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T:\pblincoe\CDFA.PublicWebsite\oars\healthysoils\docs\"/>
    </mc:Choice>
  </mc:AlternateContent>
  <xr:revisionPtr revIDLastSave="0" documentId="8_{92177750-8951-4B42-89C9-CA6DA05DA2B8}" xr6:coauthVersionLast="47" xr6:coauthVersionMax="47" xr10:uidLastSave="{00000000-0000-0000-0000-000000000000}"/>
  <bookViews>
    <workbookView xWindow="-108" yWindow="-108" windowWidth="23256" windowHeight="12456" xr2:uid="{E5D07142-FEEE-4920-98B3-67A43553C8FD}"/>
  </bookViews>
  <sheets>
    <sheet name="Implementation lo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C15" i="1"/>
  <c r="E8" i="1"/>
  <c r="E9" i="1"/>
  <c r="F9" i="1" s="1"/>
  <c r="E10" i="1"/>
  <c r="F10" i="1" s="1"/>
  <c r="E11" i="1"/>
  <c r="E12" i="1"/>
  <c r="E13" i="1"/>
  <c r="E14" i="1"/>
  <c r="E7" i="1"/>
  <c r="E15" i="1" l="1"/>
  <c r="F8" i="1"/>
  <c r="F15" i="1" s="1"/>
</calcChain>
</file>

<file path=xl/sharedStrings.xml><?xml version="1.0" encoding="utf-8"?>
<sst xmlns="http://schemas.openxmlformats.org/spreadsheetml/2006/main" count="45" uniqueCount="39">
  <si>
    <t>Range Planting Implementation Guidance and Log</t>
  </si>
  <si>
    <t>Step 1:  Select seeds and determine how many lbs of seeds are needed.</t>
  </si>
  <si>
    <r>
      <rPr>
        <sz val="11"/>
        <color rgb="FF000000"/>
        <rFont val="Aptos Narrow"/>
        <family val="2"/>
        <scheme val="minor"/>
      </rPr>
      <t xml:space="preserve">Be sure to check the payment scenario you selected in your Replan report and the associated Implementation Guidelines &amp; Requirements. 
(1) If the payment scenario says native species, 100% native seeds must be purchased.  
(2) CDFA is allowing to include some annual species in your seed mixture, but requires that at least </t>
    </r>
    <r>
      <rPr>
        <b/>
        <sz val="11"/>
        <color rgb="FF000000"/>
        <rFont val="Aptos Narrow"/>
        <family val="2"/>
        <scheme val="minor"/>
      </rPr>
      <t>51% of total seeds be perennial species</t>
    </r>
    <r>
      <rPr>
        <sz val="11"/>
        <color rgb="FF000000"/>
        <rFont val="Aptos Narrow"/>
        <family val="2"/>
        <scheme val="minor"/>
      </rPr>
      <t>.
(3) Check the recommended seeding rate (Pure Life Seeds lb/Ac) in your Replan report to calculate roughly how many lbs of seeds you would purchase based on their purity and germination rate. Use the table below to calculate.</t>
    </r>
  </si>
  <si>
    <t xml:space="preserve">1.1 Calculate percent (%) Pure Life Seeds (PLS) for perennial species for the seeds you purchased. </t>
  </si>
  <si>
    <r>
      <t xml:space="preserve">You should be able to get the information on species name, % of each species in the seed mixture, and germination rate for each species or mixture from the vendor. If you do not find them on your invoice or labels of seed bag, ask the vendor for them. If type of species is not provided by the vendor, you can find out online.
</t>
    </r>
    <r>
      <rPr>
        <sz val="11"/>
        <color rgb="FF0070C0"/>
        <rFont val="Aptos Narrow"/>
        <family val="2"/>
        <scheme val="minor"/>
      </rPr>
      <t>Below is an example for Range Planting with Payment Scenario - "Nonnative species broadcast".</t>
    </r>
  </si>
  <si>
    <t>Each Species Name</t>
  </si>
  <si>
    <r>
      <t xml:space="preserve">Species Type
</t>
    </r>
    <r>
      <rPr>
        <sz val="11"/>
        <color theme="1"/>
        <rFont val="Aptos Narrow"/>
        <family val="2"/>
        <scheme val="minor"/>
      </rPr>
      <t>(annual or perennial)</t>
    </r>
  </si>
  <si>
    <t>% Each Species in Seed Mix</t>
  </si>
  <si>
    <t>% Germination Rate</t>
  </si>
  <si>
    <r>
      <t xml:space="preserve">% Pure Life Seeds
</t>
    </r>
    <r>
      <rPr>
        <sz val="11"/>
        <color theme="1"/>
        <rFont val="Aptos Narrow"/>
        <family val="2"/>
        <scheme val="minor"/>
      </rPr>
      <t>(=column C x column D)</t>
    </r>
  </si>
  <si>
    <r>
      <t xml:space="preserve">% Pure Life Seeds for Perennial Species only </t>
    </r>
    <r>
      <rPr>
        <sz val="11"/>
        <color theme="1"/>
        <rFont val="Aptos Narrow"/>
        <family val="2"/>
        <scheme val="minor"/>
      </rPr>
      <t>(from column E)</t>
    </r>
  </si>
  <si>
    <t>Annual Ryegrass</t>
  </si>
  <si>
    <t>annual</t>
  </si>
  <si>
    <t>Flecha Fescue coated</t>
  </si>
  <si>
    <t>perennial</t>
  </si>
  <si>
    <t>Blando Brome coated</t>
  </si>
  <si>
    <t>Pauite Orchardgrass coated</t>
  </si>
  <si>
    <t>Santiago Burr Medic/Clover coated</t>
  </si>
  <si>
    <t>Paraggio Barrel Medic/Clover coated</t>
  </si>
  <si>
    <t>Rose Clover coated</t>
  </si>
  <si>
    <t xml:space="preserve"> Lana Vetch</t>
  </si>
  <si>
    <t>SUM</t>
  </si>
  <si>
    <t>Notes</t>
  </si>
  <si>
    <t>No weeds in the seeds</t>
  </si>
  <si>
    <t>(The label says 95% germination rate for the mixed seeds)</t>
  </si>
  <si>
    <t>The seed mixture meets 51% perennial requirement</t>
  </si>
  <si>
    <t xml:space="preserve">1.2 Determine how many lbs of seeds to be purchased </t>
  </si>
  <si>
    <t>The recommended seeding rate for "Nonnative species broadcast" is 18 PLS lbs/Ac or 40 PLS/sqft. If you prefer using the recommended seeding rate by the vendor or a rangeland specialist that is less than 18 PLS lbs/Ac, you need to save the document or communication and justifications as a proof from them. Below showsan exmaple on  how to calculate how many lbs of seeds needed to be purhcased for a 5-acre rangeland.</t>
  </si>
  <si>
    <t>Target seeding rate (PLS lbs/Ac)</t>
  </si>
  <si>
    <t>Germination rate</t>
  </si>
  <si>
    <t>Perennial species</t>
  </si>
  <si>
    <t>Acres</t>
  </si>
  <si>
    <t>Total Seeds to be purchased (lbs)
[=(seeding rate x acres)/germination rate]</t>
  </si>
  <si>
    <t>Step 2: Purchase seeds and range seeding</t>
  </si>
  <si>
    <t>(1) collect a copy of invoices for seeds purchased,  seed species name, % of each species, and germination rate. Save all documents including email communications needed for verification. 
(2) Record date(s) of planting here: 
(3) Record method of planting here: 
(4) Take geotagged photos showing planting at different locations of the field (optional)</t>
  </si>
  <si>
    <t>Step 3: Take geotagged photos for established plants</t>
  </si>
  <si>
    <t xml:space="preserve">Take geotagged photos at different locations (West/North, middle, East/South)  when the range plants covers more than 60% of the ground.  These photos should include overview of the field from different locations as well a few close look-up showing species of plants.
</t>
  </si>
  <si>
    <t>Step 4: Submit documents for verification of range planting</t>
  </si>
  <si>
    <t>List of documents to be submitted
(1) This farming log (or equivalent), including your calculation of % perennial species
(2) A copy of invoices for seeds purchased
(3) Documents or emails showing name, % in the seed mixture, and germination rate for each species
(4) Documentation of planting method (farm log and photos)
(5) Geotagged photos
(6) Other documents as necessary (see in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</si>
</sst>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1"/>
      <color rgb="FF0070C0"/>
      <name val="Aptos Narrow"/>
      <family val="2"/>
      <scheme val="minor"/>
    </font>
    <font>
      <b/>
      <sz val="11"/>
      <name val="Aptos Narrow"/>
      <family val="2"/>
      <scheme val="minor"/>
    </font>
    <font>
      <b/>
      <sz val="16"/>
      <color theme="1"/>
      <name val="Aptos Narrow"/>
      <family val="2"/>
      <scheme val="minor"/>
    </font>
    <font>
      <sz val="11"/>
      <color rgb="FF0070C0"/>
      <name val="Aptos Narrow"/>
      <family val="2"/>
      <scheme val="minor"/>
    </font>
    <font>
      <i/>
      <sz val="11"/>
      <color rgb="FF0070C0"/>
      <name val="Calibri"/>
      <family val="2"/>
    </font>
    <font>
      <i/>
      <sz val="11"/>
      <color rgb="FF0070C0"/>
      <name val="Aptos Narrow"/>
      <family val="2"/>
      <scheme val="minor"/>
    </font>
    <font>
      <sz val="10"/>
      <color rgb="FF0070C0"/>
      <name val="Aptos Narrow"/>
      <family val="2"/>
      <scheme val="minor"/>
    </font>
    <font>
      <sz val="10"/>
      <color theme="1"/>
      <name val="Aptos Narrow"/>
      <family val="2"/>
      <scheme val="minor"/>
    </font>
    <font>
      <sz val="11"/>
      <color rgb="FF000000"/>
      <name val="Aptos Narrow"/>
      <family val="2"/>
      <scheme val="minor"/>
    </font>
    <font>
      <b/>
      <sz val="11"/>
      <color rgb="FF000000"/>
      <name val="Aptos Narrow"/>
      <family val="2"/>
      <scheme val="minor"/>
    </font>
    <font>
      <b/>
      <sz val="11"/>
      <color rgb="FF000000"/>
      <name val="Aptos Narrow"/>
      <family val="2"/>
      <scheme val="minor"/>
    </font>
    <font>
      <i/>
      <sz val="11"/>
      <color theme="3" tint="0.249977111117893"/>
      <name val="Aptos Narrow"/>
      <family val="2"/>
      <scheme val="minor"/>
    </font>
    <font>
      <b/>
      <sz val="11"/>
      <color theme="3" tint="9.9978637043366805E-2"/>
      <name val="Aptos Narrow"/>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s>
  <cellStyleXfs count="1">
    <xf numFmtId="0" fontId="0" fillId="0" borderId="0"/>
  </cellStyleXfs>
  <cellXfs count="75">
    <xf numFmtId="0" fontId="0" fillId="0" borderId="0" xfId="0"/>
    <xf numFmtId="0" fontId="1" fillId="0" borderId="0" xfId="0" applyFont="1" applyAlignment="1">
      <alignment vertical="center"/>
    </xf>
    <xf numFmtId="0" fontId="0" fillId="0" borderId="0" xfId="0" applyAlignment="1">
      <alignment horizontal="center"/>
    </xf>
    <xf numFmtId="0" fontId="1" fillId="0" borderId="1" xfId="0" applyFont="1" applyBorder="1" applyAlignment="1">
      <alignment horizontal="center"/>
    </xf>
    <xf numFmtId="10" fontId="0" fillId="0" borderId="0" xfId="0" applyNumberFormat="1" applyAlignment="1">
      <alignment horizontal="center"/>
    </xf>
    <xf numFmtId="0" fontId="1" fillId="0" borderId="1" xfId="0" applyFont="1" applyBorder="1" applyAlignment="1">
      <alignment horizontal="center" vertical="center" wrapText="1"/>
    </xf>
    <xf numFmtId="0" fontId="6" fillId="3" borderId="10" xfId="0" applyFont="1" applyFill="1" applyBorder="1" applyAlignment="1">
      <alignment vertical="top" wrapText="1"/>
    </xf>
    <xf numFmtId="0" fontId="7" fillId="3" borderId="5" xfId="0" applyFont="1" applyFill="1" applyBorder="1" applyAlignment="1">
      <alignment horizontal="center"/>
    </xf>
    <xf numFmtId="10" fontId="7" fillId="3" borderId="5" xfId="0" applyNumberFormat="1" applyFont="1" applyFill="1" applyBorder="1" applyAlignment="1">
      <alignment horizontal="center"/>
    </xf>
    <xf numFmtId="0" fontId="6" fillId="3" borderId="6" xfId="0" applyFont="1" applyFill="1" applyBorder="1" applyAlignment="1">
      <alignment vertical="top" wrapText="1"/>
    </xf>
    <xf numFmtId="0" fontId="7" fillId="3" borderId="1" xfId="0" applyFont="1" applyFill="1" applyBorder="1" applyAlignment="1">
      <alignment horizontal="center"/>
    </xf>
    <xf numFmtId="10" fontId="7" fillId="3" borderId="1" xfId="0" applyNumberFormat="1" applyFont="1" applyFill="1" applyBorder="1" applyAlignment="1">
      <alignment horizontal="center"/>
    </xf>
    <xf numFmtId="10" fontId="7" fillId="3" borderId="11" xfId="0" applyNumberFormat="1" applyFont="1" applyFill="1" applyBorder="1" applyAlignment="1">
      <alignment horizontal="center"/>
    </xf>
    <xf numFmtId="10" fontId="7" fillId="3" borderId="7" xfId="0" applyNumberFormat="1" applyFont="1" applyFill="1" applyBorder="1" applyAlignment="1">
      <alignment horizontal="center"/>
    </xf>
    <xf numFmtId="0" fontId="6" fillId="3" borderId="20" xfId="0" applyFont="1" applyFill="1" applyBorder="1" applyAlignment="1">
      <alignment vertical="top" wrapText="1"/>
    </xf>
    <xf numFmtId="0" fontId="7" fillId="3" borderId="2" xfId="0" applyFont="1" applyFill="1" applyBorder="1" applyAlignment="1">
      <alignment horizontal="center"/>
    </xf>
    <xf numFmtId="10" fontId="7" fillId="3" borderId="2" xfId="0" applyNumberFormat="1" applyFont="1" applyFill="1" applyBorder="1" applyAlignment="1">
      <alignment horizontal="center"/>
    </xf>
    <xf numFmtId="10" fontId="7" fillId="3" borderId="21" xfId="0" applyNumberFormat="1" applyFont="1" applyFill="1" applyBorder="1" applyAlignment="1">
      <alignment horizontal="center"/>
    </xf>
    <xf numFmtId="10" fontId="8" fillId="0" borderId="1" xfId="0" applyNumberFormat="1" applyFont="1" applyBorder="1" applyAlignment="1">
      <alignment horizontal="center" vertical="center" wrapText="1"/>
    </xf>
    <xf numFmtId="0" fontId="0" fillId="0" borderId="0" xfId="0" applyAlignment="1">
      <alignment vertical="center"/>
    </xf>
    <xf numFmtId="0" fontId="1" fillId="5" borderId="6" xfId="0" applyFont="1" applyFill="1" applyBorder="1" applyAlignment="1">
      <alignment horizontal="center" vertical="center"/>
    </xf>
    <xf numFmtId="0" fontId="1" fillId="0" borderId="6" xfId="0" applyFont="1" applyBorder="1" applyAlignment="1">
      <alignment horizontal="center" vertical="center" wrapText="1"/>
    </xf>
    <xf numFmtId="0" fontId="5" fillId="0" borderId="8" xfId="0" applyFont="1" applyBorder="1" applyAlignment="1">
      <alignment horizontal="center"/>
    </xf>
    <xf numFmtId="9" fontId="5" fillId="0" borderId="9" xfId="0" applyNumberFormat="1" applyFont="1" applyBorder="1" applyAlignment="1">
      <alignment horizontal="center"/>
    </xf>
    <xf numFmtId="10" fontId="5" fillId="0" borderId="9" xfId="0" applyNumberFormat="1" applyFont="1" applyBorder="1" applyAlignment="1">
      <alignment horizontal="center"/>
    </xf>
    <xf numFmtId="2" fontId="5" fillId="0" borderId="9" xfId="0" applyNumberFormat="1" applyFont="1" applyBorder="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10" fontId="5" fillId="0" borderId="0" xfId="0" applyNumberFormat="1" applyFont="1" applyAlignment="1">
      <alignment horizontal="center"/>
    </xf>
    <xf numFmtId="2" fontId="5" fillId="0" borderId="0" xfId="0" applyNumberFormat="1" applyFont="1" applyAlignment="1">
      <alignment horizontal="center"/>
    </xf>
    <xf numFmtId="1" fontId="2" fillId="0" borderId="0" xfId="0" applyNumberFormat="1" applyFont="1" applyAlignment="1">
      <alignment horizontal="center"/>
    </xf>
    <xf numFmtId="0" fontId="1" fillId="0" borderId="26" xfId="0" applyFont="1" applyBorder="1" applyAlignment="1">
      <alignment horizontal="center" vertical="center"/>
    </xf>
    <xf numFmtId="0" fontId="1" fillId="0" borderId="3" xfId="0" applyFont="1" applyBorder="1" applyAlignment="1">
      <alignment horizontal="center"/>
    </xf>
    <xf numFmtId="10" fontId="0" fillId="0" borderId="3" xfId="0" applyNumberFormat="1" applyBorder="1" applyAlignment="1">
      <alignment horizontal="center" vertical="center" wrapText="1"/>
    </xf>
    <xf numFmtId="10" fontId="9" fillId="0" borderId="3" xfId="0" applyNumberFormat="1" applyFont="1" applyBorder="1" applyAlignment="1">
      <alignment horizontal="center" vertical="center" wrapText="1"/>
    </xf>
    <xf numFmtId="10" fontId="0" fillId="0" borderId="3" xfId="0" applyNumberFormat="1" applyBorder="1" applyAlignment="1">
      <alignment horizontal="center" vertical="center"/>
    </xf>
    <xf numFmtId="10" fontId="0" fillId="0" borderId="27" xfId="0" applyNumberFormat="1" applyBorder="1" applyAlignment="1">
      <alignment horizontal="center" vertical="center" wrapText="1"/>
    </xf>
    <xf numFmtId="0" fontId="1" fillId="2" borderId="1" xfId="0" applyFont="1" applyFill="1" applyBorder="1" applyAlignment="1">
      <alignment horizontal="center" vertical="top" wrapText="1"/>
    </xf>
    <xf numFmtId="10" fontId="1" fillId="2" borderId="1" xfId="0" applyNumberFormat="1" applyFont="1" applyFill="1" applyBorder="1" applyAlignment="1">
      <alignment horizontal="center" vertical="top" wrapText="1"/>
    </xf>
    <xf numFmtId="10" fontId="1" fillId="2" borderId="7" xfId="0" applyNumberFormat="1" applyFont="1" applyFill="1" applyBorder="1" applyAlignment="1">
      <alignment horizontal="center" vertical="top" wrapText="1"/>
    </xf>
    <xf numFmtId="0" fontId="12" fillId="2" borderId="6" xfId="0" applyFont="1" applyFill="1" applyBorder="1" applyAlignment="1">
      <alignment horizontal="center" vertical="top" wrapText="1"/>
    </xf>
    <xf numFmtId="10" fontId="13" fillId="4" borderId="5" xfId="0" applyNumberFormat="1" applyFont="1" applyFill="1" applyBorder="1" applyAlignment="1">
      <alignment horizontal="center"/>
    </xf>
    <xf numFmtId="10" fontId="13" fillId="4" borderId="1" xfId="0" applyNumberFormat="1" applyFont="1" applyFill="1" applyBorder="1" applyAlignment="1">
      <alignment horizontal="center"/>
    </xf>
    <xf numFmtId="10" fontId="13" fillId="4" borderId="2" xfId="0" applyNumberFormat="1" applyFont="1" applyFill="1" applyBorder="1" applyAlignment="1">
      <alignment horizontal="center"/>
    </xf>
    <xf numFmtId="10" fontId="14" fillId="5" borderId="1" xfId="0" applyNumberFormat="1" applyFont="1" applyFill="1" applyBorder="1" applyAlignment="1">
      <alignment horizontal="center" vertical="center"/>
    </xf>
    <xf numFmtId="10" fontId="14" fillId="5" borderId="7" xfId="0" applyNumberFormat="1" applyFont="1" applyFill="1" applyBorder="1" applyAlignment="1">
      <alignment horizontal="center" vertical="center"/>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5" fillId="0" borderId="3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4" fillId="0" borderId="39" xfId="0" applyFont="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0" fillId="0" borderId="18" xfId="0" applyBorder="1" applyAlignment="1">
      <alignment horizontal="left" vertical="center" wrapText="1"/>
    </xf>
    <xf numFmtId="0" fontId="0" fillId="0" borderId="4" xfId="0" applyBorder="1" applyAlignment="1">
      <alignment horizontal="left" vertical="center" wrapText="1"/>
    </xf>
    <xf numFmtId="0" fontId="0" fillId="0" borderId="19" xfId="0"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10" fillId="0" borderId="15" xfId="0" applyFont="1" applyBorder="1" applyAlignment="1">
      <alignment horizontal="left" vertical="top" wrapText="1"/>
    </xf>
    <xf numFmtId="0" fontId="3" fillId="0" borderId="16" xfId="0" applyFont="1" applyBorder="1" applyAlignment="1">
      <alignment horizontal="left" vertical="top"/>
    </xf>
    <xf numFmtId="0" fontId="3" fillId="0" borderId="17" xfId="0" applyFont="1" applyBorder="1" applyAlignment="1">
      <alignment horizontal="left" vertical="top"/>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1" fontId="2" fillId="0" borderId="24" xfId="0" applyNumberFormat="1" applyFont="1" applyBorder="1" applyAlignment="1">
      <alignment horizontal="center"/>
    </xf>
    <xf numFmtId="1" fontId="2" fillId="0" borderId="25"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AD92A-F07A-43DC-8224-3B72671A1E80}">
  <dimension ref="A1:F29"/>
  <sheetViews>
    <sheetView tabSelected="1" zoomScaleNormal="100" workbookViewId="0">
      <selection activeCell="A18" sqref="A18"/>
    </sheetView>
  </sheetViews>
  <sheetFormatPr defaultRowHeight="14.4" x14ac:dyDescent="0.3"/>
  <cols>
    <col min="1" max="1" width="26.6640625" customWidth="1"/>
    <col min="2" max="2" width="19.88671875" style="2" customWidth="1"/>
    <col min="3" max="3" width="16.33203125" style="4" customWidth="1"/>
    <col min="4" max="4" width="17.33203125" style="4" customWidth="1"/>
    <col min="5" max="5" width="22.5546875" style="4" customWidth="1"/>
    <col min="6" max="6" width="29.109375" style="4" customWidth="1"/>
  </cols>
  <sheetData>
    <row r="1" spans="1:6" ht="30" customHeight="1" thickBot="1" x14ac:dyDescent="0.35">
      <c r="A1" s="58" t="s">
        <v>0</v>
      </c>
      <c r="B1" s="58"/>
      <c r="C1" s="58"/>
      <c r="D1" s="58"/>
      <c r="E1" s="58"/>
      <c r="F1" s="58"/>
    </row>
    <row r="2" spans="1:6" ht="25.95" customHeight="1" thickBot="1" x14ac:dyDescent="0.35">
      <c r="A2" s="59" t="s">
        <v>1</v>
      </c>
      <c r="B2" s="60"/>
      <c r="C2" s="60"/>
      <c r="D2" s="60"/>
      <c r="E2" s="60"/>
      <c r="F2" s="61"/>
    </row>
    <row r="3" spans="1:6" ht="95.25" customHeight="1" thickTop="1" thickBot="1" x14ac:dyDescent="0.35">
      <c r="A3" s="68" t="s">
        <v>2</v>
      </c>
      <c r="B3" s="69"/>
      <c r="C3" s="69"/>
      <c r="D3" s="69"/>
      <c r="E3" s="69"/>
      <c r="F3" s="70"/>
    </row>
    <row r="4" spans="1:6" ht="22.95" customHeight="1" x14ac:dyDescent="0.3">
      <c r="A4" s="65" t="s">
        <v>3</v>
      </c>
      <c r="B4" s="66"/>
      <c r="C4" s="66"/>
      <c r="D4" s="66"/>
      <c r="E4" s="66"/>
      <c r="F4" s="67"/>
    </row>
    <row r="5" spans="1:6" ht="70.5" customHeight="1" x14ac:dyDescent="0.3">
      <c r="A5" s="62" t="s">
        <v>4</v>
      </c>
      <c r="B5" s="63"/>
      <c r="C5" s="63"/>
      <c r="D5" s="63"/>
      <c r="E5" s="63"/>
      <c r="F5" s="64"/>
    </row>
    <row r="6" spans="1:6" s="1" customFormat="1" ht="31.95" customHeight="1" x14ac:dyDescent="0.3">
      <c r="A6" s="40" t="s">
        <v>5</v>
      </c>
      <c r="B6" s="37" t="s">
        <v>6</v>
      </c>
      <c r="C6" s="38" t="s">
        <v>7</v>
      </c>
      <c r="D6" s="38" t="s">
        <v>8</v>
      </c>
      <c r="E6" s="38" t="s">
        <v>9</v>
      </c>
      <c r="F6" s="39" t="s">
        <v>10</v>
      </c>
    </row>
    <row r="7" spans="1:6" ht="18.600000000000001" customHeight="1" x14ac:dyDescent="0.3">
      <c r="A7" s="6" t="s">
        <v>11</v>
      </c>
      <c r="B7" s="7" t="s">
        <v>12</v>
      </c>
      <c r="C7" s="8">
        <v>0.16</v>
      </c>
      <c r="D7" s="8">
        <v>0.95</v>
      </c>
      <c r="E7" s="41">
        <f>C7*D7</f>
        <v>0.152</v>
      </c>
      <c r="F7" s="12"/>
    </row>
    <row r="8" spans="1:6" ht="18.600000000000001" customHeight="1" x14ac:dyDescent="0.3">
      <c r="A8" s="9" t="s">
        <v>13</v>
      </c>
      <c r="B8" s="10" t="s">
        <v>14</v>
      </c>
      <c r="C8" s="11">
        <v>0.21</v>
      </c>
      <c r="D8" s="11">
        <v>0.95</v>
      </c>
      <c r="E8" s="42">
        <f t="shared" ref="E8:E14" si="0">C8*D8</f>
        <v>0.19949999999999998</v>
      </c>
      <c r="F8" s="13">
        <f>E8</f>
        <v>0.19949999999999998</v>
      </c>
    </row>
    <row r="9" spans="1:6" ht="18.600000000000001" customHeight="1" x14ac:dyDescent="0.3">
      <c r="A9" s="9" t="s">
        <v>15</v>
      </c>
      <c r="B9" s="10" t="s">
        <v>14</v>
      </c>
      <c r="C9" s="11">
        <v>0.25</v>
      </c>
      <c r="D9" s="11">
        <v>0.95</v>
      </c>
      <c r="E9" s="42">
        <f t="shared" si="0"/>
        <v>0.23749999999999999</v>
      </c>
      <c r="F9" s="13">
        <f>E9</f>
        <v>0.23749999999999999</v>
      </c>
    </row>
    <row r="10" spans="1:6" ht="18.600000000000001" customHeight="1" x14ac:dyDescent="0.3">
      <c r="A10" s="9" t="s">
        <v>16</v>
      </c>
      <c r="B10" s="10" t="s">
        <v>14</v>
      </c>
      <c r="C10" s="11">
        <v>0.08</v>
      </c>
      <c r="D10" s="11">
        <v>0.95</v>
      </c>
      <c r="E10" s="42">
        <f t="shared" si="0"/>
        <v>7.5999999999999998E-2</v>
      </c>
      <c r="F10" s="13">
        <f>E10</f>
        <v>7.5999999999999998E-2</v>
      </c>
    </row>
    <row r="11" spans="1:6" ht="18.600000000000001" customHeight="1" x14ac:dyDescent="0.3">
      <c r="A11" s="9" t="s">
        <v>17</v>
      </c>
      <c r="B11" s="10" t="s">
        <v>12</v>
      </c>
      <c r="C11" s="11">
        <v>0.06</v>
      </c>
      <c r="D11" s="11">
        <v>0.95</v>
      </c>
      <c r="E11" s="42">
        <f t="shared" si="0"/>
        <v>5.6999999999999995E-2</v>
      </c>
      <c r="F11" s="13"/>
    </row>
    <row r="12" spans="1:6" ht="18.600000000000001" customHeight="1" x14ac:dyDescent="0.3">
      <c r="A12" s="9" t="s">
        <v>18</v>
      </c>
      <c r="B12" s="10" t="s">
        <v>12</v>
      </c>
      <c r="C12" s="11">
        <v>0.06</v>
      </c>
      <c r="D12" s="11">
        <v>0.95</v>
      </c>
      <c r="E12" s="42">
        <f t="shared" si="0"/>
        <v>5.6999999999999995E-2</v>
      </c>
      <c r="F12" s="13"/>
    </row>
    <row r="13" spans="1:6" ht="18.600000000000001" customHeight="1" x14ac:dyDescent="0.3">
      <c r="A13" s="9" t="s">
        <v>19</v>
      </c>
      <c r="B13" s="10" t="s">
        <v>12</v>
      </c>
      <c r="C13" s="11">
        <v>0.08</v>
      </c>
      <c r="D13" s="11">
        <v>0.95</v>
      </c>
      <c r="E13" s="42">
        <f t="shared" si="0"/>
        <v>7.5999999999999998E-2</v>
      </c>
      <c r="F13" s="13"/>
    </row>
    <row r="14" spans="1:6" ht="18.600000000000001" customHeight="1" x14ac:dyDescent="0.3">
      <c r="A14" s="14" t="s">
        <v>20</v>
      </c>
      <c r="B14" s="15" t="s">
        <v>12</v>
      </c>
      <c r="C14" s="16">
        <v>0.1</v>
      </c>
      <c r="D14" s="16">
        <v>0.95</v>
      </c>
      <c r="E14" s="43">
        <f t="shared" si="0"/>
        <v>9.5000000000000001E-2</v>
      </c>
      <c r="F14" s="17"/>
    </row>
    <row r="15" spans="1:6" x14ac:dyDescent="0.3">
      <c r="A15" s="20" t="s">
        <v>21</v>
      </c>
      <c r="B15" s="3"/>
      <c r="C15" s="44">
        <f>SUM(C7:C14)</f>
        <v>1</v>
      </c>
      <c r="D15" s="18"/>
      <c r="E15" s="44">
        <f>SUM(E7:E14)</f>
        <v>0.94999999999999984</v>
      </c>
      <c r="F15" s="45">
        <f>SUM(F7:F14)</f>
        <v>0.5129999999999999</v>
      </c>
    </row>
    <row r="16" spans="1:6" ht="42" thickBot="1" x14ac:dyDescent="0.35">
      <c r="A16" s="31" t="s">
        <v>22</v>
      </c>
      <c r="B16" s="32"/>
      <c r="C16" s="33" t="s">
        <v>23</v>
      </c>
      <c r="D16" s="34" t="s">
        <v>24</v>
      </c>
      <c r="E16" s="35"/>
      <c r="F16" s="36" t="s">
        <v>25</v>
      </c>
    </row>
    <row r="17" spans="1:6" ht="15" thickTop="1" x14ac:dyDescent="0.3">
      <c r="A17" s="48" t="s">
        <v>26</v>
      </c>
      <c r="B17" s="49"/>
      <c r="C17" s="49"/>
      <c r="D17" s="49"/>
      <c r="E17" s="49"/>
      <c r="F17" s="50"/>
    </row>
    <row r="18" spans="1:6" ht="250.5" customHeight="1" x14ac:dyDescent="0.3">
      <c r="A18" s="51" t="s">
        <v>27</v>
      </c>
      <c r="B18" s="46"/>
      <c r="C18" s="46"/>
      <c r="D18" s="46"/>
      <c r="E18" s="46"/>
      <c r="F18" s="47"/>
    </row>
    <row r="19" spans="1:6" s="19" customFormat="1" ht="27.6" customHeight="1" x14ac:dyDescent="0.3">
      <c r="A19" s="21" t="s">
        <v>28</v>
      </c>
      <c r="B19" s="5" t="s">
        <v>29</v>
      </c>
      <c r="C19" s="5" t="s">
        <v>30</v>
      </c>
      <c r="D19" s="5" t="s">
        <v>31</v>
      </c>
      <c r="E19" s="71" t="s">
        <v>32</v>
      </c>
      <c r="F19" s="72"/>
    </row>
    <row r="20" spans="1:6" s="2" customFormat="1" ht="20.399999999999999" customHeight="1" thickBot="1" x14ac:dyDescent="0.35">
      <c r="A20" s="22">
        <v>18</v>
      </c>
      <c r="B20" s="23">
        <v>0.95</v>
      </c>
      <c r="C20" s="24">
        <v>0.51300000000000001</v>
      </c>
      <c r="D20" s="25">
        <v>5</v>
      </c>
      <c r="E20" s="73">
        <f>D20*A20/B20</f>
        <v>94.736842105263165</v>
      </c>
      <c r="F20" s="74"/>
    </row>
    <row r="21" spans="1:6" s="2" customFormat="1" ht="20.399999999999999" customHeight="1" thickBot="1" x14ac:dyDescent="0.35">
      <c r="A21" s="26"/>
      <c r="B21" s="27"/>
      <c r="C21" s="28"/>
      <c r="D21" s="29"/>
      <c r="E21" s="30"/>
      <c r="F21" s="30"/>
    </row>
    <row r="22" spans="1:6" ht="22.95" customHeight="1" thickBot="1" x14ac:dyDescent="0.35">
      <c r="A22" s="55" t="s">
        <v>33</v>
      </c>
      <c r="B22" s="56"/>
      <c r="C22" s="56"/>
      <c r="D22" s="56"/>
      <c r="E22" s="56"/>
      <c r="F22" s="57"/>
    </row>
    <row r="23" spans="1:6" ht="59.4" customHeight="1" thickBot="1" x14ac:dyDescent="0.35">
      <c r="A23" s="52" t="s">
        <v>34</v>
      </c>
      <c r="B23" s="53"/>
      <c r="C23" s="53"/>
      <c r="D23" s="53"/>
      <c r="E23" s="53"/>
      <c r="F23" s="54"/>
    </row>
    <row r="24" spans="1:6" ht="15" thickBot="1" x14ac:dyDescent="0.35"/>
    <row r="25" spans="1:6" ht="15" thickBot="1" x14ac:dyDescent="0.35">
      <c r="A25" s="55" t="s">
        <v>35</v>
      </c>
      <c r="B25" s="56"/>
      <c r="C25" s="56"/>
      <c r="D25" s="56"/>
      <c r="E25" s="56"/>
      <c r="F25" s="57"/>
    </row>
    <row r="26" spans="1:6" ht="33.6" customHeight="1" thickBot="1" x14ac:dyDescent="0.35">
      <c r="A26" s="52" t="s">
        <v>36</v>
      </c>
      <c r="B26" s="53"/>
      <c r="C26" s="53"/>
      <c r="D26" s="53"/>
      <c r="E26" s="53"/>
      <c r="F26" s="54"/>
    </row>
    <row r="27" spans="1:6" ht="15" thickBot="1" x14ac:dyDescent="0.35"/>
    <row r="28" spans="1:6" ht="15" thickBot="1" x14ac:dyDescent="0.35">
      <c r="A28" s="55" t="s">
        <v>37</v>
      </c>
      <c r="B28" s="56"/>
      <c r="C28" s="56"/>
      <c r="D28" s="56"/>
      <c r="E28" s="56"/>
      <c r="F28" s="57"/>
    </row>
    <row r="29" spans="1:6" ht="117" customHeight="1" thickBot="1" x14ac:dyDescent="0.35">
      <c r="A29" s="52" t="s">
        <v>38</v>
      </c>
      <c r="B29" s="53"/>
      <c r="C29" s="53"/>
      <c r="D29" s="53"/>
      <c r="E29" s="53"/>
      <c r="F29" s="54"/>
    </row>
  </sheetData>
  <mergeCells count="13">
    <mergeCell ref="A1:F1"/>
    <mergeCell ref="A2:F2"/>
    <mergeCell ref="A5:F5"/>
    <mergeCell ref="A22:F22"/>
    <mergeCell ref="A4:F4"/>
    <mergeCell ref="A3:F3"/>
    <mergeCell ref="E19:F19"/>
    <mergeCell ref="E20:F20"/>
    <mergeCell ref="A23:F23"/>
    <mergeCell ref="A25:F25"/>
    <mergeCell ref="A26:F26"/>
    <mergeCell ref="A28:F28"/>
    <mergeCell ref="A29:F2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13E21203834540BBD6C53D84292024" ma:contentTypeVersion="16" ma:contentTypeDescription="Create a new document." ma:contentTypeScope="" ma:versionID="a2ff2933016f1aa7694311895d397c49">
  <xsd:schema xmlns:xsd="http://www.w3.org/2001/XMLSchema" xmlns:xs="http://www.w3.org/2001/XMLSchema" xmlns:p="http://schemas.microsoft.com/office/2006/metadata/properties" xmlns:ns2="befe26ac-03bc-415b-b256-a785b5e51de8" xmlns:ns3="548c8a61-9c8c-4651-8ee4-fb2c6c201261" targetNamespace="http://schemas.microsoft.com/office/2006/metadata/properties" ma:root="true" ma:fieldsID="c594cfff530955527e006788a3173218" ns2:_="" ns3:_="">
    <xsd:import namespace="befe26ac-03bc-415b-b256-a785b5e51de8"/>
    <xsd:import namespace="548c8a61-9c8c-4651-8ee4-fb2c6c201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e26ac-03bc-415b-b256-a785b5e51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8c8a61-9c8c-4651-8ee4-fb2c6c20126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c3a5b53-a676-4e3b-bb2c-a73593126c1c}" ma:internalName="TaxCatchAll" ma:showField="CatchAllData" ma:web="548c8a61-9c8c-4651-8ee4-fb2c6c2012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8c8a61-9c8c-4651-8ee4-fb2c6c201261" xsi:nil="true"/>
    <lcf76f155ced4ddcb4097134ff3c332f xmlns="befe26ac-03bc-415b-b256-a785b5e51d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3E38CD-3CD2-4D8F-AB91-90DA62313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e26ac-03bc-415b-b256-a785b5e51de8"/>
    <ds:schemaRef ds:uri="548c8a61-9c8c-4651-8ee4-fb2c6c201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4B9FD3-558C-4EB5-8C37-6F3B0333F13A}">
  <ds:schemaRefs>
    <ds:schemaRef ds:uri="http://schemas.microsoft.com/sharepoint/v3/contenttype/forms"/>
  </ds:schemaRefs>
</ds:datastoreItem>
</file>

<file path=customXml/itemProps3.xml><?xml version="1.0" encoding="utf-8"?>
<ds:datastoreItem xmlns:ds="http://schemas.openxmlformats.org/officeDocument/2006/customXml" ds:itemID="{062E51B3-30A8-47D4-9DE7-AA85A1E41482}">
  <ds:schemaRefs>
    <ds:schemaRef ds:uri="http://schemas.microsoft.com/office/2006/metadata/properties"/>
    <ds:schemaRef ds:uri="http://schemas.microsoft.com/office/infopath/2007/PartnerControls"/>
    <ds:schemaRef ds:uri="548c8a61-9c8c-4651-8ee4-fb2c6c201261"/>
    <ds:schemaRef ds:uri="befe26ac-03bc-415b-b256-a785b5e51d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Implementation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Guihua@CDFA</dc:creator>
  <cp:keywords/>
  <dc:description/>
  <cp:lastModifiedBy>Blincoe, Peggy@CDFA</cp:lastModifiedBy>
  <cp:revision/>
  <dcterms:created xsi:type="dcterms:W3CDTF">2025-02-13T21:01:34Z</dcterms:created>
  <dcterms:modified xsi:type="dcterms:W3CDTF">2026-06-22T23:24:22Z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0x010100AA13E21203834540BBD6C53D84292024</vt:lpwstr>
  </property>
  <property fmtid="{D5CDD505-2E9C-101B-9397-08002B2CF9AE}" pid="3" name="MediaServiceImageTags">
    <vt:lpwstr/>
  </property>
</Properties>
</file>