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0980" windowHeight="6270" tabRatio="79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 " sheetId="11" r:id="rId11"/>
    <sheet name="Exh I - Bgt Variance" sheetId="12" r:id="rId12"/>
    <sheet name=" Sch 6" sheetId="13" r:id="rId13"/>
    <sheet name="Sch 6A" sheetId="14" r:id="rId14"/>
    <sheet name="Sch 6B" sheetId="15" r:id="rId15"/>
    <sheet name="Sch 6C" sheetId="16" r:id="rId16"/>
    <sheet name="Sch 7" sheetId="17" r:id="rId17"/>
    <sheet name="Sch 8-A" sheetId="18" r:id="rId18"/>
    <sheet name="SW-1" sheetId="19" r:id="rId19"/>
    <sheet name="SW-2" sheetId="20" r:id="rId20"/>
    <sheet name="MR" sheetId="21" r:id="rId21"/>
    <sheet name="MRL" sheetId="22" r:id="rId22"/>
  </sheets>
  <definedNames>
    <definedName name="_xlnm.Print_Area" localSheetId="0">'1'!$A$1:$O$42</definedName>
    <definedName name="_xlnm.Print_Area" localSheetId="6">'7'!$A$1:$F$52</definedName>
    <definedName name="_xlnm.Print_Area" localSheetId="11">'Exh I - Bgt Variance'!$A$1:$D$42</definedName>
    <definedName name="_xlnm.Print_Area" localSheetId="17">'Sch 8-A'!$A$1:$H$42</definedName>
  </definedNames>
  <calcPr fullCalcOnLoad="1"/>
</workbook>
</file>

<file path=xl/sharedStrings.xml><?xml version="1.0" encoding="utf-8"?>
<sst xmlns="http://schemas.openxmlformats.org/spreadsheetml/2006/main" count="851" uniqueCount="532">
  <si>
    <t>OPERATING BUDGET</t>
  </si>
  <si>
    <t>DISTRICT AGRICULTURAL ASSOCIATION</t>
  </si>
  <si>
    <t>COUNTY</t>
  </si>
  <si>
    <t>Conducting The</t>
  </si>
  <si>
    <t>at</t>
  </si>
  <si>
    <t>,  California</t>
  </si>
  <si>
    <t>Actual</t>
  </si>
  <si>
    <t>Budgeted</t>
  </si>
  <si>
    <t>Estimated</t>
  </si>
  <si>
    <t>Proposed</t>
  </si>
  <si>
    <t>RESOURCES ACQUIRED:</t>
  </si>
  <si>
    <t>TOTAL RESOURCES AVAILABLE</t>
  </si>
  <si>
    <t>RESOURCES APPLIED:</t>
  </si>
  <si>
    <t>Reserve Percentage</t>
  </si>
  <si>
    <t>Date</t>
  </si>
  <si>
    <t>Page 2</t>
  </si>
  <si>
    <t>Summary of Operations</t>
  </si>
  <si>
    <t>Acct.</t>
  </si>
  <si>
    <t>No.</t>
  </si>
  <si>
    <t>OPERATING REVENUES:</t>
  </si>
  <si>
    <t xml:space="preserve">     Admissions to Grounds</t>
  </si>
  <si>
    <t xml:space="preserve">     Commercial Space</t>
  </si>
  <si>
    <t xml:space="preserve">     Concessions</t>
  </si>
  <si>
    <t xml:space="preserve">     Exhibits</t>
  </si>
  <si>
    <t xml:space="preserve">     Horse Show</t>
  </si>
  <si>
    <t xml:space="preserve">     Horse Racing (Live)</t>
  </si>
  <si>
    <t xml:space="preserve">     Satellite Wagering</t>
  </si>
  <si>
    <t xml:space="preserve">     Fair Attractions</t>
  </si>
  <si>
    <t xml:space="preserve">     Interim Attractions</t>
  </si>
  <si>
    <t xml:space="preserve">     Miscellaneous Fair</t>
  </si>
  <si>
    <t xml:space="preserve">     Miscellaneous Non-Fair Programs</t>
  </si>
  <si>
    <t xml:space="preserve">     Interim Revenue</t>
  </si>
  <si>
    <t xml:space="preserve">     Prior Year Revenue Adj</t>
  </si>
  <si>
    <t xml:space="preserve">     Other Operating Revenue</t>
  </si>
  <si>
    <t>TOTAL OPERATING REVENUES (to Page 1)</t>
  </si>
  <si>
    <t>OPERATING EXPENDITURES:</t>
  </si>
  <si>
    <t xml:space="preserve">     Administration</t>
  </si>
  <si>
    <t xml:space="preserve">     Maintenance &amp; General Operations</t>
  </si>
  <si>
    <t xml:space="preserve">     Publicity</t>
  </si>
  <si>
    <t xml:space="preserve">     Attendance Operations</t>
  </si>
  <si>
    <t xml:space="preserve">     Premiums</t>
  </si>
  <si>
    <t xml:space="preserve">     Fair Entertainment Expense</t>
  </si>
  <si>
    <t xml:space="preserve">     Equipment (Funded by Fair)</t>
  </si>
  <si>
    <t xml:space="preserve">     Prior Year Expense Adj</t>
  </si>
  <si>
    <t xml:space="preserve">     Cash (over/under) </t>
  </si>
  <si>
    <t>NET EFFECT</t>
  </si>
  <si>
    <t>Page 3</t>
  </si>
  <si>
    <t>Detail of Revenues</t>
  </si>
  <si>
    <t>ADMISSIONS REVENUE:</t>
  </si>
  <si>
    <t xml:space="preserve">     Regular Fair Admissions</t>
  </si>
  <si>
    <t xml:space="preserve">     Discounted Fair Admissions</t>
  </si>
  <si>
    <t xml:space="preserve">          TOTAL ADMISSIONS REVENUE</t>
  </si>
  <si>
    <t>COMMERCIAL SPACE REVENUE:</t>
  </si>
  <si>
    <t xml:space="preserve">     Outside Commercial Space</t>
  </si>
  <si>
    <t xml:space="preserve">     Inside Commercial Space</t>
  </si>
  <si>
    <t xml:space="preserve">          TOTAL COMMERCIAL SPACE REVENUE </t>
  </si>
  <si>
    <t>CONCESSIONS REVENUE:</t>
  </si>
  <si>
    <t xml:space="preserve">     Carnival</t>
  </si>
  <si>
    <t xml:space="preserve">     Carnival: Pre-Sale</t>
  </si>
  <si>
    <t xml:space="preserve">     Food Concessions</t>
  </si>
  <si>
    <t xml:space="preserve">     Non-Food Concessions</t>
  </si>
  <si>
    <t xml:space="preserve">          TOTAL CONCESSIONS REVENUE</t>
  </si>
  <si>
    <t>EXHIBITS REVENUE:</t>
  </si>
  <si>
    <t xml:space="preserve">     Entry Fees</t>
  </si>
  <si>
    <t xml:space="preserve">     Donated &amp; Sponsored Awards</t>
  </si>
  <si>
    <t xml:space="preserve">     Advertising in Premium Book</t>
  </si>
  <si>
    <t xml:space="preserve">     Other (Explain)</t>
  </si>
  <si>
    <t xml:space="preserve">          TOTAL EXHIBITS REVENUE</t>
  </si>
  <si>
    <t>HORSE SHOW REVENUE:</t>
  </si>
  <si>
    <t xml:space="preserve">     Admissions </t>
  </si>
  <si>
    <t xml:space="preserve">     Entry and Stake Fees</t>
  </si>
  <si>
    <t xml:space="preserve">     Donations for Special Prizes</t>
  </si>
  <si>
    <t xml:space="preserve">     Stall Fees</t>
  </si>
  <si>
    <t xml:space="preserve">     Program Sales</t>
  </si>
  <si>
    <t xml:space="preserve">          TOTAL HORSE SHOW REVENUE</t>
  </si>
  <si>
    <t>LIVE HORSE RACING REVENUE:</t>
  </si>
  <si>
    <t xml:space="preserve">     Admissions</t>
  </si>
  <si>
    <t xml:space="preserve">     Track Commissions &amp; Breakage</t>
  </si>
  <si>
    <t xml:space="preserve">          TOTAL LIVE HORSE RACING REVENUE</t>
  </si>
  <si>
    <t>Page 4</t>
  </si>
  <si>
    <t>SATELLITE WAGERING REVENUE:</t>
  </si>
  <si>
    <t xml:space="preserve">      TOTAL SATELLITE WAGERING REVENUE</t>
  </si>
  <si>
    <t>FAIR ATTRACTIONS REVENUE:</t>
  </si>
  <si>
    <t xml:space="preserve">     Rodeo Admissions</t>
  </si>
  <si>
    <t xml:space="preserve">     Queen Pageant Admissions</t>
  </si>
  <si>
    <t xml:space="preserve">     4 Wheel-Drive Pull Admissions</t>
  </si>
  <si>
    <t xml:space="preserve">     Destruction Derby Admissions</t>
  </si>
  <si>
    <t xml:space="preserve">     Performances Admissions</t>
  </si>
  <si>
    <t xml:space="preserve">     Other Admissions (Explain)</t>
  </si>
  <si>
    <t xml:space="preserve">      TOTAL FAIR ATTRACTIONS REVENUE</t>
  </si>
  <si>
    <t>INTERIM ATTRACTIONS REVENUE:</t>
  </si>
  <si>
    <t xml:space="preserve">     Performance Admissions </t>
  </si>
  <si>
    <t xml:space="preserve">     Other Admissions (List)</t>
  </si>
  <si>
    <t xml:space="preserve">      TOTAL INTERIM ATTRACTIONS REVENUE</t>
  </si>
  <si>
    <t>MISCELLANEOUS FAIR REVENUE:</t>
  </si>
  <si>
    <t xml:space="preserve">     Parking</t>
  </si>
  <si>
    <t xml:space="preserve">     Fair Program Revenue</t>
  </si>
  <si>
    <t xml:space="preserve">     Utility Fee Reimbursement</t>
  </si>
  <si>
    <t xml:space="preserve">     Exhibit Guide Revenue</t>
  </si>
  <si>
    <t xml:space="preserve">     Stall Rentals (Fairtime)</t>
  </si>
  <si>
    <t xml:space="preserve">     Camping Fees (Fairtime)</t>
  </si>
  <si>
    <t xml:space="preserve">     Sponsorships</t>
  </si>
  <si>
    <t xml:space="preserve">      TOTAL MISCELLANEOUS FAIR REVENUE</t>
  </si>
  <si>
    <t>MISCELLANEOUS NON-FAIR PROGRAMS:</t>
  </si>
  <si>
    <t xml:space="preserve">     Commercial Exhibits</t>
  </si>
  <si>
    <t xml:space="preserve">      TOTAL MISC. NON-FAIR PROGRAMS</t>
  </si>
  <si>
    <t>Page 5</t>
  </si>
  <si>
    <t>INTERIM REVENUE:</t>
  </si>
  <si>
    <t xml:space="preserve">     Rental of Buildings</t>
  </si>
  <si>
    <t xml:space="preserve">     Grounds Rentals</t>
  </si>
  <si>
    <t xml:space="preserve">     Equipment Rentals</t>
  </si>
  <si>
    <t xml:space="preserve">     Concessions Revenue</t>
  </si>
  <si>
    <t xml:space="preserve">     Interim Parking Revenue</t>
  </si>
  <si>
    <t xml:space="preserve">     Other Interim Revenue (List)</t>
  </si>
  <si>
    <t xml:space="preserve">      TOTAL INTERIM REVENUE</t>
  </si>
  <si>
    <t>OTHER OPERATING REVENUE:</t>
  </si>
  <si>
    <t xml:space="preserve">     Interest Earnings</t>
  </si>
  <si>
    <t xml:space="preserve">     Donations/Sponsorships (general)</t>
  </si>
  <si>
    <t xml:space="preserve">     TOTAL OTHER OPERATING REVENUE</t>
  </si>
  <si>
    <t>Page 6</t>
  </si>
  <si>
    <t>Detail of Expenditures</t>
  </si>
  <si>
    <t xml:space="preserve">     Salaries &amp; Wages - Permanent</t>
  </si>
  <si>
    <t xml:space="preserve">     Salaries &amp; Wages - Temporary</t>
  </si>
  <si>
    <t xml:space="preserve">     Employee Benefits - Employer's Share</t>
  </si>
  <si>
    <t xml:space="preserve">     Payroll Taxes</t>
  </si>
  <si>
    <t xml:space="preserve">     Worker's Compensation Insurance</t>
  </si>
  <si>
    <t xml:space="preserve">     Professional Services (Contractual)</t>
  </si>
  <si>
    <t xml:space="preserve">     Director's Expense</t>
  </si>
  <si>
    <t xml:space="preserve">     Traveling/Training Expense - Employees</t>
  </si>
  <si>
    <t xml:space="preserve">     Office Supplies and Expense</t>
  </si>
  <si>
    <t xml:space="preserve">     Telephone and Postage</t>
  </si>
  <si>
    <t xml:space="preserve">     Dues and Subscriptions</t>
  </si>
  <si>
    <t xml:space="preserve">     Insurance (General Liability)</t>
  </si>
  <si>
    <t xml:space="preserve">     Audit Expense</t>
  </si>
  <si>
    <t xml:space="preserve">     Current Year Bad Debt Expense</t>
  </si>
  <si>
    <t xml:space="preserve">   TOTAL ADMINISTRATION EXPENSE</t>
  </si>
  <si>
    <t xml:space="preserve">     Employee Benefits</t>
  </si>
  <si>
    <t xml:space="preserve">     Rental - Land &amp; Buildings</t>
  </si>
  <si>
    <t xml:space="preserve">     Rental - Maintenance Equipment</t>
  </si>
  <si>
    <t xml:space="preserve">     Rental - Public Address &amp; Intercom</t>
  </si>
  <si>
    <t xml:space="preserve">     Temporary Electrical Work (Contractual)</t>
  </si>
  <si>
    <t xml:space="preserve">     Light, Heat, Water and Power</t>
  </si>
  <si>
    <t xml:space="preserve">      Maintenance of Equipment - Supplies &amp; Expense</t>
  </si>
  <si>
    <t xml:space="preserve">      Maint. of Bldgs. &amp; Grounds- Supplies &amp; Expense</t>
  </si>
  <si>
    <t xml:space="preserve">     Trash Removal, Clean up (Contractual)</t>
  </si>
  <si>
    <t xml:space="preserve">     Special Repairs &amp; Maintenance (List)</t>
  </si>
  <si>
    <t xml:space="preserve">      TOTAL MAINTENANCE  EXPENSE</t>
  </si>
  <si>
    <t>Page 7</t>
  </si>
  <si>
    <t xml:space="preserve">     Supplies and Expense</t>
  </si>
  <si>
    <t xml:space="preserve">     Advertising</t>
  </si>
  <si>
    <t xml:space="preserve">     Promotional Expense</t>
  </si>
  <si>
    <t xml:space="preserve">     Public Relations Expense</t>
  </si>
  <si>
    <t xml:space="preserve">     Pre-Fair Events</t>
  </si>
  <si>
    <t xml:space="preserve">      TOTAL PUBLICITY EXPENSE</t>
  </si>
  <si>
    <t xml:space="preserve">    TOTAL ATTENDANCE OPERATIONS</t>
  </si>
  <si>
    <t xml:space="preserve">     Program Expense</t>
  </si>
  <si>
    <t xml:space="preserve">     Utility Fees</t>
  </si>
  <si>
    <t xml:space="preserve">     Exhibit Guide</t>
  </si>
  <si>
    <t xml:space="preserve">     Stall Expense</t>
  </si>
  <si>
    <t xml:space="preserve">     Commercial Exhibits &amp; Concessions</t>
  </si>
  <si>
    <t xml:space="preserve">      TOTAL MISCELLANEOUS FAIR </t>
  </si>
  <si>
    <t xml:space="preserve">     Supplies &amp; Expense</t>
  </si>
  <si>
    <t xml:space="preserve">     Attendance</t>
  </si>
  <si>
    <t>Page 8</t>
  </si>
  <si>
    <t>Details of Expenditures</t>
  </si>
  <si>
    <t xml:space="preserve">     Cash Awards</t>
  </si>
  <si>
    <t xml:space="preserve">     Trophies, Medals, Ribbons</t>
  </si>
  <si>
    <t xml:space="preserve">     Sponsored Cash Awards</t>
  </si>
  <si>
    <t xml:space="preserve">     Sponsored Trophies, Medals, Ribbons</t>
  </si>
  <si>
    <t xml:space="preserve">     Other Awards (Explain)</t>
  </si>
  <si>
    <t xml:space="preserve">      TOTAL PREMIUM EXPENSE</t>
  </si>
  <si>
    <t xml:space="preserve">     Judges (Contractual)</t>
  </si>
  <si>
    <t xml:space="preserve">     Professional Services - Other (Contractual)</t>
  </si>
  <si>
    <t xml:space="preserve">     Tent &amp; Booth Rental</t>
  </si>
  <si>
    <t xml:space="preserve">     Decorations</t>
  </si>
  <si>
    <t xml:space="preserve">     Cattle Fees</t>
  </si>
  <si>
    <t xml:space="preserve">      TOTAL HORSE SHOW EXPENSE</t>
  </si>
  <si>
    <t>Page 9</t>
  </si>
  <si>
    <t xml:space="preserve">     Salaries &amp; Wages  (Non Pari-Mutuel)</t>
  </si>
  <si>
    <t xml:space="preserve">     Salaries &amp; Wages  (Pari-Mutuel)</t>
  </si>
  <si>
    <t xml:space="preserve">     Rental - Totalisator Equipment</t>
  </si>
  <si>
    <t xml:space="preserve">     Rental - Other Equipment</t>
  </si>
  <si>
    <t xml:space="preserve">   TOTAL SATELLITE WAGERING </t>
  </si>
  <si>
    <t xml:space="preserve">     Rodeo</t>
  </si>
  <si>
    <t xml:space="preserve">     Grandstand Entertainment</t>
  </si>
  <si>
    <t xml:space="preserve">   TOTAL FAIR ENTERTAINMENT</t>
  </si>
  <si>
    <t xml:space="preserve">     Concerts (List)</t>
  </si>
  <si>
    <t>TOTAL INTERIM  ENTERTAINMENT</t>
  </si>
  <si>
    <t>Page 10</t>
  </si>
  <si>
    <t xml:space="preserve">      TOTAL EQUIPMENT EXPENSE</t>
  </si>
  <si>
    <t xml:space="preserve">     General Expense Adjustments</t>
  </si>
  <si>
    <t xml:space="preserve">     Bad Debt Expense</t>
  </si>
  <si>
    <t xml:space="preserve">     PRIOR YEAR EXPENDITURE</t>
  </si>
  <si>
    <t xml:space="preserve">     Ticket Sales</t>
  </si>
  <si>
    <t xml:space="preserve">     Souvenir Sales</t>
  </si>
  <si>
    <t xml:space="preserve">     Merchandise Sales</t>
  </si>
  <si>
    <t>Filled, Vacant, and Proposed</t>
  </si>
  <si>
    <t>Expenditure Classification</t>
  </si>
  <si>
    <t>Total</t>
  </si>
  <si>
    <t>Pay Rate</t>
  </si>
  <si>
    <t>Amount Budgeted</t>
  </si>
  <si>
    <t>ACCT.</t>
  </si>
  <si>
    <t>CIVIL SERVICE CLASS TITLE</t>
  </si>
  <si>
    <t xml:space="preserve">Number of </t>
  </si>
  <si>
    <t>Account</t>
  </si>
  <si>
    <t>NO.</t>
  </si>
  <si>
    <t>Months</t>
  </si>
  <si>
    <t>Amount</t>
  </si>
  <si>
    <t>Per</t>
  </si>
  <si>
    <t>Detail</t>
  </si>
  <si>
    <t>Totals</t>
  </si>
  <si>
    <t>Position</t>
  </si>
  <si>
    <t>Vac. / AL / Holiday credits</t>
  </si>
  <si>
    <t>PLP</t>
  </si>
  <si>
    <t>CTO</t>
  </si>
  <si>
    <t>Total Accrued Liability (should equal Acct 24500)</t>
  </si>
  <si>
    <t># Employed</t>
  </si>
  <si>
    <t>Length of</t>
  </si>
  <si>
    <t xml:space="preserve">Last </t>
  </si>
  <si>
    <t>This</t>
  </si>
  <si>
    <t>Employment</t>
  </si>
  <si>
    <t>Year</t>
  </si>
  <si>
    <t>Unit</t>
  </si>
  <si>
    <t xml:space="preserve">SUMMARY OF  SATELLITE WAGERING </t>
  </si>
  <si>
    <t>SW-1</t>
  </si>
  <si>
    <t>SATELLITE WAGERING REVENUE :</t>
  </si>
  <si>
    <t xml:space="preserve">     Admissions - General and Season</t>
  </si>
  <si>
    <t xml:space="preserve">     Track Commissions (2%, .6%, etc.)</t>
  </si>
  <si>
    <t xml:space="preserve">     Concessions </t>
  </si>
  <si>
    <t xml:space="preserve">     Novelties/Souvenirs</t>
  </si>
  <si>
    <t xml:space="preserve">     Comcheck</t>
  </si>
  <si>
    <t xml:space="preserve">     Promotional and Advertising</t>
  </si>
  <si>
    <t xml:space="preserve">     Other  - Sponsor revenue</t>
  </si>
  <si>
    <t xml:space="preserve">               - Impact Fees</t>
  </si>
  <si>
    <t xml:space="preserve">               - Miscellaneous (Explain)</t>
  </si>
  <si>
    <t xml:space="preserve">               - Reimbursement (Explain)</t>
  </si>
  <si>
    <t xml:space="preserve">     Prior Year Revenue Adjustment</t>
  </si>
  <si>
    <t>SATELLITE WAGERING EXPENSE:</t>
  </si>
  <si>
    <t xml:space="preserve">     Labor Costs</t>
  </si>
  <si>
    <t xml:space="preserve">     Travel/Training</t>
  </si>
  <si>
    <t xml:space="preserve">     Management Time</t>
  </si>
  <si>
    <t xml:space="preserve">     Professional Services &amp; Contracts</t>
  </si>
  <si>
    <t xml:space="preserve">     Equipment Replacement Fund and/or Sinking Fund</t>
  </si>
  <si>
    <t xml:space="preserve">     Publicity and Marketing</t>
  </si>
  <si>
    <t xml:space="preserve">     Leases and/or Rentals</t>
  </si>
  <si>
    <t xml:space="preserve">     Fuel &amp; Utilities</t>
  </si>
  <si>
    <t xml:space="preserve">     CHRB /CARF/Impact Fees</t>
  </si>
  <si>
    <t xml:space="preserve">     Prior Year Expenditure Adjustment</t>
  </si>
  <si>
    <t xml:space="preserve">     Cash Over/Under</t>
  </si>
  <si>
    <t>Satellite Wagering Labor Detail</t>
  </si>
  <si>
    <t>SW-2</t>
  </si>
  <si>
    <t/>
  </si>
  <si>
    <t>PART TIME (PI)</t>
  </si>
  <si>
    <t>PART TIME (119 day)</t>
  </si>
  <si>
    <t xml:space="preserve">    </t>
  </si>
  <si>
    <t>FULL TIME</t>
  </si>
  <si>
    <t>WITH</t>
  </si>
  <si>
    <t>WITHOUT</t>
  </si>
  <si>
    <t>CONTRACT</t>
  </si>
  <si>
    <t>TOTALS</t>
  </si>
  <si>
    <t>BENEFITS</t>
  </si>
  <si>
    <t>#</t>
  </si>
  <si>
    <t>AMOUNT</t>
  </si>
  <si>
    <t>Satellite Facility Supervisor</t>
  </si>
  <si>
    <t>Asst. Satellite Facility Supervisor</t>
  </si>
  <si>
    <t>Satellite Facility Adm./Prog. Clerks</t>
  </si>
  <si>
    <t>Satellite Facility Janitors</t>
  </si>
  <si>
    <t>Satellite Facility Security Guards</t>
  </si>
  <si>
    <t>Satellite Facility Parking Attendant</t>
  </si>
  <si>
    <t>Publicity and Marketing</t>
  </si>
  <si>
    <t>Operations</t>
  </si>
  <si>
    <t>Overtime</t>
  </si>
  <si>
    <t>Other  (List)</t>
  </si>
  <si>
    <t xml:space="preserve">   Sub-Total Labor Only</t>
  </si>
  <si>
    <t>Employee Benefits</t>
  </si>
  <si>
    <t xml:space="preserve">   TOTAL SATELLITE WAGERING LABOR</t>
  </si>
  <si>
    <t>TOTAL OPERATING EXPENDITURES</t>
  </si>
  <si>
    <t>Page 11</t>
  </si>
  <si>
    <t>Variance Report</t>
  </si>
  <si>
    <t>Automatically prepared</t>
  </si>
  <si>
    <t>Budgeted vs. Estimated Fluctuation</t>
  </si>
  <si>
    <t>Estimated vs. Proposed Fluctuation</t>
  </si>
  <si>
    <t>$ Change</t>
  </si>
  <si>
    <t>% Change</t>
  </si>
  <si>
    <t>TOTAL OPERATING REVENUES</t>
  </si>
  <si>
    <t xml:space="preserve">     TOTAL MISC. NON-FAIR PROGRAMS</t>
  </si>
  <si>
    <t xml:space="preserve">   TOTAL RACING EXPENSE (LIVE)</t>
  </si>
  <si>
    <t xml:space="preserve">     Misc. Non-Fair Programs</t>
  </si>
  <si>
    <t xml:space="preserve">     Maintenance &amp; Gen Ops</t>
  </si>
  <si>
    <t xml:space="preserve">     Interim Entertainment Exp</t>
  </si>
  <si>
    <t xml:space="preserve">     Supplies &amp; Expense - General (office, janitorial &amp; maint)</t>
  </si>
  <si>
    <t xml:space="preserve"> </t>
  </si>
  <si>
    <t>TOTAL RESOURCES APPLIED</t>
  </si>
  <si>
    <t xml:space="preserve">     Depreciation</t>
  </si>
  <si>
    <t xml:space="preserve">     Prior Year Revenue Adjustments</t>
  </si>
  <si>
    <t xml:space="preserve">     Prior Year Expense Adjustments</t>
  </si>
  <si>
    <t>TOTAL OPERATING EXPENDITURES (to Page 1)</t>
  </si>
  <si>
    <t>TOTAL PRIOR YEAR REVENUE ADJUSTMENT:</t>
  </si>
  <si>
    <t>ADMINISTRATION EXPENSE:</t>
  </si>
  <si>
    <t>MAINTENANCE &amp; GENERAL OPERATIONS:</t>
  </si>
  <si>
    <t>PUBLICITY EXPENSE:</t>
  </si>
  <si>
    <t>ATTENDANCE OPERATIONS:</t>
  </si>
  <si>
    <t>MISCELLANEOUS FAIR EXPENSE:</t>
  </si>
  <si>
    <t>PREMIUMS EXPENSE (Excluding Horse Show):</t>
  </si>
  <si>
    <t>EXHIBITS EXPENSE:</t>
  </si>
  <si>
    <t>HORSE SHOW EXPENSE (Including Premiums):</t>
  </si>
  <si>
    <t xml:space="preserve">      TOTAL EXHIBITS EXPENSE</t>
  </si>
  <si>
    <t>HORSE RACING EXPENSE (LIVE):</t>
  </si>
  <si>
    <t>FAIR ENTERTAINMENT EXPENSE:</t>
  </si>
  <si>
    <t>INTERIM ENTERTAINMENT EXPENSE:</t>
  </si>
  <si>
    <t xml:space="preserve">     Grounds Entertainment</t>
  </si>
  <si>
    <r>
      <t xml:space="preserve">NON-CAPITALIZED EQUIPMENT EXPENSE (LIST) </t>
    </r>
    <r>
      <rPr>
        <i/>
        <sz val="8"/>
        <rFont val="Univers (WN)"/>
        <family val="0"/>
      </rPr>
      <t>(Cost less than $5,000 and life less than one year):</t>
    </r>
  </si>
  <si>
    <t>PRIOR YEAR OPERATING EXPENSE ADJUSTMENT:</t>
  </si>
  <si>
    <t>CASH SHORTAGES &amp; OVERAGES:</t>
  </si>
  <si>
    <t xml:space="preserve">     CASH (OVER)/UNDER</t>
  </si>
  <si>
    <t>Hiring/Anniv</t>
  </si>
  <si>
    <t xml:space="preserve">                        - VIP Area</t>
  </si>
  <si>
    <t xml:space="preserve">          TOTAL (Forward to Page 9)</t>
  </si>
  <si>
    <t xml:space="preserve">          TOTAL (Forward to Page 4)</t>
  </si>
  <si>
    <t xml:space="preserve">                                     - Programs, Concessions, Parking</t>
  </si>
  <si>
    <t>Unrestricted net resources</t>
  </si>
  <si>
    <t xml:space="preserve">     Unemployment Insurance (Non-reimbursed)</t>
  </si>
  <si>
    <t>Compensated Absences Expense</t>
  </si>
  <si>
    <t>Total budgeted carried forward to Acct. 50300</t>
  </si>
  <si>
    <t>* Hourly Salary</t>
  </si>
  <si>
    <t>HOURS</t>
  </si>
  <si>
    <t>$</t>
  </si>
  <si>
    <t>* - Use end-of-year salary rate for calculation of leave liability.</t>
  </si>
  <si>
    <t xml:space="preserve">Projected Employee Leave Balance </t>
  </si>
  <si>
    <t>Restricted resources</t>
  </si>
  <si>
    <t xml:space="preserve">Summary of Motorized Racing (Fair-produced) </t>
  </si>
  <si>
    <t>MOTORIZED RACING  REVENUES:</t>
  </si>
  <si>
    <t xml:space="preserve">   Admissions</t>
  </si>
  <si>
    <t xml:space="preserve">   Concessions</t>
  </si>
  <si>
    <t xml:space="preserve">   Parking</t>
  </si>
  <si>
    <t xml:space="preserve">   Sponsorships (List)</t>
  </si>
  <si>
    <t xml:space="preserve">   Advertising Sales</t>
  </si>
  <si>
    <t xml:space="preserve">   Reimbursements</t>
  </si>
  <si>
    <t xml:space="preserve">   Prior Year Revenue Adjustment</t>
  </si>
  <si>
    <t xml:space="preserve">   Other (List)</t>
  </si>
  <si>
    <t>MOTORIZED RACING  EXPENDITURES:</t>
  </si>
  <si>
    <t xml:space="preserve">   Labor Costs</t>
  </si>
  <si>
    <t xml:space="preserve">   Supplies &amp; Expense</t>
  </si>
  <si>
    <t xml:space="preserve">   Publicity and Marketing</t>
  </si>
  <si>
    <t xml:space="preserve">   Attendance</t>
  </si>
  <si>
    <t xml:space="preserve">   Miscellaneous</t>
  </si>
  <si>
    <t xml:space="preserve">   Prizes</t>
  </si>
  <si>
    <t xml:space="preserve">   Leases and /or Rentals</t>
  </si>
  <si>
    <t xml:space="preserve">   Fuel &amp; Utilities</t>
  </si>
  <si>
    <t xml:space="preserve">   Prior Year  Expenditure Adjustment</t>
  </si>
  <si>
    <t xml:space="preserve">   Cash over/under</t>
  </si>
  <si>
    <t>Number of Racing Days</t>
  </si>
  <si>
    <t>Total Number of Races</t>
  </si>
  <si>
    <t xml:space="preserve"> Motorized Racing Labor Detail</t>
  </si>
  <si>
    <t>PART TIME</t>
  </si>
  <si>
    <t xml:space="preserve">   TOTAL MOTORIZED RACING</t>
  </si>
  <si>
    <t>MR</t>
  </si>
  <si>
    <t>MOTORIZED RACING REVENUE:</t>
  </si>
  <si>
    <t>TOTAL MOTORIZED RACING REVENUE</t>
  </si>
  <si>
    <t>TOTAL (Carries to Page 4)</t>
  </si>
  <si>
    <t>TOTAL (Carries to Page 9)</t>
  </si>
  <si>
    <t>MRL</t>
  </si>
  <si>
    <t>MOTORIZED RACING EXPENSE:</t>
  </si>
  <si>
    <t>TOTAL MOTORIZED RACING EXPENSE</t>
  </si>
  <si>
    <t xml:space="preserve"> Motorized Racing</t>
  </si>
  <si>
    <t xml:space="preserve">TYPE OF SERVICE </t>
  </si>
  <si>
    <t>No. of</t>
  </si>
  <si>
    <t>Est. Length of Services</t>
  </si>
  <si>
    <t>Posi-</t>
  </si>
  <si>
    <t>(hours, days, months)</t>
  </si>
  <si>
    <t>tions</t>
  </si>
  <si>
    <t>Number</t>
  </si>
  <si>
    <t>Unit Rate</t>
  </si>
  <si>
    <t>POSITION TITLE</t>
  </si>
  <si>
    <t xml:space="preserve">     Parking Lot - % paid to contractor</t>
  </si>
  <si>
    <t xml:space="preserve"> Parking Lot - Salaries &amp; Wages - Permanent</t>
  </si>
  <si>
    <t xml:space="preserve"> Parking Lot - Salaries &amp; Wages - Temporary</t>
  </si>
  <si>
    <t>PROPERTY, PLANT &amp; EQUIPMENT
PROPOSED ACQUISITIONS &amp; DISPOSITIONS</t>
  </si>
  <si>
    <t>(Legal Name of Fair)</t>
  </si>
  <si>
    <t>(Location)</t>
  </si>
  <si>
    <t>ACQUISITIONS OF FIXED ASSETS:</t>
  </si>
  <si>
    <t>Land</t>
  </si>
  <si>
    <t>Buildings &amp; Improvements:</t>
  </si>
  <si>
    <t>Major Maintenance (MMP) Projects</t>
  </si>
  <si>
    <t>ADA Projects</t>
  </si>
  <si>
    <t>Building Improvements</t>
  </si>
  <si>
    <t>Land Improvements</t>
  </si>
  <si>
    <t>New Construction</t>
  </si>
  <si>
    <t>Construction in Progress</t>
  </si>
  <si>
    <t>Equipment</t>
  </si>
  <si>
    <t>Other Fixed Assets</t>
  </si>
  <si>
    <t>Other:</t>
  </si>
  <si>
    <t>TOTAL ACQUISITIONS OF FIXED ASSETS</t>
  </si>
  <si>
    <t>TOTAL PP&amp;E BEFORE DISPOSITIONS &amp; DEPRECIATION</t>
  </si>
  <si>
    <t>DISPOSITION OF FIXED ASSETS (Salvaged, Sold, etc.):</t>
  </si>
  <si>
    <t>Buildings &amp; Improvements</t>
  </si>
  <si>
    <t>TOTAL DISPOSITIONS OF FIXED ASSETS</t>
  </si>
  <si>
    <t>DEPRECIATION:</t>
  </si>
  <si>
    <t>LONG-TERM DEBT (ASSOCIATED WITH FIXED ASSETS)</t>
  </si>
  <si>
    <t>NOTE: Enter all numbers as a positive.</t>
  </si>
  <si>
    <t>Operating Revenues (From Page 2)</t>
  </si>
  <si>
    <t xml:space="preserve">  Depreciation Expense</t>
  </si>
  <si>
    <t xml:space="preserve"> Gain on Sale of Asset</t>
  </si>
  <si>
    <t>OTHER OPERATING EXPENSE:</t>
  </si>
  <si>
    <t xml:space="preserve">     Loss on Sale of Asset</t>
  </si>
  <si>
    <t xml:space="preserve">     Other Operating Expense</t>
  </si>
  <si>
    <t xml:space="preserve">       TOTAL OTHER OPERATING EXPENSE</t>
  </si>
  <si>
    <t>Subtotal (Total Net Resources)</t>
  </si>
  <si>
    <t>Depreciation Expense (From Page 10)</t>
  </si>
  <si>
    <t>Annual Depreciation Expense (from page 10)</t>
  </si>
  <si>
    <t>NON-FAIR FUNDS RECONCILIATION</t>
  </si>
  <si>
    <t>FOR CAPITALIZED PROJECTS</t>
  </si>
  <si>
    <t>PRIOR YEAR RESOURCES RECEIVED (Reclassified as CY Revenue)</t>
  </si>
  <si>
    <t>Revenue Generating Funds</t>
  </si>
  <si>
    <t>Major Maintenance (MMP) Funds</t>
  </si>
  <si>
    <t>ADA Funds</t>
  </si>
  <si>
    <t>Grants from Outside Entities</t>
  </si>
  <si>
    <t>Other (Specify)</t>
  </si>
  <si>
    <t>TOTAL RESOURCES</t>
  </si>
  <si>
    <t>RESOURCES APPLIED (Run through Fair's accounting system) :</t>
  </si>
  <si>
    <t>Leasehold Improvements</t>
  </si>
  <si>
    <t>TOTAL Non-Fair Funds Run Through Fair's Books</t>
  </si>
  <si>
    <t>Building &amp; Improvements</t>
  </si>
  <si>
    <t>Contributions from Other Gov't (non-F&amp;E) Sources (to Page 2)</t>
  </si>
  <si>
    <t>90000</t>
  </si>
  <si>
    <t>Operating Expenditures (From Page 2)</t>
  </si>
  <si>
    <t>Other Operating Expenditures (e.g. Audit Adjustments)</t>
  </si>
  <si>
    <t>Subtotal - Operating Expenditures (Excluding Depreciation)</t>
  </si>
  <si>
    <t>29100</t>
  </si>
  <si>
    <t>31200</t>
  </si>
  <si>
    <t>Investment in Capital Assets, Net of Related Debt</t>
  </si>
  <si>
    <t>State (Local/Base) Allocations (to Page 2):</t>
  </si>
  <si>
    <t>Restricted Net Resources</t>
  </si>
  <si>
    <t>Unrestricted Net Resources Available for Operations</t>
  </si>
  <si>
    <t>Subtotal (Total Net Res Check Figure - should equal #29100)</t>
  </si>
  <si>
    <t xml:space="preserve">     LOCAL (BASE) ALLOCATION - (From Page 1)</t>
  </si>
  <si>
    <t>TOTAL NET RESOURCES, JANUARY 1:</t>
  </si>
  <si>
    <t>TOTAL NET RESOURCES,  DECEMBER 31:</t>
  </si>
  <si>
    <t xml:space="preserve">PROPERTY, PLANT &amp; EQUIPMENT (PP&amp;E), January 1: </t>
  </si>
  <si>
    <t>PP&amp;E, NET OF DEPRECIATION, December 31</t>
  </si>
  <si>
    <t>Accumulated Depreciation, January 1</t>
  </si>
  <si>
    <t>Accumulated Depreciation, December 31</t>
  </si>
  <si>
    <t>INVESTMENT IN CAPITAL ASSETS, DECEMBER 31: (to page 1)</t>
  </si>
  <si>
    <t>PP&amp;E BEFORE DEPRECIATION, December 31</t>
  </si>
  <si>
    <t>Less A/D on Dispositions of Fixed Assets above</t>
  </si>
  <si>
    <t>Capital Project Reimbursement Funds (from Sched 8A)</t>
  </si>
  <si>
    <t>Schedule 8A</t>
  </si>
  <si>
    <t>Investment in Capital Assets (From Schedule 7)</t>
  </si>
  <si>
    <t>Flex Capital Funds (Used for capitalized assets only)</t>
  </si>
  <si>
    <t>Schedule 6</t>
  </si>
  <si>
    <t>Schedule 6A</t>
  </si>
  <si>
    <t>Schedule 6B</t>
  </si>
  <si>
    <t>Schedule 6C</t>
  </si>
  <si>
    <t>Schedule 7</t>
  </si>
  <si>
    <t>FUNDS REMAINING (Show as Deferred Revenue)</t>
  </si>
  <si>
    <t>Infrastructure Matching Grants Fund</t>
  </si>
  <si>
    <t>Infrastructure Loan Program</t>
  </si>
  <si>
    <t>Replenishment Fund (Investment Capital)</t>
  </si>
  <si>
    <t>Urgent Needs Fund</t>
  </si>
  <si>
    <t>Environmental Investment Program</t>
  </si>
  <si>
    <t xml:space="preserve">     Other Expenses</t>
  </si>
  <si>
    <t>One-time Revenue Sources (fire camp, sale of property, capital project audit adj)</t>
  </si>
  <si>
    <t>Fair Organization:</t>
  </si>
  <si>
    <t>Admissions</t>
  </si>
  <si>
    <t>Commercial</t>
  </si>
  <si>
    <t>Accounts</t>
  </si>
  <si>
    <t>Concessions</t>
  </si>
  <si>
    <t>Exhibits</t>
  </si>
  <si>
    <t>Horse Show</t>
  </si>
  <si>
    <t>Horse Racing</t>
  </si>
  <si>
    <t>Satellite Wagering</t>
  </si>
  <si>
    <t>Fair Attractions</t>
  </si>
  <si>
    <t>Interim Attractions</t>
  </si>
  <si>
    <t>Motorized Racing</t>
  </si>
  <si>
    <t>Misc. Fair</t>
  </si>
  <si>
    <t>Misc. Non-Fair</t>
  </si>
  <si>
    <t>Interim</t>
  </si>
  <si>
    <t>PY Revenue Adj.</t>
  </si>
  <si>
    <t>Other Ops Rev</t>
  </si>
  <si>
    <t>Administration</t>
  </si>
  <si>
    <t>Maintenance/Gen. Ops</t>
  </si>
  <si>
    <t>Publicity</t>
  </si>
  <si>
    <t>Attendance Ops</t>
  </si>
  <si>
    <t>Premiums</t>
  </si>
  <si>
    <t>Fair Entertainment</t>
  </si>
  <si>
    <t>Interim Entertainment</t>
  </si>
  <si>
    <t>PY Expense Adj.</t>
  </si>
  <si>
    <t>Cash (over/under)</t>
  </si>
  <si>
    <t>Depreciation Expense</t>
  </si>
  <si>
    <t>Other Operating Expense</t>
  </si>
  <si>
    <t xml:space="preserve"> OTHER FUNDS - ACCT. #313, #325, #330, #340 (From Page 1)</t>
  </si>
  <si>
    <t xml:space="preserve">     Fair Entertainment </t>
  </si>
  <si>
    <t xml:space="preserve">     Interim Entertainment </t>
  </si>
  <si>
    <t>DEPRECIATION EXPENSE: (From: Sch 7 / To: Pg. 1)</t>
  </si>
  <si>
    <t>Other (e.g., Perf Rating used for oper.) (to Page 2)</t>
  </si>
  <si>
    <t>UTILIZATION OF UNRESTRICTED NET RESOURCES (if applicable)</t>
  </si>
  <si>
    <t>Training Allocation &amp; Other Fiscal &amp; Admin Assistance (F&amp;E)</t>
  </si>
  <si>
    <t xml:space="preserve">          TOTAL CARNIVAL REVENUE </t>
  </si>
  <si>
    <t>CARNIVAL REVENUE:</t>
  </si>
  <si>
    <t>Pension Expense (From Page 10)</t>
  </si>
  <si>
    <t xml:space="preserve">Proposed 2017 Contractual Professional Services  </t>
  </si>
  <si>
    <t>SUMMARY: January 1 to December 31</t>
  </si>
  <si>
    <t xml:space="preserve">  Pension Expense</t>
  </si>
  <si>
    <t>NET OPERATING PROFIT/(LOSS) BEFORE DEPRECIATION &amp; PENSION</t>
  </si>
  <si>
    <t>NET OPERATING PROFIT/(LOSS) AFTER DEPRECIATION &amp; PENSION</t>
  </si>
  <si>
    <t>NET PROFIT/(LOSS) BEFORE DEPRECIATION &amp; PENSION, CURRENT YEAR</t>
  </si>
  <si>
    <t>NET PROFIT/(LOSS) AFTER DEPRECIATION &amp; PENSION, CURRENT YEAR</t>
  </si>
  <si>
    <t>TOTAL RESOURCES ACQUIRED</t>
  </si>
  <si>
    <t>Unrestricted Net Position - Pension</t>
  </si>
  <si>
    <t>Highlight Indicate GASB 68 Item.</t>
  </si>
  <si>
    <t>*PENSION EXPENSE: (To: Pg. 1)</t>
  </si>
  <si>
    <t>*For budgeting purposes, the expected employer’s contribution made toward the pension plan for the year should be placed into Pension Expense</t>
  </si>
  <si>
    <t>Employer's share of the contributions made should not be reflected in the operating expenditures.</t>
  </si>
  <si>
    <t>Carnival</t>
  </si>
  <si>
    <t>For the period of January 1, 2018 to December 31, 2018</t>
  </si>
  <si>
    <t>Budgeted 2017 to Estimated 2017</t>
  </si>
  <si>
    <t>Estimated 2017 to Proposed 2018</t>
  </si>
  <si>
    <t>Permanent Positions on Roster for 2018</t>
  </si>
  <si>
    <t>2018 Year-End Adjustment</t>
  </si>
  <si>
    <t>Estimated 2017</t>
  </si>
  <si>
    <t>Projected 2018</t>
  </si>
  <si>
    <t>Projected 2017 Year-End Adjustment</t>
  </si>
  <si>
    <t>Temporary Positions Proposed for 2018</t>
  </si>
  <si>
    <t>RESOURCES ACQUIRED (Both cash rec'd &amp; funds held outside of fair)</t>
  </si>
  <si>
    <t>TOTAL Non-Fair Funds Paid Directly by Non-Fair Entity</t>
  </si>
  <si>
    <t>RESOURCES APPLIED (Paid directly by Non-Fair Entity)</t>
  </si>
  <si>
    <t>ALL FAIRS:</t>
  </si>
  <si>
    <t>COUNTY APPROVALS (County Fairs Only):</t>
  </si>
  <si>
    <t>President, Board of Directors</t>
  </si>
  <si>
    <t>Chairman, Board of Supervisors</t>
  </si>
  <si>
    <t>Chief Executive Officer</t>
  </si>
  <si>
    <t>County Clerk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</si>
</sst>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"/>
    <numFmt numFmtId="166" formatCode="#,##0.000_);[Red]\(#,##0.000\)"/>
    <numFmt numFmtId="167" formatCode="#,##0.0000_);[Red]\(#,##0.0000\)"/>
    <numFmt numFmtId="168" formatCode="#,##0.0_);[Red]\(#,##0.0\)"/>
    <numFmt numFmtId="169" formatCode="0.0%"/>
    <numFmt numFmtId="170" formatCode="&quot;$&quot;#,##0.0_);[Red]\(&quot;$&quot;#,##0.0\)"/>
    <numFmt numFmtId="171" formatCode="&quot;$&quot;#,##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Univers (WN)"/>
      <family val="0"/>
    </font>
    <font>
      <sz val="8"/>
      <name val="Univers (WN)"/>
      <family val="0"/>
    </font>
    <font>
      <b/>
      <sz val="8"/>
      <name val="Univers (WN)"/>
      <family val="0"/>
    </font>
    <font>
      <b/>
      <sz val="10"/>
      <name val="Univers (WN)"/>
      <family val="0"/>
    </font>
    <font>
      <b/>
      <sz val="12"/>
      <name val="Univers (WN)"/>
      <family val="0"/>
    </font>
    <font>
      <sz val="8"/>
      <name val="univers"/>
      <family val="0"/>
    </font>
    <font>
      <sz val="8"/>
      <name val="MS Sans Serif"/>
      <family val="2"/>
    </font>
    <font>
      <sz val="10"/>
      <name val="Univers"/>
      <family val="2"/>
    </font>
    <font>
      <sz val="8"/>
      <name val="Univers"/>
      <family val="2"/>
    </font>
    <font>
      <i/>
      <sz val="8"/>
      <name val="Univers (WN)"/>
      <family val="0"/>
    </font>
    <font>
      <sz val="12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Univers"/>
      <family val="0"/>
    </font>
    <font>
      <b/>
      <sz val="12"/>
      <name val="Univers"/>
      <family val="0"/>
    </font>
    <font>
      <b/>
      <sz val="16"/>
      <name val="Univers"/>
      <family val="0"/>
    </font>
    <font>
      <b/>
      <sz val="18"/>
      <name val="Univers"/>
      <family val="0"/>
    </font>
    <font>
      <sz val="14"/>
      <name val="Arial"/>
      <family val="2"/>
    </font>
    <font>
      <sz val="9"/>
      <name val="MS Sans Serif"/>
      <family val="0"/>
    </font>
    <font>
      <vertAlign val="superscript"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40"/>
      <name val="Univers (WN)"/>
      <family val="0"/>
    </font>
    <font>
      <sz val="8"/>
      <color indexed="40"/>
      <name val="Univers (WN)"/>
      <family val="0"/>
    </font>
    <font>
      <b/>
      <sz val="16"/>
      <color indexed="40"/>
      <name val="Univers"/>
      <family val="0"/>
    </font>
    <font>
      <b/>
      <sz val="8"/>
      <color indexed="40"/>
      <name val="Univers (WN)"/>
      <family val="0"/>
    </font>
    <font>
      <b/>
      <sz val="12"/>
      <color indexed="40"/>
      <name val="Univers (WN)"/>
      <family val="0"/>
    </font>
    <font>
      <b/>
      <sz val="8"/>
      <color indexed="40"/>
      <name val="Arial"/>
      <family val="2"/>
    </font>
    <font>
      <b/>
      <sz val="10"/>
      <color indexed="4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Univers (WN)"/>
      <family val="0"/>
    </font>
    <font>
      <sz val="8"/>
      <color rgb="FF00B0F0"/>
      <name val="Univers (WN)"/>
      <family val="0"/>
    </font>
    <font>
      <b/>
      <sz val="16"/>
      <color rgb="FF00B0F0"/>
      <name val="Univers"/>
      <family val="0"/>
    </font>
    <font>
      <b/>
      <sz val="8"/>
      <color rgb="FF00B0F0"/>
      <name val="Univers (WN)"/>
      <family val="0"/>
    </font>
    <font>
      <b/>
      <sz val="12"/>
      <color rgb="FF00B0F0"/>
      <name val="Univers (WN)"/>
      <family val="0"/>
    </font>
    <font>
      <b/>
      <sz val="8"/>
      <color rgb="FF00B0F0"/>
      <name val="Arial"/>
      <family val="2"/>
    </font>
    <font>
      <b/>
      <sz val="10"/>
      <color rgb="FF00B0F0"/>
      <name val="Univers (WN)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18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>
        <color indexed="1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18"/>
      </bottom>
    </border>
    <border>
      <left>
        <color indexed="63"/>
      </left>
      <right>
        <color indexed="63"/>
      </right>
      <top style="thin"/>
      <bottom style="hair">
        <color indexed="18"/>
      </bottom>
    </border>
    <border>
      <left style="thin">
        <color indexed="18"/>
      </left>
      <right style="thin">
        <color indexed="18"/>
      </right>
      <top style="thin"/>
      <bottom style="hair">
        <color indexed="18"/>
      </bottom>
    </border>
    <border>
      <left style="thin"/>
      <right>
        <color indexed="63"/>
      </right>
      <top style="thin"/>
      <bottom style="double"/>
    </border>
    <border>
      <left style="thin">
        <color indexed="18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5" fillId="0" borderId="10" xfId="40" applyFont="1" applyFill="1" applyBorder="1" applyAlignment="1" applyProtection="1">
      <alignment/>
      <protection locked="0"/>
    </xf>
    <xf numFmtId="0" fontId="5" fillId="0" borderId="11" xfId="40" applyFont="1" applyFill="1" applyBorder="1" applyAlignment="1" applyProtection="1">
      <alignment horizontal="center"/>
      <protection locked="0"/>
    </xf>
    <xf numFmtId="40" fontId="5" fillId="0" borderId="11" xfId="43" applyFont="1" applyFill="1" applyBorder="1" applyAlignment="1" applyProtection="1">
      <alignment/>
      <protection locked="0"/>
    </xf>
    <xf numFmtId="3" fontId="5" fillId="0" borderId="12" xfId="40" applyNumberFormat="1" applyFont="1" applyFill="1" applyBorder="1" applyAlignment="1" applyProtection="1">
      <alignment/>
      <protection locked="0"/>
    </xf>
    <xf numFmtId="0" fontId="5" fillId="0" borderId="11" xfId="40" applyFont="1" applyFill="1" applyBorder="1" applyAlignment="1" applyProtection="1">
      <alignment/>
      <protection locked="0"/>
    </xf>
    <xf numFmtId="3" fontId="5" fillId="0" borderId="13" xfId="40" applyNumberFormat="1" applyFont="1" applyFill="1" applyBorder="1" applyAlignment="1" applyProtection="1">
      <alignment/>
      <protection locked="0"/>
    </xf>
    <xf numFmtId="3" fontId="5" fillId="0" borderId="13" xfId="43" applyNumberFormat="1" applyFont="1" applyFill="1" applyBorder="1" applyAlignment="1" applyProtection="1">
      <alignment/>
      <protection locked="0"/>
    </xf>
    <xf numFmtId="0" fontId="5" fillId="0" borderId="13" xfId="40" applyFont="1" applyFill="1" applyBorder="1" applyAlignment="1" applyProtection="1">
      <alignment horizontal="left"/>
      <protection locked="0"/>
    </xf>
    <xf numFmtId="0" fontId="5" fillId="0" borderId="13" xfId="40" applyFont="1" applyFill="1" applyBorder="1" applyAlignment="1" applyProtection="1">
      <alignment/>
      <protection locked="0"/>
    </xf>
    <xf numFmtId="0" fontId="5" fillId="0" borderId="14" xfId="40" applyFont="1" applyFill="1" applyBorder="1" applyAlignment="1" applyProtection="1">
      <alignment/>
      <protection locked="0"/>
    </xf>
    <xf numFmtId="3" fontId="5" fillId="0" borderId="10" xfId="40" applyNumberFormat="1" applyFont="1" applyFill="1" applyBorder="1" applyAlignment="1" applyProtection="1">
      <alignment/>
      <protection locked="0"/>
    </xf>
    <xf numFmtId="3" fontId="5" fillId="0" borderId="15" xfId="40" applyNumberFormat="1" applyFont="1" applyFill="1" applyBorder="1" applyAlignment="1" applyProtection="1">
      <alignment/>
      <protection locked="0"/>
    </xf>
    <xf numFmtId="3" fontId="5" fillId="0" borderId="12" xfId="40" applyNumberFormat="1" applyFont="1" applyFill="1" applyBorder="1" applyAlignment="1" applyProtection="1">
      <alignment/>
      <protection/>
    </xf>
    <xf numFmtId="3" fontId="5" fillId="0" borderId="16" xfId="40" applyNumberFormat="1" applyFont="1" applyFill="1" applyBorder="1" applyAlignment="1" applyProtection="1">
      <alignment/>
      <protection locked="0"/>
    </xf>
    <xf numFmtId="3" fontId="5" fillId="0" borderId="0" xfId="40" applyNumberFormat="1" applyFont="1" applyFill="1" applyBorder="1" applyAlignment="1" applyProtection="1">
      <alignment/>
      <protection locked="0"/>
    </xf>
    <xf numFmtId="1" fontId="5" fillId="0" borderId="11" xfId="43" applyNumberFormat="1" applyFont="1" applyFill="1" applyBorder="1" applyAlignment="1" applyProtection="1">
      <alignment/>
      <protection locked="0"/>
    </xf>
    <xf numFmtId="38" fontId="5" fillId="0" borderId="11" xfId="43" applyNumberFormat="1" applyFont="1" applyFill="1" applyBorder="1" applyAlignment="1" applyProtection="1">
      <alignment/>
      <protection locked="0"/>
    </xf>
    <xf numFmtId="38" fontId="5" fillId="0" borderId="17" xfId="43" applyNumberFormat="1" applyFont="1" applyFill="1" applyBorder="1" applyAlignment="1" applyProtection="1">
      <alignment/>
      <protection locked="0"/>
    </xf>
    <xf numFmtId="38" fontId="5" fillId="0" borderId="18" xfId="43" applyNumberFormat="1" applyFont="1" applyFill="1" applyBorder="1" applyAlignment="1" applyProtection="1">
      <alignment/>
      <protection locked="0"/>
    </xf>
    <xf numFmtId="1" fontId="5" fillId="0" borderId="14" xfId="40" applyNumberFormat="1" applyFont="1" applyFill="1" applyBorder="1" applyAlignment="1" applyProtection="1">
      <alignment horizontal="center"/>
      <protection locked="0"/>
    </xf>
    <xf numFmtId="0" fontId="5" fillId="0" borderId="11" xfId="40" applyFont="1" applyFill="1" applyBorder="1" applyAlignment="1" applyProtection="1">
      <alignment horizontal="center"/>
      <protection/>
    </xf>
    <xf numFmtId="1" fontId="5" fillId="0" borderId="10" xfId="40" applyNumberFormat="1" applyFont="1" applyFill="1" applyBorder="1" applyAlignment="1" applyProtection="1">
      <alignment horizontal="center"/>
      <protection locked="0"/>
    </xf>
    <xf numFmtId="0" fontId="5" fillId="0" borderId="15" xfId="40" applyFont="1" applyFill="1" applyBorder="1" applyAlignment="1" applyProtection="1">
      <alignment/>
      <protection locked="0"/>
    </xf>
    <xf numFmtId="0" fontId="5" fillId="0" borderId="0" xfId="40" applyFont="1" applyFill="1" applyBorder="1" applyAlignment="1" applyProtection="1">
      <alignment/>
      <protection locked="0"/>
    </xf>
    <xf numFmtId="0" fontId="6" fillId="0" borderId="10" xfId="40" applyFont="1" applyFill="1" applyBorder="1" applyAlignment="1" applyProtection="1">
      <alignment horizontal="centerContinuous"/>
      <protection locked="0"/>
    </xf>
    <xf numFmtId="0" fontId="5" fillId="0" borderId="10" xfId="40" applyFont="1" applyFill="1" applyBorder="1" applyAlignment="1" applyProtection="1">
      <alignment horizontal="centerContinuous"/>
      <protection locked="0"/>
    </xf>
    <xf numFmtId="3" fontId="5" fillId="0" borderId="0" xfId="40" applyNumberFormat="1" applyFont="1" applyFill="1" applyAlignment="1" applyProtection="1">
      <alignment horizontal="right"/>
      <protection locked="0"/>
    </xf>
    <xf numFmtId="3" fontId="5" fillId="0" borderId="0" xfId="40" applyNumberFormat="1" applyFont="1" applyFill="1" applyAlignment="1" applyProtection="1">
      <alignment horizontal="left"/>
      <protection locked="0"/>
    </xf>
    <xf numFmtId="0" fontId="5" fillId="0" borderId="0" xfId="40" applyFont="1" applyFill="1" applyAlignment="1" applyProtection="1">
      <alignment horizontal="right"/>
      <protection locked="0"/>
    </xf>
    <xf numFmtId="0" fontId="6" fillId="0" borderId="0" xfId="40" applyFont="1" applyFill="1" applyAlignment="1" applyProtection="1">
      <alignment/>
      <protection locked="0"/>
    </xf>
    <xf numFmtId="1" fontId="5" fillId="0" borderId="0" xfId="40" applyNumberFormat="1" applyFont="1" applyFill="1" applyAlignment="1" applyProtection="1">
      <alignment horizontal="center"/>
      <protection locked="0"/>
    </xf>
    <xf numFmtId="0" fontId="5" fillId="0" borderId="0" xfId="40" applyFont="1" applyFill="1" applyAlignment="1" applyProtection="1">
      <alignment horizontal="center"/>
      <protection locked="0"/>
    </xf>
    <xf numFmtId="0" fontId="5" fillId="0" borderId="19" xfId="40" applyFont="1" applyFill="1" applyBorder="1" applyAlignment="1" applyProtection="1">
      <alignment horizontal="center"/>
      <protection locked="0"/>
    </xf>
    <xf numFmtId="0" fontId="5" fillId="0" borderId="19" xfId="40" applyFont="1" applyFill="1" applyBorder="1" applyAlignment="1" applyProtection="1">
      <alignment horizontal="left"/>
      <protection locked="0"/>
    </xf>
    <xf numFmtId="40" fontId="5" fillId="0" borderId="19" xfId="43" applyFont="1" applyFill="1" applyBorder="1" applyAlignment="1" applyProtection="1">
      <alignment/>
      <protection locked="0"/>
    </xf>
    <xf numFmtId="40" fontId="5" fillId="0" borderId="19" xfId="43" applyFont="1" applyFill="1" applyBorder="1" applyAlignment="1" applyProtection="1">
      <alignment horizontal="center"/>
      <protection locked="0"/>
    </xf>
    <xf numFmtId="3" fontId="5" fillId="0" borderId="19" xfId="43" applyNumberFormat="1" applyFont="1" applyFill="1" applyBorder="1" applyAlignment="1" applyProtection="1">
      <alignment/>
      <protection locked="0"/>
    </xf>
    <xf numFmtId="14" fontId="5" fillId="0" borderId="19" xfId="40" applyNumberFormat="1" applyFont="1" applyFill="1" applyBorder="1" applyAlignment="1" applyProtection="1">
      <alignment horizontal="center"/>
      <protection locked="0"/>
    </xf>
    <xf numFmtId="0" fontId="5" fillId="0" borderId="19" xfId="40" applyNumberFormat="1" applyFont="1" applyFill="1" applyBorder="1" applyAlignment="1" applyProtection="1">
      <alignment horizontal="center"/>
      <protection locked="0"/>
    </xf>
    <xf numFmtId="0" fontId="5" fillId="0" borderId="11" xfId="40" applyFont="1" applyFill="1" applyBorder="1" applyAlignment="1" applyProtection="1">
      <alignment horizontal="left"/>
      <protection locked="0"/>
    </xf>
    <xf numFmtId="40" fontId="5" fillId="0" borderId="11" xfId="43" applyFont="1" applyFill="1" applyBorder="1" applyAlignment="1" applyProtection="1">
      <alignment horizontal="center"/>
      <protection locked="0"/>
    </xf>
    <xf numFmtId="3" fontId="5" fillId="0" borderId="11" xfId="43" applyNumberFormat="1" applyFont="1" applyFill="1" applyBorder="1" applyAlignment="1" applyProtection="1">
      <alignment/>
      <protection locked="0"/>
    </xf>
    <xf numFmtId="0" fontId="5" fillId="0" borderId="20" xfId="40" applyFont="1" applyFill="1" applyBorder="1" applyAlignment="1" applyProtection="1">
      <alignment horizontal="left"/>
      <protection locked="0"/>
    </xf>
    <xf numFmtId="4" fontId="5" fillId="0" borderId="19" xfId="40" applyNumberFormat="1" applyFont="1" applyFill="1" applyBorder="1" applyAlignment="1" applyProtection="1">
      <alignment horizontal="right"/>
      <protection locked="0"/>
    </xf>
    <xf numFmtId="37" fontId="5" fillId="0" borderId="19" xfId="40" applyNumberFormat="1" applyFont="1" applyFill="1" applyBorder="1" applyAlignment="1" applyProtection="1">
      <alignment/>
      <protection locked="0"/>
    </xf>
    <xf numFmtId="37" fontId="5" fillId="0" borderId="19" xfId="40" applyNumberFormat="1" applyFont="1" applyFill="1" applyBorder="1" applyAlignment="1" applyProtection="1">
      <alignment horizontal="center"/>
      <protection locked="0"/>
    </xf>
    <xf numFmtId="3" fontId="5" fillId="0" borderId="19" xfId="40" applyNumberFormat="1" applyFont="1" applyFill="1" applyBorder="1" applyAlignment="1" applyProtection="1">
      <alignment horizontal="center"/>
      <protection locked="0"/>
    </xf>
    <xf numFmtId="3" fontId="5" fillId="0" borderId="11" xfId="40" applyNumberFormat="1" applyFont="1" applyFill="1" applyBorder="1" applyAlignment="1" applyProtection="1">
      <alignment horizontal="center"/>
      <protection locked="0"/>
    </xf>
    <xf numFmtId="4" fontId="5" fillId="0" borderId="11" xfId="40" applyNumberFormat="1" applyFont="1" applyFill="1" applyBorder="1" applyAlignment="1" applyProtection="1">
      <alignment horizontal="right"/>
      <protection locked="0"/>
    </xf>
    <xf numFmtId="37" fontId="5" fillId="0" borderId="11" xfId="40" applyNumberFormat="1" applyFont="1" applyFill="1" applyBorder="1" applyAlignment="1" applyProtection="1">
      <alignment/>
      <protection locked="0"/>
    </xf>
    <xf numFmtId="37" fontId="5" fillId="0" borderId="11" xfId="40" applyNumberFormat="1" applyFont="1" applyFill="1" applyBorder="1" applyAlignment="1" applyProtection="1">
      <alignment horizontal="center"/>
      <protection locked="0"/>
    </xf>
    <xf numFmtId="0" fontId="6" fillId="0" borderId="0" xfId="40" applyFont="1" applyFill="1" applyBorder="1" applyAlignment="1" applyProtection="1">
      <alignment horizontal="left"/>
      <protection locked="0"/>
    </xf>
    <xf numFmtId="3" fontId="5" fillId="0" borderId="12" xfId="47" applyNumberFormat="1" applyFont="1" applyFill="1" applyBorder="1" applyAlignment="1" applyProtection="1">
      <alignment/>
      <protection/>
    </xf>
    <xf numFmtId="0" fontId="6" fillId="0" borderId="0" xfId="4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0" fontId="6" fillId="0" borderId="10" xfId="40" applyFont="1" applyFill="1" applyBorder="1" applyAlignment="1" applyProtection="1">
      <alignment horizontal="left"/>
      <protection locked="0"/>
    </xf>
    <xf numFmtId="0" fontId="5" fillId="0" borderId="21" xfId="40" applyFont="1" applyFill="1" applyBorder="1" applyAlignment="1" applyProtection="1">
      <alignment horizontal="center" vertical="center" wrapText="1"/>
      <protection locked="0"/>
    </xf>
    <xf numFmtId="0" fontId="5" fillId="0" borderId="22" xfId="40" applyFont="1" applyFill="1" applyBorder="1" applyAlignment="1" applyProtection="1">
      <alignment horizontal="center" vertical="center" wrapText="1"/>
      <protection locked="0"/>
    </xf>
    <xf numFmtId="0" fontId="5" fillId="0" borderId="22" xfId="40" applyFont="1" applyFill="1" applyBorder="1" applyAlignment="1" applyProtection="1">
      <alignment horizontal="centerContinuous" vertical="center" wrapText="1"/>
      <protection locked="0"/>
    </xf>
    <xf numFmtId="0" fontId="5" fillId="0" borderId="23" xfId="40" applyFont="1" applyFill="1" applyBorder="1" applyAlignment="1" applyProtection="1">
      <alignment horizontal="centerContinuous" vertical="center" wrapText="1"/>
      <protection locked="0"/>
    </xf>
    <xf numFmtId="3" fontId="5" fillId="0" borderId="16" xfId="4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3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0" applyFont="1" applyFill="1" applyBorder="1" applyAlignment="1" applyProtection="1">
      <alignment horizontal="center" vertical="center" wrapText="1"/>
      <protection locked="0"/>
    </xf>
    <xf numFmtId="0" fontId="5" fillId="0" borderId="0" xfId="40" applyFont="1" applyFill="1" applyBorder="1" applyAlignment="1" applyProtection="1">
      <alignment horizontal="centerContinuous" vertical="center" wrapText="1"/>
      <protection locked="0"/>
    </xf>
    <xf numFmtId="0" fontId="5" fillId="0" borderId="24" xfId="40" applyFont="1" applyFill="1" applyBorder="1" applyAlignment="1" applyProtection="1">
      <alignment horizontal="centerContinuous" vertical="center" wrapText="1"/>
      <protection locked="0"/>
    </xf>
    <xf numFmtId="0" fontId="5" fillId="0" borderId="25" xfId="40" applyFont="1" applyFill="1" applyBorder="1" applyAlignment="1" applyProtection="1">
      <alignment horizontal="centerContinuous" vertical="center" wrapText="1"/>
      <protection locked="0"/>
    </xf>
    <xf numFmtId="3" fontId="5" fillId="0" borderId="0" xfId="4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4" xfId="4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5" xfId="4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40" applyFont="1" applyFill="1" applyBorder="1" applyAlignment="1" applyProtection="1">
      <alignment horizontal="center" vertical="center" wrapText="1"/>
      <protection locked="0"/>
    </xf>
    <xf numFmtId="0" fontId="5" fillId="0" borderId="14" xfId="40" applyFont="1" applyFill="1" applyBorder="1" applyAlignment="1" applyProtection="1">
      <alignment horizontal="centerContinuous" vertical="center" wrapText="1"/>
      <protection locked="0"/>
    </xf>
    <xf numFmtId="0" fontId="5" fillId="0" borderId="15" xfId="40" applyFont="1" applyFill="1" applyBorder="1" applyAlignment="1" applyProtection="1">
      <alignment horizontal="centerContinuous" vertical="center" wrapText="1"/>
      <protection locked="0"/>
    </xf>
    <xf numFmtId="0" fontId="5" fillId="0" borderId="14" xfId="40" applyFont="1" applyFill="1" applyBorder="1" applyAlignment="1" applyProtection="1">
      <alignment horizontal="center" vertical="center" wrapText="1"/>
      <protection locked="0"/>
    </xf>
    <xf numFmtId="3" fontId="5" fillId="0" borderId="15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40" applyFont="1" applyFill="1" applyBorder="1" applyAlignment="1" applyProtection="1">
      <alignment horizontal="center"/>
      <protection locked="0"/>
    </xf>
    <xf numFmtId="3" fontId="5" fillId="0" borderId="13" xfId="4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5" fontId="5" fillId="0" borderId="0" xfId="40" applyNumberFormat="1" applyFont="1" applyFill="1" applyBorder="1" applyAlignment="1" applyProtection="1">
      <alignment/>
      <protection locked="0"/>
    </xf>
    <xf numFmtId="3" fontId="6" fillId="0" borderId="0" xfId="40" applyNumberFormat="1" applyFont="1" applyFill="1" applyAlignment="1" applyProtection="1">
      <alignment horizontal="right"/>
      <protection locked="0"/>
    </xf>
    <xf numFmtId="0" fontId="5" fillId="0" borderId="22" xfId="40" applyFont="1" applyFill="1" applyBorder="1" applyAlignment="1" applyProtection="1">
      <alignment/>
      <protection locked="0"/>
    </xf>
    <xf numFmtId="0" fontId="5" fillId="0" borderId="21" xfId="40" applyFont="1" applyFill="1" applyBorder="1" applyAlignment="1" applyProtection="1">
      <alignment horizontal="center"/>
      <protection locked="0"/>
    </xf>
    <xf numFmtId="5" fontId="5" fillId="0" borderId="21" xfId="40" applyNumberFormat="1" applyFont="1" applyFill="1" applyBorder="1" applyAlignment="1" applyProtection="1">
      <alignment horizontal="center"/>
      <protection locked="0"/>
    </xf>
    <xf numFmtId="0" fontId="5" fillId="0" borderId="26" xfId="40" applyFont="1" applyFill="1" applyBorder="1" applyAlignment="1" applyProtection="1">
      <alignment horizontal="center"/>
      <protection locked="0"/>
    </xf>
    <xf numFmtId="0" fontId="6" fillId="0" borderId="14" xfId="40" applyFont="1" applyFill="1" applyBorder="1" applyAlignment="1" applyProtection="1">
      <alignment/>
      <protection locked="0"/>
    </xf>
    <xf numFmtId="2" fontId="5" fillId="0" borderId="0" xfId="40" applyNumberFormat="1" applyFont="1" applyFill="1" applyBorder="1" applyAlignment="1" applyProtection="1">
      <alignment/>
      <protection locked="0"/>
    </xf>
    <xf numFmtId="5" fontId="5" fillId="0" borderId="25" xfId="40" applyNumberFormat="1" applyFont="1" applyFill="1" applyBorder="1" applyAlignment="1" applyProtection="1">
      <alignment/>
      <protection locked="0"/>
    </xf>
    <xf numFmtId="0" fontId="5" fillId="0" borderId="27" xfId="40" applyFont="1" applyFill="1" applyBorder="1" applyAlignment="1" applyProtection="1">
      <alignment horizontal="left"/>
      <protection locked="0"/>
    </xf>
    <xf numFmtId="1" fontId="5" fillId="0" borderId="28" xfId="40" applyNumberFormat="1" applyFont="1" applyFill="1" applyBorder="1" applyAlignment="1" applyProtection="1">
      <alignment horizontal="center"/>
      <protection locked="0"/>
    </xf>
    <xf numFmtId="1" fontId="5" fillId="0" borderId="29" xfId="40" applyNumberFormat="1" applyFont="1" applyFill="1" applyBorder="1" applyAlignment="1" applyProtection="1">
      <alignment horizontal="center"/>
      <protection locked="0"/>
    </xf>
    <xf numFmtId="1" fontId="5" fillId="0" borderId="11" xfId="40" applyNumberFormat="1" applyFont="1" applyFill="1" applyBorder="1" applyAlignment="1" applyProtection="1">
      <alignment horizontal="center"/>
      <protection locked="0"/>
    </xf>
    <xf numFmtId="1" fontId="5" fillId="0" borderId="13" xfId="40" applyNumberFormat="1" applyFont="1" applyFill="1" applyBorder="1" applyAlignment="1" applyProtection="1">
      <alignment horizontal="center"/>
      <protection locked="0"/>
    </xf>
    <xf numFmtId="0" fontId="5" fillId="0" borderId="24" xfId="40" applyFont="1" applyFill="1" applyBorder="1" applyAlignment="1" applyProtection="1">
      <alignment horizontal="left"/>
      <protection locked="0"/>
    </xf>
    <xf numFmtId="1" fontId="5" fillId="0" borderId="0" xfId="40" applyNumberFormat="1" applyFont="1" applyFill="1" applyBorder="1" applyAlignment="1" applyProtection="1">
      <alignment horizontal="center"/>
      <protection locked="0"/>
    </xf>
    <xf numFmtId="3" fontId="5" fillId="0" borderId="25" xfId="40" applyNumberFormat="1" applyFont="1" applyFill="1" applyBorder="1" applyAlignment="1" applyProtection="1">
      <alignment/>
      <protection locked="0"/>
    </xf>
    <xf numFmtId="1" fontId="5" fillId="0" borderId="27" xfId="40" applyNumberFormat="1" applyFont="1" applyFill="1" applyBorder="1" applyAlignment="1" applyProtection="1">
      <alignment horizontal="center"/>
      <protection locked="0"/>
    </xf>
    <xf numFmtId="0" fontId="5" fillId="0" borderId="0" xfId="40" applyFont="1" applyFill="1" applyAlignment="1" applyProtection="1">
      <alignment/>
      <protection locked="0"/>
    </xf>
    <xf numFmtId="0" fontId="6" fillId="0" borderId="0" xfId="40" applyFont="1" applyFill="1" applyAlignment="1" applyProtection="1">
      <alignment horizontal="centerContinuous"/>
      <protection locked="0"/>
    </xf>
    <xf numFmtId="0" fontId="5" fillId="0" borderId="0" xfId="40" applyFont="1" applyFill="1" applyAlignment="1" applyProtection="1">
      <alignment horizontal="centerContinuous"/>
      <protection locked="0"/>
    </xf>
    <xf numFmtId="0" fontId="5" fillId="0" borderId="20" xfId="40" applyFont="1" applyFill="1" applyBorder="1" applyAlignment="1" applyProtection="1">
      <alignment horizontal="centerContinuous"/>
      <protection locked="0"/>
    </xf>
    <xf numFmtId="0" fontId="5" fillId="0" borderId="17" xfId="40" applyFont="1" applyFill="1" applyBorder="1" applyAlignment="1" applyProtection="1">
      <alignment horizontal="centerContinuous"/>
      <protection locked="0"/>
    </xf>
    <xf numFmtId="0" fontId="5" fillId="0" borderId="22" xfId="40" applyFont="1" applyFill="1" applyBorder="1" applyAlignment="1" applyProtection="1">
      <alignment horizontal="centerContinuous"/>
      <protection locked="0"/>
    </xf>
    <xf numFmtId="0" fontId="5" fillId="0" borderId="23" xfId="40" applyFont="1" applyFill="1" applyBorder="1" applyAlignment="1" applyProtection="1">
      <alignment horizontal="centerContinuous"/>
      <protection locked="0"/>
    </xf>
    <xf numFmtId="0" fontId="5" fillId="0" borderId="18" xfId="40" applyFont="1" applyFill="1" applyBorder="1" applyAlignment="1" applyProtection="1">
      <alignment horizontal="centerContinuous"/>
      <protection locked="0"/>
    </xf>
    <xf numFmtId="0" fontId="5" fillId="0" borderId="22" xfId="40" applyFont="1" applyFill="1" applyBorder="1" applyAlignment="1" applyProtection="1">
      <alignment horizontal="center"/>
      <protection locked="0"/>
    </xf>
    <xf numFmtId="0" fontId="5" fillId="0" borderId="14" xfId="40" applyFont="1" applyFill="1" applyBorder="1" applyAlignment="1" applyProtection="1">
      <alignment horizontal="centerContinuous"/>
      <protection locked="0"/>
    </xf>
    <xf numFmtId="0" fontId="5" fillId="0" borderId="15" xfId="40" applyFont="1" applyFill="1" applyBorder="1" applyAlignment="1" applyProtection="1">
      <alignment horizontal="centerContinuous"/>
      <protection locked="0"/>
    </xf>
    <xf numFmtId="0" fontId="5" fillId="0" borderId="0" xfId="40" applyFont="1" applyFill="1" applyAlignment="1" applyProtection="1">
      <alignment horizontal="left"/>
      <protection locked="0"/>
    </xf>
    <xf numFmtId="3" fontId="5" fillId="0" borderId="0" xfId="4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40" applyFont="1" applyFill="1" applyBorder="1" applyAlignment="1" applyProtection="1">
      <alignment horizontal="centerContinuous"/>
      <protection locked="0"/>
    </xf>
    <xf numFmtId="0" fontId="5" fillId="0" borderId="0" xfId="40" applyFont="1" applyFill="1" applyBorder="1" applyAlignment="1" applyProtection="1">
      <alignment horizontal="centerContinuous"/>
      <protection locked="0"/>
    </xf>
    <xf numFmtId="1" fontId="10" fillId="0" borderId="0" xfId="0" applyNumberFormat="1" applyFont="1" applyAlignment="1" applyProtection="1">
      <alignment/>
      <protection locked="0"/>
    </xf>
    <xf numFmtId="5" fontId="5" fillId="0" borderId="0" xfId="40" applyNumberFormat="1" applyFont="1" applyFill="1" applyBorder="1" applyAlignment="1" applyProtection="1">
      <alignment horizontal="right"/>
      <protection locked="0"/>
    </xf>
    <xf numFmtId="5" fontId="5" fillId="0" borderId="0" xfId="40" applyNumberFormat="1" applyFont="1" applyFill="1" applyBorder="1" applyAlignment="1" applyProtection="1">
      <alignment horizontal="left"/>
      <protection locked="0"/>
    </xf>
    <xf numFmtId="1" fontId="5" fillId="0" borderId="23" xfId="40" applyNumberFormat="1" applyFont="1" applyFill="1" applyBorder="1" applyAlignment="1" applyProtection="1">
      <alignment horizontal="center"/>
      <protection locked="0"/>
    </xf>
    <xf numFmtId="5" fontId="5" fillId="0" borderId="0" xfId="40" applyNumberFormat="1" applyFont="1" applyFill="1" applyBorder="1" applyAlignment="1" applyProtection="1">
      <alignment horizontal="center"/>
      <protection locked="0"/>
    </xf>
    <xf numFmtId="1" fontId="5" fillId="0" borderId="21" xfId="40" applyNumberFormat="1" applyFont="1" applyFill="1" applyBorder="1" applyAlignment="1" applyProtection="1">
      <alignment horizontal="center"/>
      <protection locked="0"/>
    </xf>
    <xf numFmtId="3" fontId="5" fillId="0" borderId="0" xfId="40" applyNumberFormat="1" applyFont="1" applyFill="1" applyBorder="1" applyAlignment="1" applyProtection="1">
      <alignment horizontal="right"/>
      <protection locked="0"/>
    </xf>
    <xf numFmtId="3" fontId="5" fillId="0" borderId="0" xfId="40" applyNumberFormat="1" applyFont="1" applyFill="1" applyBorder="1" applyAlignment="1" applyProtection="1">
      <alignment horizontal="center"/>
      <protection locked="0"/>
    </xf>
    <xf numFmtId="3" fontId="5" fillId="0" borderId="21" xfId="40" applyNumberFormat="1" applyFont="1" applyFill="1" applyBorder="1" applyAlignment="1" applyProtection="1">
      <alignment horizontal="center"/>
      <protection locked="0"/>
    </xf>
    <xf numFmtId="5" fontId="5" fillId="0" borderId="10" xfId="40" applyNumberFormat="1" applyFont="1" applyFill="1" applyBorder="1" applyAlignment="1" applyProtection="1">
      <alignment/>
      <protection locked="0"/>
    </xf>
    <xf numFmtId="5" fontId="5" fillId="0" borderId="15" xfId="40" applyNumberFormat="1" applyFont="1" applyFill="1" applyBorder="1" applyAlignment="1" applyProtection="1">
      <alignment/>
      <protection locked="0"/>
    </xf>
    <xf numFmtId="1" fontId="5" fillId="0" borderId="22" xfId="40" applyNumberFormat="1" applyFont="1" applyFill="1" applyBorder="1" applyAlignment="1" applyProtection="1">
      <alignment horizontal="center"/>
      <protection locked="0"/>
    </xf>
    <xf numFmtId="3" fontId="5" fillId="0" borderId="22" xfId="40" applyNumberFormat="1" applyFont="1" applyFill="1" applyBorder="1" applyAlignment="1" applyProtection="1">
      <alignment horizontal="center"/>
      <protection locked="0"/>
    </xf>
    <xf numFmtId="5" fontId="5" fillId="0" borderId="22" xfId="40" applyNumberFormat="1" applyFont="1" applyFill="1" applyBorder="1" applyAlignment="1" applyProtection="1">
      <alignment horizontal="center"/>
      <protection locked="0"/>
    </xf>
    <xf numFmtId="38" fontId="5" fillId="0" borderId="10" xfId="43" applyNumberFormat="1" applyFont="1" applyFill="1" applyBorder="1" applyAlignment="1" applyProtection="1">
      <alignment/>
      <protection locked="0"/>
    </xf>
    <xf numFmtId="38" fontId="5" fillId="0" borderId="15" xfId="43" applyNumberFormat="1" applyFont="1" applyFill="1" applyBorder="1" applyAlignment="1" applyProtection="1">
      <alignment/>
      <protection locked="0"/>
    </xf>
    <xf numFmtId="3" fontId="5" fillId="0" borderId="0" xfId="40" applyNumberFormat="1" applyFont="1" applyFill="1" applyAlignment="1" applyProtection="1">
      <alignment horizontal="center"/>
      <protection locked="0"/>
    </xf>
    <xf numFmtId="0" fontId="6" fillId="0" borderId="20" xfId="40" applyFont="1" applyFill="1" applyBorder="1" applyAlignment="1" applyProtection="1">
      <alignment/>
      <protection locked="0"/>
    </xf>
    <xf numFmtId="1" fontId="5" fillId="0" borderId="17" xfId="40" applyNumberFormat="1" applyFont="1" applyFill="1" applyBorder="1" applyAlignment="1" applyProtection="1">
      <alignment horizontal="center"/>
      <protection locked="0"/>
    </xf>
    <xf numFmtId="3" fontId="5" fillId="0" borderId="17" xfId="43" applyNumberFormat="1" applyFont="1" applyFill="1" applyBorder="1" applyAlignment="1" applyProtection="1">
      <alignment/>
      <protection locked="0"/>
    </xf>
    <xf numFmtId="5" fontId="5" fillId="0" borderId="17" xfId="40" applyNumberFormat="1" applyFont="1" applyFill="1" applyBorder="1" applyAlignment="1" applyProtection="1">
      <alignment/>
      <protection locked="0"/>
    </xf>
    <xf numFmtId="5" fontId="5" fillId="0" borderId="18" xfId="40" applyNumberFormat="1" applyFont="1" applyFill="1" applyBorder="1" applyAlignment="1" applyProtection="1">
      <alignment/>
      <protection locked="0"/>
    </xf>
    <xf numFmtId="1" fontId="5" fillId="0" borderId="16" xfId="40" applyNumberFormat="1" applyFont="1" applyFill="1" applyBorder="1" applyAlignment="1" applyProtection="1">
      <alignment horizontal="center"/>
      <protection locked="0"/>
    </xf>
    <xf numFmtId="3" fontId="5" fillId="0" borderId="16" xfId="43" applyNumberFormat="1" applyFont="1" applyFill="1" applyBorder="1" applyAlignment="1" applyProtection="1">
      <alignment/>
      <protection locked="0"/>
    </xf>
    <xf numFmtId="3" fontId="5" fillId="0" borderId="23" xfId="43" applyNumberFormat="1" applyFont="1" applyFill="1" applyBorder="1" applyAlignment="1" applyProtection="1">
      <alignment/>
      <protection locked="0"/>
    </xf>
    <xf numFmtId="3" fontId="5" fillId="0" borderId="10" xfId="43" applyNumberFormat="1" applyFont="1" applyFill="1" applyBorder="1" applyAlignment="1" applyProtection="1">
      <alignment/>
      <protection locked="0"/>
    </xf>
    <xf numFmtId="3" fontId="5" fillId="0" borderId="15" xfId="43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0" fontId="6" fillId="0" borderId="24" xfId="40" applyFont="1" applyFill="1" applyBorder="1" applyAlignment="1" applyProtection="1">
      <alignment/>
      <protection locked="0"/>
    </xf>
    <xf numFmtId="3" fontId="5" fillId="0" borderId="17" xfId="40" applyNumberFormat="1" applyFont="1" applyFill="1" applyBorder="1" applyAlignment="1" applyProtection="1">
      <alignment/>
      <protection locked="0"/>
    </xf>
    <xf numFmtId="3" fontId="5" fillId="0" borderId="18" xfId="4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 applyProtection="1">
      <alignment/>
      <protection locked="0"/>
    </xf>
    <xf numFmtId="0" fontId="5" fillId="0" borderId="13" xfId="40" applyFont="1" applyFill="1" applyBorder="1" applyAlignment="1" applyProtection="1" quotePrefix="1">
      <alignment/>
      <protection locked="0"/>
    </xf>
    <xf numFmtId="0" fontId="5" fillId="0" borderId="10" xfId="40" applyNumberFormat="1" applyFont="1" applyFill="1" applyBorder="1" applyAlignment="1" applyProtection="1">
      <alignment horizontal="center"/>
      <protection locked="0"/>
    </xf>
    <xf numFmtId="0" fontId="5" fillId="0" borderId="15" xfId="40" applyNumberFormat="1" applyFont="1" applyFill="1" applyBorder="1" applyAlignment="1" applyProtection="1">
      <alignment horizontal="center"/>
      <protection locked="0"/>
    </xf>
    <xf numFmtId="0" fontId="5" fillId="0" borderId="19" xfId="40" applyFont="1" applyFill="1" applyBorder="1" applyAlignment="1" applyProtection="1">
      <alignment/>
      <protection locked="0"/>
    </xf>
    <xf numFmtId="1" fontId="5" fillId="0" borderId="19" xfId="40" applyNumberFormat="1" applyFont="1" applyFill="1" applyBorder="1" applyAlignment="1" applyProtection="1">
      <alignment horizontal="center"/>
      <protection locked="0"/>
    </xf>
    <xf numFmtId="0" fontId="5" fillId="0" borderId="20" xfId="40" applyFont="1" applyFill="1" applyBorder="1" applyAlignment="1" applyProtection="1">
      <alignment/>
      <protection locked="0"/>
    </xf>
    <xf numFmtId="1" fontId="5" fillId="0" borderId="20" xfId="40" applyNumberFormat="1" applyFont="1" applyFill="1" applyBorder="1" applyAlignment="1" applyProtection="1">
      <alignment horizontal="center"/>
      <protection locked="0"/>
    </xf>
    <xf numFmtId="1" fontId="5" fillId="0" borderId="18" xfId="40" applyNumberFormat="1" applyFont="1" applyFill="1" applyBorder="1" applyAlignment="1" applyProtection="1">
      <alignment horizontal="center"/>
      <protection locked="0"/>
    </xf>
    <xf numFmtId="0" fontId="6" fillId="0" borderId="22" xfId="40" applyFont="1" applyFill="1" applyBorder="1" applyAlignment="1" applyProtection="1">
      <alignment/>
      <protection locked="0"/>
    </xf>
    <xf numFmtId="3" fontId="5" fillId="0" borderId="23" xfId="40" applyNumberFormat="1" applyFont="1" applyFill="1" applyBorder="1" applyAlignment="1" applyProtection="1">
      <alignment/>
      <protection locked="0"/>
    </xf>
    <xf numFmtId="0" fontId="8" fillId="0" borderId="0" xfId="4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16" xfId="40" applyFont="1" applyFill="1" applyBorder="1" applyAlignment="1" applyProtection="1">
      <alignment/>
      <protection locked="0"/>
    </xf>
    <xf numFmtId="0" fontId="5" fillId="0" borderId="30" xfId="40" applyFont="1" applyFill="1" applyBorder="1" applyAlignment="1" applyProtection="1">
      <alignment/>
      <protection locked="0"/>
    </xf>
    <xf numFmtId="0" fontId="5" fillId="0" borderId="31" xfId="40" applyFont="1" applyFill="1" applyBorder="1" applyAlignment="1" applyProtection="1">
      <alignment/>
      <protection locked="0"/>
    </xf>
    <xf numFmtId="0" fontId="5" fillId="0" borderId="32" xfId="40" applyFont="1" applyFill="1" applyBorder="1" applyAlignment="1" applyProtection="1">
      <alignment/>
      <protection locked="0"/>
    </xf>
    <xf numFmtId="0" fontId="5" fillId="0" borderId="24" xfId="40" applyFont="1" applyFill="1" applyBorder="1" applyAlignment="1" applyProtection="1">
      <alignment/>
      <protection locked="0"/>
    </xf>
    <xf numFmtId="0" fontId="6" fillId="0" borderId="0" xfId="40" applyFont="1" applyFill="1" applyAlignment="1" applyProtection="1">
      <alignment horizontal="center"/>
      <protection locked="0"/>
    </xf>
    <xf numFmtId="0" fontId="5" fillId="0" borderId="33" xfId="40" applyFont="1" applyFill="1" applyBorder="1" applyAlignment="1" applyProtection="1">
      <alignment/>
      <protection locked="0"/>
    </xf>
    <xf numFmtId="0" fontId="5" fillId="0" borderId="34" xfId="40" applyFont="1" applyFill="1" applyBorder="1" applyAlignment="1" applyProtection="1">
      <alignment/>
      <protection locked="0"/>
    </xf>
    <xf numFmtId="0" fontId="6" fillId="0" borderId="34" xfId="40" applyFont="1" applyFill="1" applyBorder="1" applyAlignment="1" applyProtection="1">
      <alignment horizontal="center" vertical="top"/>
      <protection locked="0"/>
    </xf>
    <xf numFmtId="1" fontId="6" fillId="0" borderId="10" xfId="40" applyNumberFormat="1" applyFont="1" applyFill="1" applyBorder="1" applyAlignment="1" applyProtection="1">
      <alignment horizontal="center"/>
      <protection locked="0"/>
    </xf>
    <xf numFmtId="1" fontId="7" fillId="0" borderId="10" xfId="40" applyNumberFormat="1" applyFont="1" applyFill="1" applyBorder="1" applyAlignment="1" applyProtection="1">
      <alignment horizontal="left"/>
      <protection locked="0"/>
    </xf>
    <xf numFmtId="5" fontId="5" fillId="0" borderId="13" xfId="40" applyNumberFormat="1" applyFont="1" applyFill="1" applyBorder="1" applyAlignment="1" applyProtection="1">
      <alignment horizontal="center" wrapText="1"/>
      <protection locked="0"/>
    </xf>
    <xf numFmtId="5" fontId="5" fillId="0" borderId="11" xfId="40" applyNumberFormat="1" applyFont="1" applyFill="1" applyBorder="1" applyAlignment="1" applyProtection="1">
      <alignment horizontal="center" wrapText="1"/>
      <protection locked="0"/>
    </xf>
    <xf numFmtId="0" fontId="6" fillId="0" borderId="13" xfId="40" applyFont="1" applyFill="1" applyBorder="1" applyAlignment="1" applyProtection="1">
      <alignment/>
      <protection locked="0"/>
    </xf>
    <xf numFmtId="0" fontId="6" fillId="0" borderId="13" xfId="40" applyFont="1" applyFill="1" applyBorder="1" applyAlignment="1" applyProtection="1">
      <alignment horizontal="left"/>
      <protection locked="0"/>
    </xf>
    <xf numFmtId="0" fontId="5" fillId="0" borderId="35" xfId="40" applyFont="1" applyFill="1" applyBorder="1" applyAlignment="1" applyProtection="1">
      <alignment horizontal="center"/>
      <protection locked="0"/>
    </xf>
    <xf numFmtId="3" fontId="5" fillId="0" borderId="34" xfId="40" applyNumberFormat="1" applyFont="1" applyFill="1" applyBorder="1" applyAlignment="1" applyProtection="1">
      <alignment/>
      <protection locked="0"/>
    </xf>
    <xf numFmtId="3" fontId="5" fillId="0" borderId="34" xfId="40" applyNumberFormat="1" applyFont="1" applyFill="1" applyBorder="1" applyAlignment="1" applyProtection="1">
      <alignment horizontal="right"/>
      <protection locked="0"/>
    </xf>
    <xf numFmtId="6" fontId="5" fillId="0" borderId="36" xfId="47" applyNumberFormat="1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" fontId="6" fillId="0" borderId="17" xfId="40" applyNumberFormat="1" applyFont="1" applyFill="1" applyBorder="1" applyAlignment="1" applyProtection="1">
      <alignment/>
      <protection locked="0"/>
    </xf>
    <xf numFmtId="38" fontId="6" fillId="0" borderId="17" xfId="43" applyNumberFormat="1" applyFont="1" applyFill="1" applyBorder="1" applyAlignment="1" applyProtection="1">
      <alignment/>
      <protection locked="0"/>
    </xf>
    <xf numFmtId="38" fontId="6" fillId="0" borderId="18" xfId="43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left"/>
      <protection locked="0"/>
    </xf>
    <xf numFmtId="169" fontId="5" fillId="0" borderId="17" xfId="40" applyNumberFormat="1" applyFont="1" applyFill="1" applyBorder="1" applyAlignment="1" applyProtection="1">
      <alignment/>
      <protection locked="0"/>
    </xf>
    <xf numFmtId="0" fontId="5" fillId="0" borderId="37" xfId="40" applyFont="1" applyFill="1" applyBorder="1" applyAlignment="1" applyProtection="1">
      <alignment horizontal="left"/>
      <protection locked="0"/>
    </xf>
    <xf numFmtId="1" fontId="5" fillId="0" borderId="24" xfId="4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23" xfId="4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5" xfId="40" applyFont="1" applyFill="1" applyBorder="1" applyAlignment="1" applyProtection="1">
      <alignment horizontal="center" vertical="center" wrapText="1"/>
      <protection locked="0"/>
    </xf>
    <xf numFmtId="169" fontId="5" fillId="0" borderId="12" xfId="40" applyNumberFormat="1" applyFont="1" applyFill="1" applyBorder="1" applyAlignment="1" applyProtection="1">
      <alignment/>
      <protection/>
    </xf>
    <xf numFmtId="0" fontId="5" fillId="0" borderId="13" xfId="40" applyFont="1" applyFill="1" applyBorder="1" applyAlignment="1" applyProtection="1">
      <alignment horizontal="left" indent="1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7" fillId="33" borderId="20" xfId="40" applyFont="1" applyFill="1" applyBorder="1" applyAlignment="1" applyProtection="1">
      <alignment horizontal="center" vertical="center"/>
      <protection locked="0"/>
    </xf>
    <xf numFmtId="0" fontId="7" fillId="33" borderId="38" xfId="40" applyFont="1" applyFill="1" applyBorder="1" applyAlignment="1" applyProtection="1">
      <alignment horizontal="center" vertical="center"/>
      <protection locked="0"/>
    </xf>
    <xf numFmtId="0" fontId="7" fillId="33" borderId="39" xfId="40" applyFont="1" applyFill="1" applyBorder="1" applyAlignment="1" applyProtection="1">
      <alignment horizontal="center" vertical="center"/>
      <protection locked="0"/>
    </xf>
    <xf numFmtId="0" fontId="7" fillId="0" borderId="40" xfId="40" applyFont="1" applyFill="1" applyBorder="1" applyAlignment="1" applyProtection="1">
      <alignment horizontal="center" wrapText="1"/>
      <protection locked="0"/>
    </xf>
    <xf numFmtId="14" fontId="7" fillId="0" borderId="41" xfId="40" applyNumberFormat="1" applyFont="1" applyFill="1" applyBorder="1" applyAlignment="1" applyProtection="1">
      <alignment horizontal="center" vertical="center" wrapText="1"/>
      <protection locked="0"/>
    </xf>
    <xf numFmtId="14" fontId="7" fillId="0" borderId="40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40" applyFont="1" applyFill="1" applyBorder="1" applyAlignment="1" applyProtection="1">
      <alignment horizontal="center" vertical="center" wrapText="1"/>
      <protection locked="0"/>
    </xf>
    <xf numFmtId="3" fontId="7" fillId="0" borderId="43" xfId="4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0" applyFont="1" applyFill="1" applyBorder="1" applyAlignment="1" applyProtection="1">
      <alignment horizontal="left"/>
      <protection locked="0"/>
    </xf>
    <xf numFmtId="38" fontId="4" fillId="0" borderId="14" xfId="40" applyNumberFormat="1" applyFont="1" applyFill="1" applyBorder="1" applyAlignment="1" applyProtection="1">
      <alignment horizontal="center"/>
      <protection locked="0"/>
    </xf>
    <xf numFmtId="38" fontId="4" fillId="0" borderId="11" xfId="40" applyNumberFormat="1" applyFont="1" applyFill="1" applyBorder="1" applyAlignment="1" applyProtection="1">
      <alignment horizontal="center"/>
      <protection locked="0"/>
    </xf>
    <xf numFmtId="38" fontId="4" fillId="0" borderId="10" xfId="40" applyNumberFormat="1" applyFont="1" applyFill="1" applyBorder="1" applyAlignment="1" applyProtection="1">
      <alignment horizontal="center"/>
      <protection locked="0"/>
    </xf>
    <xf numFmtId="0" fontId="4" fillId="0" borderId="14" xfId="40" applyFont="1" applyFill="1" applyBorder="1" applyAlignment="1" applyProtection="1">
      <alignment horizontal="left"/>
      <protection locked="0"/>
    </xf>
    <xf numFmtId="0" fontId="4" fillId="0" borderId="44" xfId="40" applyFont="1" applyFill="1" applyBorder="1" applyAlignment="1" applyProtection="1">
      <alignment horizontal="left"/>
      <protection locked="0"/>
    </xf>
    <xf numFmtId="0" fontId="4" fillId="0" borderId="41" xfId="40" applyFont="1" applyFill="1" applyBorder="1" applyAlignment="1" applyProtection="1">
      <alignment horizontal="left"/>
      <protection locked="0"/>
    </xf>
    <xf numFmtId="38" fontId="4" fillId="0" borderId="44" xfId="40" applyNumberFormat="1" applyFont="1" applyFill="1" applyBorder="1" applyAlignment="1" applyProtection="1">
      <alignment horizontal="center"/>
      <protection locked="0"/>
    </xf>
    <xf numFmtId="38" fontId="4" fillId="0" borderId="41" xfId="40" applyNumberFormat="1" applyFont="1" applyFill="1" applyBorder="1" applyAlignment="1" applyProtection="1">
      <alignment horizontal="center"/>
      <protection locked="0"/>
    </xf>
    <xf numFmtId="38" fontId="4" fillId="0" borderId="45" xfId="40" applyNumberFormat="1" applyFont="1" applyFill="1" applyBorder="1" applyAlignment="1" applyProtection="1">
      <alignment horizontal="center"/>
      <protection locked="0"/>
    </xf>
    <xf numFmtId="38" fontId="4" fillId="1" borderId="46" xfId="40" applyNumberFormat="1" applyFont="1" applyFill="1" applyBorder="1" applyAlignment="1" applyProtection="1">
      <alignment horizontal="center"/>
      <protection locked="0"/>
    </xf>
    <xf numFmtId="38" fontId="4" fillId="1" borderId="47" xfId="40" applyNumberFormat="1" applyFont="1" applyFill="1" applyBorder="1" applyAlignment="1" applyProtection="1">
      <alignment horizontal="center"/>
      <protection locked="0"/>
    </xf>
    <xf numFmtId="0" fontId="4" fillId="0" borderId="14" xfId="40" applyFont="1" applyFill="1" applyBorder="1" applyAlignment="1" applyProtection="1">
      <alignment/>
      <protection locked="0"/>
    </xf>
    <xf numFmtId="38" fontId="4" fillId="1" borderId="11" xfId="40" applyNumberFormat="1" applyFont="1" applyFill="1" applyBorder="1" applyAlignment="1" applyProtection="1">
      <alignment horizontal="center"/>
      <protection locked="0"/>
    </xf>
    <xf numFmtId="0" fontId="4" fillId="0" borderId="0" xfId="40" applyFont="1" applyFill="1" applyBorder="1" applyAlignment="1" applyProtection="1">
      <alignment/>
      <protection locked="0"/>
    </xf>
    <xf numFmtId="0" fontId="4" fillId="0" borderId="0" xfId="40" applyFont="1" applyFill="1" applyBorder="1" applyAlignment="1" applyProtection="1">
      <alignment horizontal="center"/>
      <protection locked="0"/>
    </xf>
    <xf numFmtId="38" fontId="4" fillId="0" borderId="0" xfId="40" applyNumberFormat="1" applyFont="1" applyFill="1" applyBorder="1" applyAlignment="1" applyProtection="1">
      <alignment horizontal="center"/>
      <protection locked="0"/>
    </xf>
    <xf numFmtId="38" fontId="4" fillId="0" borderId="0" xfId="40" applyNumberFormat="1" applyFont="1" applyFill="1" applyBorder="1" applyAlignment="1" applyProtection="1">
      <alignment horizontal="right"/>
      <protection locked="0"/>
    </xf>
    <xf numFmtId="38" fontId="4" fillId="0" borderId="0" xfId="40" applyNumberFormat="1" applyFont="1" applyFill="1" applyBorder="1" applyAlignment="1" applyProtection="1">
      <alignment/>
      <protection locked="0"/>
    </xf>
    <xf numFmtId="38" fontId="4" fillId="0" borderId="33" xfId="40" applyNumberFormat="1" applyFont="1" applyFill="1" applyBorder="1" applyAlignment="1" applyProtection="1">
      <alignment horizontal="center"/>
      <protection/>
    </xf>
    <xf numFmtId="38" fontId="4" fillId="0" borderId="46" xfId="40" applyNumberFormat="1" applyFont="1" applyFill="1" applyBorder="1" applyAlignment="1" applyProtection="1">
      <alignment horizontal="center"/>
      <protection/>
    </xf>
    <xf numFmtId="38" fontId="4" fillId="1" borderId="48" xfId="40" applyNumberFormat="1" applyFont="1" applyFill="1" applyBorder="1" applyAlignment="1" applyProtection="1">
      <alignment horizontal="center"/>
      <protection/>
    </xf>
    <xf numFmtId="0" fontId="6" fillId="0" borderId="14" xfId="40" applyFont="1" applyFill="1" applyBorder="1" applyAlignment="1" applyProtection="1">
      <alignment horizontal="left" indent="1"/>
      <protection locked="0"/>
    </xf>
    <xf numFmtId="0" fontId="6" fillId="0" borderId="0" xfId="60" applyFont="1" applyAlignment="1" applyProtection="1">
      <alignment horizontal="centerContinuous"/>
      <protection locked="0"/>
    </xf>
    <xf numFmtId="0" fontId="0" fillId="0" borderId="0" xfId="60" applyProtection="1">
      <alignment/>
      <protection locked="0"/>
    </xf>
    <xf numFmtId="0" fontId="10" fillId="0" borderId="0" xfId="60" applyFont="1" applyProtection="1">
      <alignment/>
      <protection locked="0"/>
    </xf>
    <xf numFmtId="1" fontId="10" fillId="0" borderId="0" xfId="60" applyNumberFormat="1" applyFont="1" applyProtection="1">
      <alignment/>
      <protection locked="0"/>
    </xf>
    <xf numFmtId="0" fontId="12" fillId="0" borderId="0" xfId="60" applyFont="1" applyAlignment="1" applyProtection="1">
      <alignment horizontal="right"/>
      <protection locked="0"/>
    </xf>
    <xf numFmtId="0" fontId="5" fillId="0" borderId="14" xfId="40" applyFont="1" applyFill="1" applyBorder="1" applyAlignment="1" applyProtection="1">
      <alignment horizontal="center"/>
      <protection locked="0"/>
    </xf>
    <xf numFmtId="1" fontId="0" fillId="0" borderId="0" xfId="60" applyNumberFormat="1" applyProtection="1">
      <alignment/>
      <protection locked="0"/>
    </xf>
    <xf numFmtId="0" fontId="6" fillId="0" borderId="0" xfId="60" applyFont="1" applyAlignment="1" applyProtection="1">
      <alignment horizontal="centerContinuous"/>
      <protection/>
    </xf>
    <xf numFmtId="0" fontId="0" fillId="0" borderId="0" xfId="60">
      <alignment/>
      <protection/>
    </xf>
    <xf numFmtId="0" fontId="10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0" fontId="5" fillId="0" borderId="10" xfId="40" applyFont="1" applyFill="1" applyBorder="1" applyAlignment="1">
      <alignment horizontal="centerContinuous"/>
    </xf>
    <xf numFmtId="0" fontId="5" fillId="0" borderId="21" xfId="40" applyFont="1" applyFill="1" applyBorder="1" applyAlignment="1">
      <alignment horizontal="center" vertical="center" wrapText="1"/>
    </xf>
    <xf numFmtId="0" fontId="5" fillId="0" borderId="22" xfId="40" applyFont="1" applyFill="1" applyBorder="1" applyAlignment="1">
      <alignment horizontal="center" vertical="center" wrapText="1"/>
    </xf>
    <xf numFmtId="0" fontId="5" fillId="0" borderId="0" xfId="60" applyFont="1" applyFill="1">
      <alignment/>
      <protection/>
    </xf>
    <xf numFmtId="0" fontId="5" fillId="0" borderId="22" xfId="40" applyFont="1" applyFill="1" applyBorder="1" applyAlignment="1" applyProtection="1">
      <alignment horizontal="centerContinuous" vertical="center" wrapText="1"/>
      <protection/>
    </xf>
    <xf numFmtId="0" fontId="5" fillId="0" borderId="23" xfId="40" applyFont="1" applyFill="1" applyBorder="1" applyAlignment="1" applyProtection="1">
      <alignment horizontal="centerContinuous" vertical="center" wrapText="1"/>
      <protection/>
    </xf>
    <xf numFmtId="3" fontId="5" fillId="0" borderId="16" xfId="40" applyNumberFormat="1" applyFont="1" applyFill="1" applyBorder="1" applyAlignment="1">
      <alignment horizontal="centerContinuous" vertical="center" wrapText="1"/>
    </xf>
    <xf numFmtId="3" fontId="5" fillId="0" borderId="23" xfId="40" applyNumberFormat="1" applyFont="1" applyFill="1" applyBorder="1" applyAlignment="1">
      <alignment horizontal="center" vertical="center" wrapText="1"/>
    </xf>
    <xf numFmtId="0" fontId="5" fillId="0" borderId="16" xfId="60" applyFont="1" applyFill="1" applyBorder="1">
      <alignment/>
      <protection/>
    </xf>
    <xf numFmtId="0" fontId="5" fillId="0" borderId="23" xfId="40" applyFont="1" applyFill="1" applyBorder="1" applyAlignment="1">
      <alignment horizontal="center" vertical="center" wrapText="1"/>
    </xf>
    <xf numFmtId="0" fontId="5" fillId="0" borderId="19" xfId="40" applyFont="1" applyFill="1" applyBorder="1" applyAlignment="1">
      <alignment horizontal="center" vertical="center" wrapText="1"/>
    </xf>
    <xf numFmtId="0" fontId="5" fillId="0" borderId="0" xfId="40" applyFont="1" applyFill="1" applyBorder="1" applyAlignment="1">
      <alignment horizontal="centerContinuous" vertical="center" wrapText="1"/>
    </xf>
    <xf numFmtId="0" fontId="5" fillId="0" borderId="24" xfId="40" applyFont="1" applyFill="1" applyBorder="1" applyAlignment="1">
      <alignment horizontal="centerContinuous" vertical="center" wrapText="1"/>
    </xf>
    <xf numFmtId="0" fontId="5" fillId="0" borderId="25" xfId="40" applyFont="1" applyFill="1" applyBorder="1" applyAlignment="1">
      <alignment horizontal="centerContinuous" vertical="center" wrapText="1"/>
    </xf>
    <xf numFmtId="3" fontId="5" fillId="0" borderId="0" xfId="40" applyNumberFormat="1" applyFont="1" applyFill="1" applyBorder="1" applyAlignment="1">
      <alignment horizontal="centerContinuous" vertical="center" wrapText="1"/>
    </xf>
    <xf numFmtId="3" fontId="5" fillId="0" borderId="24" xfId="40" applyNumberFormat="1" applyFont="1" applyFill="1" applyBorder="1" applyAlignment="1">
      <alignment horizontal="centerContinuous" vertical="center" wrapText="1"/>
    </xf>
    <xf numFmtId="3" fontId="5" fillId="0" borderId="25" xfId="40" applyNumberFormat="1" applyFont="1" applyFill="1" applyBorder="1" applyAlignment="1">
      <alignment horizontal="centerContinuous" vertical="center" wrapText="1"/>
    </xf>
    <xf numFmtId="0" fontId="5" fillId="0" borderId="0" xfId="4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Continuous" vertical="center" wrapText="1"/>
    </xf>
    <xf numFmtId="0" fontId="5" fillId="0" borderId="15" xfId="40" applyFont="1" applyFill="1" applyBorder="1" applyAlignment="1">
      <alignment horizontal="centerContinuous" vertical="center" wrapText="1"/>
    </xf>
    <xf numFmtId="0" fontId="5" fillId="0" borderId="14" xfId="40" applyFont="1" applyFill="1" applyBorder="1" applyAlignment="1">
      <alignment horizontal="center" vertical="center" wrapText="1"/>
    </xf>
    <xf numFmtId="3" fontId="5" fillId="0" borderId="15" xfId="40" applyNumberFormat="1" applyFont="1" applyFill="1" applyBorder="1" applyAlignment="1">
      <alignment horizontal="center" vertical="center" wrapText="1"/>
    </xf>
    <xf numFmtId="0" fontId="5" fillId="0" borderId="0" xfId="60" applyFont="1" applyFill="1" applyBorder="1">
      <alignment/>
      <protection/>
    </xf>
    <xf numFmtId="0" fontId="5" fillId="0" borderId="25" xfId="40" applyFont="1" applyFill="1" applyBorder="1" applyAlignment="1">
      <alignment horizontal="center" vertical="center" wrapText="1"/>
    </xf>
    <xf numFmtId="0" fontId="5" fillId="0" borderId="13" xfId="40" applyFont="1" applyFill="1" applyBorder="1" applyAlignment="1">
      <alignment horizontal="center"/>
    </xf>
    <xf numFmtId="3" fontId="5" fillId="0" borderId="13" xfId="40" applyNumberFormat="1" applyFont="1" applyFill="1" applyBorder="1" applyAlignment="1">
      <alignment horizontal="center"/>
    </xf>
    <xf numFmtId="40" fontId="5" fillId="0" borderId="11" xfId="45" applyFont="1" applyFill="1" applyBorder="1" applyAlignment="1" applyProtection="1">
      <alignment/>
      <protection locked="0"/>
    </xf>
    <xf numFmtId="0" fontId="5" fillId="0" borderId="11" xfId="40" applyFont="1" applyFill="1" applyBorder="1" applyAlignment="1" applyProtection="1">
      <alignment horizontal="right"/>
      <protection/>
    </xf>
    <xf numFmtId="40" fontId="5" fillId="0" borderId="11" xfId="40" applyNumberFormat="1" applyFont="1" applyFill="1" applyBorder="1" applyAlignment="1" applyProtection="1">
      <alignment horizontal="center"/>
      <protection locked="0"/>
    </xf>
    <xf numFmtId="0" fontId="5" fillId="0" borderId="20" xfId="40" applyFont="1" applyFill="1" applyBorder="1" applyAlignment="1">
      <alignment horizontal="left"/>
    </xf>
    <xf numFmtId="0" fontId="5" fillId="0" borderId="18" xfId="40" applyFont="1" applyFill="1" applyBorder="1" applyAlignment="1" applyProtection="1">
      <alignment horizontal="center"/>
      <protection/>
    </xf>
    <xf numFmtId="40" fontId="5" fillId="0" borderId="18" xfId="45" applyFont="1" applyFill="1" applyBorder="1" applyAlignment="1" applyProtection="1">
      <alignment/>
      <protection/>
    </xf>
    <xf numFmtId="3" fontId="5" fillId="0" borderId="17" xfId="40" applyNumberFormat="1" applyFont="1" applyFill="1" applyBorder="1" applyAlignment="1" applyProtection="1">
      <alignment/>
      <protection/>
    </xf>
    <xf numFmtId="3" fontId="5" fillId="0" borderId="18" xfId="40" applyNumberFormat="1" applyFont="1" applyFill="1" applyBorder="1" applyAlignment="1" applyProtection="1">
      <alignment/>
      <protection/>
    </xf>
    <xf numFmtId="3" fontId="5" fillId="0" borderId="10" xfId="40" applyNumberFormat="1" applyFont="1" applyFill="1" applyBorder="1" applyAlignment="1" applyProtection="1">
      <alignment/>
      <protection/>
    </xf>
    <xf numFmtId="3" fontId="5" fillId="0" borderId="15" xfId="40" applyNumberFormat="1" applyFont="1" applyFill="1" applyBorder="1" applyAlignment="1" applyProtection="1">
      <alignment/>
      <protection/>
    </xf>
    <xf numFmtId="0" fontId="15" fillId="0" borderId="0" xfId="60" applyFont="1" applyAlignment="1" applyProtection="1">
      <alignment horizontal="centerContinuous"/>
      <protection locked="0"/>
    </xf>
    <xf numFmtId="0" fontId="5" fillId="0" borderId="24" xfId="40" applyFont="1" applyFill="1" applyBorder="1" applyAlignment="1" applyProtection="1">
      <alignment horizontal="center"/>
      <protection locked="0"/>
    </xf>
    <xf numFmtId="0" fontId="5" fillId="0" borderId="25" xfId="40" applyFont="1" applyFill="1" applyBorder="1" applyAlignment="1" applyProtection="1">
      <alignment horizontal="left"/>
      <protection locked="0"/>
    </xf>
    <xf numFmtId="4" fontId="5" fillId="0" borderId="25" xfId="40" applyNumberFormat="1" applyFont="1" applyFill="1" applyBorder="1" applyAlignment="1" applyProtection="1">
      <alignment horizontal="right"/>
      <protection locked="0"/>
    </xf>
    <xf numFmtId="3" fontId="5" fillId="0" borderId="19" xfId="40" applyNumberFormat="1" applyFont="1" applyFill="1" applyBorder="1" applyAlignment="1" applyProtection="1">
      <alignment horizontal="right"/>
      <protection locked="0"/>
    </xf>
    <xf numFmtId="0" fontId="5" fillId="0" borderId="15" xfId="40" applyFont="1" applyFill="1" applyBorder="1" applyAlignment="1" applyProtection="1">
      <alignment horizontal="left"/>
      <protection locked="0"/>
    </xf>
    <xf numFmtId="4" fontId="5" fillId="0" borderId="15" xfId="40" applyNumberFormat="1" applyFont="1" applyFill="1" applyBorder="1" applyAlignment="1" applyProtection="1">
      <alignment horizontal="right"/>
      <protection locked="0"/>
    </xf>
    <xf numFmtId="3" fontId="5" fillId="0" borderId="11" xfId="40" applyNumberFormat="1" applyFont="1" applyFill="1" applyBorder="1" applyAlignment="1" applyProtection="1">
      <alignment horizontal="right"/>
      <protection locked="0"/>
    </xf>
    <xf numFmtId="0" fontId="16" fillId="0" borderId="0" xfId="61" applyFont="1" applyAlignment="1" applyProtection="1">
      <alignment horizontal="centerContinuous"/>
      <protection locked="0"/>
    </xf>
    <xf numFmtId="0" fontId="17" fillId="0" borderId="0" xfId="61" applyFont="1" applyAlignment="1" applyProtection="1">
      <alignment horizontal="centerContinuous"/>
      <protection locked="0"/>
    </xf>
    <xf numFmtId="0" fontId="18" fillId="0" borderId="0" xfId="61" applyFont="1" applyAlignment="1" applyProtection="1">
      <alignment horizontal="centerContinuous"/>
      <protection locked="0"/>
    </xf>
    <xf numFmtId="3" fontId="17" fillId="0" borderId="0" xfId="61" applyNumberFormat="1" applyFont="1" applyAlignment="1" applyProtection="1">
      <alignment horizontal="centerContinuous" vertical="top"/>
      <protection locked="0"/>
    </xf>
    <xf numFmtId="0" fontId="17" fillId="0" borderId="0" xfId="61" applyFont="1" applyProtection="1">
      <alignment/>
      <protection locked="0"/>
    </xf>
    <xf numFmtId="0" fontId="16" fillId="0" borderId="0" xfId="61" applyFont="1" applyAlignment="1" applyProtection="1">
      <alignment horizontal="centerContinuous" wrapText="1"/>
      <protection locked="0"/>
    </xf>
    <xf numFmtId="3" fontId="17" fillId="0" borderId="0" xfId="61" applyNumberFormat="1" applyFont="1" applyAlignment="1" applyProtection="1">
      <alignment horizontal="centerContinuous"/>
      <protection locked="0"/>
    </xf>
    <xf numFmtId="3" fontId="18" fillId="0" borderId="10" xfId="40" applyNumberFormat="1" applyFont="1" applyFill="1" applyBorder="1" applyAlignment="1" applyProtection="1">
      <alignment horizontal="left"/>
      <protection locked="0"/>
    </xf>
    <xf numFmtId="0" fontId="17" fillId="0" borderId="10" xfId="61" applyFont="1" applyBorder="1" applyProtection="1">
      <alignment/>
      <protection locked="0"/>
    </xf>
    <xf numFmtId="3" fontId="17" fillId="0" borderId="10" xfId="40" applyNumberFormat="1" applyFont="1" applyFill="1" applyBorder="1" applyAlignment="1" applyProtection="1">
      <alignment horizontal="left"/>
      <protection locked="0"/>
    </xf>
    <xf numFmtId="3" fontId="17" fillId="0" borderId="10" xfId="61" applyNumberFormat="1" applyFont="1" applyBorder="1" applyProtection="1">
      <alignment/>
      <protection locked="0"/>
    </xf>
    <xf numFmtId="0" fontId="17" fillId="0" borderId="0" xfId="61" applyFont="1" applyAlignment="1" applyProtection="1">
      <alignment vertical="top"/>
      <protection locked="0"/>
    </xf>
    <xf numFmtId="0" fontId="17" fillId="0" borderId="0" xfId="61" applyFont="1" applyAlignment="1" applyProtection="1">
      <alignment horizontal="center" vertical="top"/>
      <protection locked="0"/>
    </xf>
    <xf numFmtId="3" fontId="17" fillId="0" borderId="0" xfId="61" applyNumberFormat="1" applyFont="1" applyAlignment="1" applyProtection="1">
      <alignment vertical="top"/>
      <protection locked="0"/>
    </xf>
    <xf numFmtId="0" fontId="17" fillId="0" borderId="49" xfId="61" applyFont="1" applyBorder="1" applyProtection="1">
      <alignment/>
      <protection locked="0"/>
    </xf>
    <xf numFmtId="0" fontId="17" fillId="0" borderId="50" xfId="61" applyFont="1" applyBorder="1" applyProtection="1">
      <alignment/>
      <protection locked="0"/>
    </xf>
    <xf numFmtId="0" fontId="18" fillId="0" borderId="51" xfId="61" applyFont="1" applyBorder="1" applyAlignment="1" applyProtection="1">
      <alignment horizontal="center"/>
      <protection locked="0"/>
    </xf>
    <xf numFmtId="0" fontId="17" fillId="0" borderId="52" xfId="61" applyFont="1" applyBorder="1" applyProtection="1">
      <alignment/>
      <protection locked="0"/>
    </xf>
    <xf numFmtId="0" fontId="18" fillId="0" borderId="53" xfId="61" applyFont="1" applyBorder="1" applyAlignment="1" applyProtection="1">
      <alignment horizontal="center"/>
      <protection locked="0"/>
    </xf>
    <xf numFmtId="0" fontId="18" fillId="0" borderId="38" xfId="61" applyFont="1" applyBorder="1" applyProtection="1">
      <alignment/>
      <protection locked="0"/>
    </xf>
    <xf numFmtId="0" fontId="17" fillId="0" borderId="17" xfId="61" applyFont="1" applyBorder="1" applyProtection="1">
      <alignment/>
      <protection locked="0"/>
    </xf>
    <xf numFmtId="0" fontId="17" fillId="0" borderId="38" xfId="61" applyFont="1" applyBorder="1" applyProtection="1">
      <alignment/>
      <protection locked="0"/>
    </xf>
    <xf numFmtId="0" fontId="19" fillId="0" borderId="17" xfId="61" applyFont="1" applyBorder="1" applyProtection="1">
      <alignment/>
      <protection locked="0"/>
    </xf>
    <xf numFmtId="0" fontId="17" fillId="0" borderId="17" xfId="61" applyFont="1" applyBorder="1" applyAlignment="1" applyProtection="1">
      <alignment horizontal="left" indent="2"/>
      <protection locked="0"/>
    </xf>
    <xf numFmtId="0" fontId="17" fillId="0" borderId="0" xfId="61" applyFont="1" applyAlignment="1" applyProtection="1">
      <alignment horizontal="left" indent="2"/>
      <protection locked="0"/>
    </xf>
    <xf numFmtId="0" fontId="18" fillId="0" borderId="17" xfId="61" applyFont="1" applyBorder="1" applyProtection="1">
      <alignment/>
      <protection locked="0"/>
    </xf>
    <xf numFmtId="0" fontId="18" fillId="0" borderId="54" xfId="61" applyFont="1" applyBorder="1" applyProtection="1">
      <alignment/>
      <protection locked="0"/>
    </xf>
    <xf numFmtId="0" fontId="17" fillId="0" borderId="55" xfId="61" applyFont="1" applyBorder="1" applyProtection="1">
      <alignment/>
      <protection locked="0"/>
    </xf>
    <xf numFmtId="0" fontId="17" fillId="0" borderId="0" xfId="61" applyFont="1" applyBorder="1" applyAlignment="1" applyProtection="1">
      <alignment horizontal="centerContinuous"/>
      <protection locked="0"/>
    </xf>
    <xf numFmtId="0" fontId="17" fillId="0" borderId="0" xfId="61" applyFont="1" applyBorder="1" applyAlignment="1" applyProtection="1">
      <alignment horizontal="left"/>
      <protection locked="0"/>
    </xf>
    <xf numFmtId="0" fontId="18" fillId="0" borderId="0" xfId="61" applyFont="1" applyBorder="1" applyProtection="1">
      <alignment/>
      <protection locked="0"/>
    </xf>
    <xf numFmtId="0" fontId="17" fillId="0" borderId="0" xfId="61" applyFont="1" applyBorder="1" applyProtection="1">
      <alignment/>
      <protection locked="0"/>
    </xf>
    <xf numFmtId="0" fontId="18" fillId="0" borderId="0" xfId="61" applyFont="1" applyBorder="1" applyAlignment="1" applyProtection="1">
      <alignment horizontal="centerContinuous"/>
      <protection locked="0"/>
    </xf>
    <xf numFmtId="1" fontId="5" fillId="0" borderId="22" xfId="40" applyNumberFormat="1" applyFont="1" applyFill="1" applyBorder="1" applyAlignment="1" applyProtection="1" quotePrefix="1">
      <alignment horizontal="center"/>
      <protection locked="0"/>
    </xf>
    <xf numFmtId="0" fontId="5" fillId="0" borderId="56" xfId="40" applyFont="1" applyFill="1" applyBorder="1" applyAlignment="1" applyProtection="1" quotePrefix="1">
      <alignment horizontal="center"/>
      <protection locked="0"/>
    </xf>
    <xf numFmtId="5" fontId="5" fillId="0" borderId="14" xfId="40" applyNumberFormat="1" applyFont="1" applyFill="1" applyBorder="1" applyAlignment="1" applyProtection="1">
      <alignment horizontal="center"/>
      <protection locked="0"/>
    </xf>
    <xf numFmtId="5" fontId="5" fillId="0" borderId="11" xfId="4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7" fillId="0" borderId="0" xfId="0" applyFont="1" applyAlignment="1" applyProtection="1">
      <alignment horizontal="centerContinuous"/>
      <protection locked="0"/>
    </xf>
    <xf numFmtId="3" fontId="17" fillId="0" borderId="0" xfId="0" applyNumberFormat="1" applyFont="1" applyAlignment="1" applyProtection="1">
      <alignment horizontal="centerContinuous"/>
      <protection locked="0"/>
    </xf>
    <xf numFmtId="3" fontId="18" fillId="0" borderId="10" xfId="40" applyNumberFormat="1" applyFont="1" applyFill="1" applyBorder="1" applyAlignment="1" applyProtection="1">
      <alignment horizontal="left"/>
      <protection/>
    </xf>
    <xf numFmtId="0" fontId="17" fillId="0" borderId="10" xfId="0" applyFont="1" applyBorder="1" applyAlignment="1" applyProtection="1">
      <alignment/>
      <protection locked="0"/>
    </xf>
    <xf numFmtId="3" fontId="17" fillId="0" borderId="0" xfId="40" applyNumberFormat="1" applyFont="1" applyFill="1" applyBorder="1" applyAlignment="1" applyProtection="1">
      <alignment horizontal="left"/>
      <protection/>
    </xf>
    <xf numFmtId="3" fontId="17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3" fontId="17" fillId="0" borderId="0" xfId="0" applyNumberFormat="1" applyFont="1" applyAlignment="1" applyProtection="1">
      <alignment vertical="top"/>
      <protection locked="0"/>
    </xf>
    <xf numFmtId="0" fontId="17" fillId="0" borderId="49" xfId="0" applyFont="1" applyBorder="1" applyAlignment="1" applyProtection="1">
      <alignment/>
      <protection locked="0"/>
    </xf>
    <xf numFmtId="0" fontId="17" fillId="0" borderId="50" xfId="0" applyFont="1" applyBorder="1" applyAlignment="1" applyProtection="1">
      <alignment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17" fillId="0" borderId="52" xfId="0" applyFont="1" applyBorder="1" applyAlignment="1" applyProtection="1">
      <alignment/>
      <protection locked="0"/>
    </xf>
    <xf numFmtId="0" fontId="18" fillId="0" borderId="53" xfId="0" applyFont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8" fillId="0" borderId="39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/>
      <protection locked="0"/>
    </xf>
    <xf numFmtId="0" fontId="18" fillId="0" borderId="54" xfId="0" applyFont="1" applyBorder="1" applyAlignment="1" applyProtection="1">
      <alignment/>
      <protection locked="0"/>
    </xf>
    <xf numFmtId="0" fontId="17" fillId="0" borderId="55" xfId="0" applyFont="1" applyBorder="1" applyAlignment="1" applyProtection="1">
      <alignment/>
      <protection locked="0"/>
    </xf>
    <xf numFmtId="0" fontId="18" fillId="0" borderId="57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3" fontId="17" fillId="0" borderId="0" xfId="0" applyNumberFormat="1" applyFont="1" applyBorder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Continuous"/>
      <protection locked="0"/>
    </xf>
    <xf numFmtId="0" fontId="17" fillId="0" borderId="30" xfId="40" applyNumberFormat="1" applyFont="1" applyFill="1" applyBorder="1" applyAlignment="1" applyProtection="1">
      <alignment horizontal="center"/>
      <protection locked="0"/>
    </xf>
    <xf numFmtId="0" fontId="17" fillId="0" borderId="30" xfId="40" applyNumberFormat="1" applyFont="1" applyFill="1" applyBorder="1" applyAlignment="1">
      <alignment horizontal="center"/>
    </xf>
    <xf numFmtId="0" fontId="6" fillId="0" borderId="14" xfId="4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8" fillId="0" borderId="58" xfId="61" applyFont="1" applyBorder="1" applyAlignment="1" applyProtection="1">
      <alignment horizontal="center"/>
      <protection locked="0"/>
    </xf>
    <xf numFmtId="0" fontId="18" fillId="0" borderId="59" xfId="61" applyFont="1" applyBorder="1" applyAlignment="1" applyProtection="1">
      <alignment horizontal="center"/>
      <protection locked="0"/>
    </xf>
    <xf numFmtId="0" fontId="17" fillId="0" borderId="10" xfId="61" applyFont="1" applyBorder="1" applyAlignment="1" applyProtection="1">
      <alignment horizontal="left" indent="2"/>
      <protection locked="0"/>
    </xf>
    <xf numFmtId="37" fontId="5" fillId="0" borderId="12" xfId="40" applyNumberFormat="1" applyFont="1" applyFill="1" applyBorder="1" applyAlignment="1" applyProtection="1">
      <alignment/>
      <protection locked="0"/>
    </xf>
    <xf numFmtId="37" fontId="5" fillId="0" borderId="12" xfId="40" applyNumberFormat="1" applyFont="1" applyFill="1" applyBorder="1" applyAlignment="1" applyProtection="1">
      <alignment horizontal="right"/>
      <protection locked="0"/>
    </xf>
    <xf numFmtId="37" fontId="5" fillId="0" borderId="13" xfId="40" applyNumberFormat="1" applyFont="1" applyFill="1" applyBorder="1" applyAlignment="1" applyProtection="1">
      <alignment/>
      <protection/>
    </xf>
    <xf numFmtId="37" fontId="5" fillId="34" borderId="13" xfId="40" applyNumberFormat="1" applyFont="1" applyFill="1" applyBorder="1" applyAlignment="1" applyProtection="1">
      <alignment/>
      <protection/>
    </xf>
    <xf numFmtId="37" fontId="5" fillId="0" borderId="16" xfId="40" applyNumberFormat="1" applyFont="1" applyFill="1" applyBorder="1" applyAlignment="1" applyProtection="1">
      <alignment/>
      <protection locked="0"/>
    </xf>
    <xf numFmtId="37" fontId="5" fillId="0" borderId="23" xfId="40" applyNumberFormat="1" applyFont="1" applyFill="1" applyBorder="1" applyAlignment="1" applyProtection="1">
      <alignment/>
      <protection locked="0"/>
    </xf>
    <xf numFmtId="37" fontId="5" fillId="0" borderId="10" xfId="40" applyNumberFormat="1" applyFont="1" applyFill="1" applyBorder="1" applyAlignment="1" applyProtection="1">
      <alignment/>
      <protection locked="0"/>
    </xf>
    <xf numFmtId="37" fontId="5" fillId="0" borderId="15" xfId="40" applyNumberFormat="1" applyFont="1" applyFill="1" applyBorder="1" applyAlignment="1" applyProtection="1">
      <alignment/>
      <protection locked="0"/>
    </xf>
    <xf numFmtId="37" fontId="5" fillId="0" borderId="17" xfId="40" applyNumberFormat="1" applyFont="1" applyFill="1" applyBorder="1" applyAlignment="1" applyProtection="1">
      <alignment/>
      <protection locked="0"/>
    </xf>
    <xf numFmtId="37" fontId="5" fillId="0" borderId="18" xfId="40" applyNumberFormat="1" applyFont="1" applyFill="1" applyBorder="1" applyAlignment="1" applyProtection="1">
      <alignment/>
      <protection locked="0"/>
    </xf>
    <xf numFmtId="37" fontId="5" fillId="0" borderId="13" xfId="40" applyNumberFormat="1" applyFont="1" applyFill="1" applyBorder="1" applyAlignment="1" applyProtection="1">
      <alignment/>
      <protection locked="0"/>
    </xf>
    <xf numFmtId="37" fontId="5" fillId="0" borderId="0" xfId="40" applyNumberFormat="1" applyFont="1" applyFill="1" applyBorder="1" applyAlignment="1" applyProtection="1">
      <alignment/>
      <protection locked="0"/>
    </xf>
    <xf numFmtId="37" fontId="5" fillId="0" borderId="25" xfId="40" applyNumberFormat="1" applyFont="1" applyFill="1" applyBorder="1" applyAlignment="1" applyProtection="1">
      <alignment/>
      <protection locked="0"/>
    </xf>
    <xf numFmtId="37" fontId="5" fillId="0" borderId="16" xfId="40" applyNumberFormat="1" applyFont="1" applyFill="1" applyBorder="1" applyAlignment="1" applyProtection="1">
      <alignment horizontal="right"/>
      <protection locked="0"/>
    </xf>
    <xf numFmtId="37" fontId="5" fillId="0" borderId="23" xfId="40" applyNumberFormat="1" applyFont="1" applyFill="1" applyBorder="1" applyAlignment="1" applyProtection="1">
      <alignment horizontal="right"/>
      <protection locked="0"/>
    </xf>
    <xf numFmtId="37" fontId="5" fillId="0" borderId="14" xfId="40" applyNumberFormat="1" applyFont="1" applyFill="1" applyBorder="1" applyAlignment="1" applyProtection="1">
      <alignment/>
      <protection locked="0"/>
    </xf>
    <xf numFmtId="37" fontId="5" fillId="0" borderId="10" xfId="40" applyNumberFormat="1" applyFont="1" applyFill="1" applyBorder="1" applyAlignment="1" applyProtection="1">
      <alignment horizontal="right"/>
      <protection locked="0"/>
    </xf>
    <xf numFmtId="37" fontId="5" fillId="0" borderId="15" xfId="40" applyNumberFormat="1" applyFont="1" applyFill="1" applyBorder="1" applyAlignment="1" applyProtection="1">
      <alignment horizontal="right"/>
      <protection locked="0"/>
    </xf>
    <xf numFmtId="37" fontId="5" fillId="0" borderId="16" xfId="40" applyNumberFormat="1" applyFont="1" applyFill="1" applyBorder="1" applyAlignment="1" applyProtection="1">
      <alignment horizontal="center"/>
      <protection locked="0"/>
    </xf>
    <xf numFmtId="37" fontId="5" fillId="0" borderId="10" xfId="40" applyNumberFormat="1" applyFont="1" applyFill="1" applyBorder="1" applyAlignment="1" applyProtection="1">
      <alignment horizontal="center"/>
      <protection locked="0"/>
    </xf>
    <xf numFmtId="37" fontId="5" fillId="0" borderId="12" xfId="40" applyNumberFormat="1" applyFont="1" applyFill="1" applyBorder="1" applyAlignment="1" applyProtection="1">
      <alignment/>
      <protection/>
    </xf>
    <xf numFmtId="5" fontId="5" fillId="34" borderId="12" xfId="4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5" fontId="5" fillId="0" borderId="13" xfId="40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 locked="0"/>
    </xf>
    <xf numFmtId="37" fontId="18" fillId="0" borderId="60" xfId="46" applyNumberFormat="1" applyFont="1" applyFill="1" applyBorder="1" applyAlignment="1" applyProtection="1">
      <alignment/>
      <protection locked="0"/>
    </xf>
    <xf numFmtId="37" fontId="17" fillId="0" borderId="61" xfId="46" applyNumberFormat="1" applyFont="1" applyFill="1" applyBorder="1" applyAlignment="1" applyProtection="1">
      <alignment/>
      <protection locked="0"/>
    </xf>
    <xf numFmtId="37" fontId="17" fillId="0" borderId="60" xfId="46" applyNumberFormat="1" applyFont="1" applyFill="1" applyBorder="1" applyAlignment="1" applyProtection="1">
      <alignment/>
      <protection locked="0"/>
    </xf>
    <xf numFmtId="37" fontId="17" fillId="0" borderId="60" xfId="46" applyNumberFormat="1" applyFont="1" applyFill="1" applyBorder="1" applyAlignment="1" applyProtection="1">
      <alignment/>
      <protection/>
    </xf>
    <xf numFmtId="37" fontId="17" fillId="0" borderId="61" xfId="46" applyNumberFormat="1" applyFont="1" applyFill="1" applyBorder="1" applyAlignment="1" applyProtection="1">
      <alignment/>
      <protection/>
    </xf>
    <xf numFmtId="0" fontId="17" fillId="0" borderId="0" xfId="61" applyFont="1" applyFill="1" applyAlignment="1" applyProtection="1">
      <alignment horizontal="centerContinuous"/>
      <protection locked="0"/>
    </xf>
    <xf numFmtId="3" fontId="17" fillId="0" borderId="0" xfId="61" applyNumberFormat="1" applyFont="1" applyFill="1" applyBorder="1" applyAlignment="1" applyProtection="1">
      <alignment horizontal="centerContinuous"/>
      <protection locked="0"/>
    </xf>
    <xf numFmtId="0" fontId="17" fillId="0" borderId="0" xfId="61" applyFont="1" applyFill="1" applyBorder="1" applyProtection="1">
      <alignment/>
      <protection locked="0"/>
    </xf>
    <xf numFmtId="0" fontId="17" fillId="0" borderId="0" xfId="61" applyFont="1" applyFill="1" applyBorder="1" applyAlignment="1" applyProtection="1">
      <alignment horizontal="centerContinuous"/>
      <protection locked="0"/>
    </xf>
    <xf numFmtId="0" fontId="17" fillId="0" borderId="0" xfId="61" applyFont="1" applyFill="1" applyProtection="1">
      <alignment/>
      <protection locked="0"/>
    </xf>
    <xf numFmtId="0" fontId="17" fillId="0" borderId="61" xfId="0" applyFont="1" applyFill="1" applyBorder="1" applyAlignment="1" applyProtection="1">
      <alignment horizontal="center"/>
      <protection locked="0"/>
    </xf>
    <xf numFmtId="3" fontId="17" fillId="0" borderId="61" xfId="0" applyNumberFormat="1" applyFont="1" applyFill="1" applyBorder="1" applyAlignment="1" applyProtection="1">
      <alignment/>
      <protection locked="0"/>
    </xf>
    <xf numFmtId="0" fontId="18" fillId="0" borderId="61" xfId="0" applyFont="1" applyFill="1" applyBorder="1" applyAlignment="1" applyProtection="1">
      <alignment horizontal="center"/>
      <protection locked="0"/>
    </xf>
    <xf numFmtId="3" fontId="18" fillId="0" borderId="61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3" fontId="18" fillId="0" borderId="0" xfId="61" applyNumberFormat="1" applyFont="1" applyAlignment="1" applyProtection="1">
      <alignment horizontal="centerContinuous" vertical="top"/>
      <protection locked="0"/>
    </xf>
    <xf numFmtId="0" fontId="6" fillId="0" borderId="0" xfId="40" applyFont="1" applyFill="1" applyAlignment="1" applyProtection="1">
      <alignment horizontal="right"/>
      <protection locked="0"/>
    </xf>
    <xf numFmtId="0" fontId="6" fillId="0" borderId="0" xfId="40" applyFont="1" applyFill="1" applyBorder="1" applyAlignment="1" applyProtection="1">
      <alignment horizontal="right"/>
      <protection locked="0"/>
    </xf>
    <xf numFmtId="37" fontId="5" fillId="34" borderId="11" xfId="40" applyNumberFormat="1" applyFont="1" applyFill="1" applyBorder="1" applyAlignment="1" applyProtection="1">
      <alignment/>
      <protection/>
    </xf>
    <xf numFmtId="38" fontId="5" fillId="34" borderId="41" xfId="43" applyNumberFormat="1" applyFont="1" applyFill="1" applyBorder="1" applyAlignment="1" applyProtection="1">
      <alignment/>
      <protection/>
    </xf>
    <xf numFmtId="1" fontId="5" fillId="34" borderId="41" xfId="43" applyNumberFormat="1" applyFont="1" applyFill="1" applyBorder="1" applyAlignment="1" applyProtection="1">
      <alignment/>
      <protection locked="0"/>
    </xf>
    <xf numFmtId="0" fontId="5" fillId="34" borderId="11" xfId="40" applyFont="1" applyFill="1" applyBorder="1" applyAlignment="1" applyProtection="1">
      <alignment horizontal="center"/>
      <protection locked="0"/>
    </xf>
    <xf numFmtId="0" fontId="5" fillId="34" borderId="62" xfId="40" applyFont="1" applyFill="1" applyBorder="1" applyAlignment="1" applyProtection="1">
      <alignment horizontal="center"/>
      <protection/>
    </xf>
    <xf numFmtId="38" fontId="5" fillId="34" borderId="63" xfId="43" applyNumberFormat="1" applyFont="1" applyFill="1" applyBorder="1" applyAlignment="1" applyProtection="1">
      <alignment/>
      <protection/>
    </xf>
    <xf numFmtId="1" fontId="5" fillId="34" borderId="63" xfId="43" applyNumberFormat="1" applyFont="1" applyFill="1" applyBorder="1" applyAlignment="1" applyProtection="1">
      <alignment/>
      <protection/>
    </xf>
    <xf numFmtId="0" fontId="5" fillId="34" borderId="63" xfId="40" applyFont="1" applyFill="1" applyBorder="1" applyAlignment="1" applyProtection="1">
      <alignment horizontal="center"/>
      <protection/>
    </xf>
    <xf numFmtId="0" fontId="5" fillId="34" borderId="11" xfId="40" applyFont="1" applyFill="1" applyBorder="1" applyAlignment="1" applyProtection="1">
      <alignment horizontal="center"/>
      <protection/>
    </xf>
    <xf numFmtId="38" fontId="5" fillId="34" borderId="11" xfId="43" applyNumberFormat="1" applyFont="1" applyFill="1" applyBorder="1" applyAlignment="1" applyProtection="1">
      <alignment/>
      <protection/>
    </xf>
    <xf numFmtId="1" fontId="5" fillId="34" borderId="11" xfId="40" applyNumberFormat="1" applyFont="1" applyFill="1" applyBorder="1" applyAlignment="1" applyProtection="1">
      <alignment horizontal="center"/>
      <protection/>
    </xf>
    <xf numFmtId="5" fontId="5" fillId="0" borderId="13" xfId="40" applyNumberFormat="1" applyFont="1" applyFill="1" applyBorder="1" applyAlignment="1" applyProtection="1">
      <alignment/>
      <protection locked="0"/>
    </xf>
    <xf numFmtId="5" fontId="5" fillId="34" borderId="13" xfId="4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171" fontId="17" fillId="34" borderId="61" xfId="0" applyNumberFormat="1" applyFont="1" applyFill="1" applyBorder="1" applyAlignment="1" applyProtection="1">
      <alignment/>
      <protection locked="0"/>
    </xf>
    <xf numFmtId="3" fontId="17" fillId="34" borderId="61" xfId="0" applyNumberFormat="1" applyFont="1" applyFill="1" applyBorder="1" applyAlignment="1" applyProtection="1">
      <alignment/>
      <protection/>
    </xf>
    <xf numFmtId="171" fontId="17" fillId="34" borderId="64" xfId="0" applyNumberFormat="1" applyFont="1" applyFill="1" applyBorder="1" applyAlignment="1" applyProtection="1">
      <alignment/>
      <protection/>
    </xf>
    <xf numFmtId="0" fontId="18" fillId="0" borderId="59" xfId="61" applyFont="1" applyFill="1" applyBorder="1" applyAlignment="1" applyProtection="1">
      <alignment horizontal="center"/>
      <protection locked="0"/>
    </xf>
    <xf numFmtId="0" fontId="18" fillId="0" borderId="65" xfId="61" applyFont="1" applyFill="1" applyBorder="1" applyAlignment="1" applyProtection="1">
      <alignment horizontal="center"/>
      <protection locked="0"/>
    </xf>
    <xf numFmtId="5" fontId="18" fillId="0" borderId="60" xfId="46" applyNumberFormat="1" applyFont="1" applyFill="1" applyBorder="1" applyAlignment="1" applyProtection="1">
      <alignment/>
      <protection locked="0"/>
    </xf>
    <xf numFmtId="37" fontId="17" fillId="0" borderId="39" xfId="46" applyNumberFormat="1" applyFont="1" applyFill="1" applyBorder="1" applyAlignment="1" applyProtection="1">
      <alignment/>
      <protection locked="0"/>
    </xf>
    <xf numFmtId="5" fontId="18" fillId="34" borderId="61" xfId="46" applyNumberFormat="1" applyFont="1" applyFill="1" applyBorder="1" applyAlignment="1" applyProtection="1">
      <alignment/>
      <protection/>
    </xf>
    <xf numFmtId="37" fontId="18" fillId="34" borderId="60" xfId="46" applyNumberFormat="1" applyFont="1" applyFill="1" applyBorder="1" applyAlignment="1" applyProtection="1">
      <alignment/>
      <protection/>
    </xf>
    <xf numFmtId="37" fontId="18" fillId="34" borderId="61" xfId="46" applyNumberFormat="1" applyFont="1" applyFill="1" applyBorder="1" applyAlignment="1" applyProtection="1">
      <alignment/>
      <protection/>
    </xf>
    <xf numFmtId="37" fontId="17" fillId="34" borderId="60" xfId="46" applyNumberFormat="1" applyFont="1" applyFill="1" applyBorder="1" applyAlignment="1" applyProtection="1">
      <alignment/>
      <protection/>
    </xf>
    <xf numFmtId="37" fontId="17" fillId="34" borderId="39" xfId="46" applyNumberFormat="1" applyFont="1" applyFill="1" applyBorder="1" applyAlignment="1" applyProtection="1">
      <alignment/>
      <protection/>
    </xf>
    <xf numFmtId="5" fontId="18" fillId="34" borderId="66" xfId="46" applyNumberFormat="1" applyFont="1" applyFill="1" applyBorder="1" applyAlignment="1" applyProtection="1">
      <alignment/>
      <protection/>
    </xf>
    <xf numFmtId="5" fontId="18" fillId="34" borderId="57" xfId="46" applyNumberFormat="1" applyFont="1" applyFill="1" applyBorder="1" applyAlignment="1" applyProtection="1">
      <alignment/>
      <protection/>
    </xf>
    <xf numFmtId="0" fontId="4" fillId="0" borderId="24" xfId="40" applyFont="1" applyFill="1" applyBorder="1" applyAlignment="1" applyProtection="1">
      <alignment horizontal="left"/>
      <protection locked="0"/>
    </xf>
    <xf numFmtId="0" fontId="4" fillId="0" borderId="19" xfId="40" applyFont="1" applyFill="1" applyBorder="1" applyAlignment="1" applyProtection="1">
      <alignment horizontal="left"/>
      <protection locked="0"/>
    </xf>
    <xf numFmtId="38" fontId="4" fillId="0" borderId="24" xfId="40" applyNumberFormat="1" applyFont="1" applyFill="1" applyBorder="1" applyAlignment="1" applyProtection="1">
      <alignment horizontal="center"/>
      <protection locked="0"/>
    </xf>
    <xf numFmtId="0" fontId="4" fillId="0" borderId="20" xfId="40" applyFont="1" applyFill="1" applyBorder="1" applyAlignment="1" applyProtection="1">
      <alignment horizontal="left"/>
      <protection locked="0"/>
    </xf>
    <xf numFmtId="0" fontId="4" fillId="0" borderId="13" xfId="40" applyFont="1" applyFill="1" applyBorder="1" applyAlignment="1" applyProtection="1">
      <alignment horizontal="left"/>
      <protection locked="0"/>
    </xf>
    <xf numFmtId="38" fontId="4" fillId="0" borderId="21" xfId="40" applyNumberFormat="1" applyFont="1" applyFill="1" applyBorder="1" applyAlignment="1" applyProtection="1">
      <alignment/>
      <protection locked="0"/>
    </xf>
    <xf numFmtId="38" fontId="4" fillId="0" borderId="22" xfId="40" applyNumberFormat="1" applyFont="1" applyFill="1" applyBorder="1" applyAlignment="1" applyProtection="1">
      <alignment/>
      <protection locked="0"/>
    </xf>
    <xf numFmtId="38" fontId="4" fillId="0" borderId="20" xfId="40" applyNumberFormat="1" applyFont="1" applyFill="1" applyBorder="1" applyAlignment="1" applyProtection="1">
      <alignment horizontal="center"/>
      <protection locked="0"/>
    </xf>
    <xf numFmtId="38" fontId="4" fillId="0" borderId="13" xfId="40" applyNumberFormat="1" applyFont="1" applyFill="1" applyBorder="1" applyAlignment="1" applyProtection="1">
      <alignment horizontal="center"/>
      <protection locked="0"/>
    </xf>
    <xf numFmtId="38" fontId="4" fillId="0" borderId="17" xfId="40" applyNumberFormat="1" applyFont="1" applyFill="1" applyBorder="1" applyAlignment="1" applyProtection="1">
      <alignment horizontal="center"/>
      <protection locked="0"/>
    </xf>
    <xf numFmtId="38" fontId="4" fillId="34" borderId="67" xfId="40" applyNumberFormat="1" applyFont="1" applyFill="1" applyBorder="1" applyAlignment="1" applyProtection="1">
      <alignment horizontal="right"/>
      <protection/>
    </xf>
    <xf numFmtId="38" fontId="4" fillId="34" borderId="60" xfId="40" applyNumberFormat="1" applyFont="1" applyFill="1" applyBorder="1" applyAlignment="1" applyProtection="1">
      <alignment horizontal="right"/>
      <protection/>
    </xf>
    <xf numFmtId="38" fontId="4" fillId="34" borderId="68" xfId="40" applyNumberFormat="1" applyFont="1" applyFill="1" applyBorder="1" applyAlignment="1" applyProtection="1">
      <alignment horizontal="right"/>
      <protection/>
    </xf>
    <xf numFmtId="38" fontId="4" fillId="34" borderId="69" xfId="40" applyNumberFormat="1" applyFont="1" applyFill="1" applyBorder="1" applyAlignment="1" applyProtection="1">
      <alignment horizontal="center"/>
      <protection/>
    </xf>
    <xf numFmtId="38" fontId="4" fillId="34" borderId="25" xfId="40" applyNumberFormat="1" applyFont="1" applyFill="1" applyBorder="1" applyAlignment="1" applyProtection="1">
      <alignment horizontal="center"/>
      <protection/>
    </xf>
    <xf numFmtId="38" fontId="4" fillId="34" borderId="23" xfId="40" applyNumberFormat="1" applyFont="1" applyFill="1" applyBorder="1" applyAlignment="1" applyProtection="1">
      <alignment/>
      <protection/>
    </xf>
    <xf numFmtId="38" fontId="4" fillId="34" borderId="70" xfId="40" applyNumberFormat="1" applyFont="1" applyFill="1" applyBorder="1" applyAlignment="1" applyProtection="1">
      <alignment/>
      <protection/>
    </xf>
    <xf numFmtId="38" fontId="4" fillId="34" borderId="71" xfId="40" applyNumberFormat="1" applyFont="1" applyFill="1" applyBorder="1" applyAlignment="1" applyProtection="1">
      <alignment/>
      <protection/>
    </xf>
    <xf numFmtId="169" fontId="5" fillId="34" borderId="13" xfId="40" applyNumberFormat="1" applyFont="1" applyFill="1" applyBorder="1" applyAlignment="1" applyProtection="1">
      <alignment/>
      <protection/>
    </xf>
    <xf numFmtId="3" fontId="5" fillId="34" borderId="13" xfId="40" applyNumberFormat="1" applyFont="1" applyFill="1" applyBorder="1" applyAlignment="1" applyProtection="1">
      <alignment/>
      <protection/>
    </xf>
    <xf numFmtId="37" fontId="5" fillId="34" borderId="14" xfId="40" applyNumberFormat="1" applyFont="1" applyFill="1" applyBorder="1" applyAlignment="1" applyProtection="1">
      <alignment/>
      <protection/>
    </xf>
    <xf numFmtId="3" fontId="5" fillId="0" borderId="14" xfId="40" applyNumberFormat="1" applyFont="1" applyFill="1" applyBorder="1" applyAlignment="1" applyProtection="1">
      <alignment/>
      <protection locked="0"/>
    </xf>
    <xf numFmtId="3" fontId="5" fillId="0" borderId="11" xfId="40" applyNumberFormat="1" applyFont="1" applyFill="1" applyBorder="1" applyAlignment="1" applyProtection="1">
      <alignment/>
      <protection locked="0"/>
    </xf>
    <xf numFmtId="3" fontId="5" fillId="34" borderId="11" xfId="40" applyNumberFormat="1" applyFont="1" applyFill="1" applyBorder="1" applyAlignment="1" applyProtection="1">
      <alignment/>
      <protection/>
    </xf>
    <xf numFmtId="38" fontId="5" fillId="0" borderId="13" xfId="43" applyNumberFormat="1" applyFont="1" applyFill="1" applyBorder="1" applyAlignment="1" applyProtection="1">
      <alignment/>
      <protection locked="0"/>
    </xf>
    <xf numFmtId="38" fontId="5" fillId="0" borderId="0" xfId="43" applyNumberFormat="1" applyFont="1" applyFill="1" applyAlignment="1" applyProtection="1">
      <alignment/>
      <protection locked="0"/>
    </xf>
    <xf numFmtId="38" fontId="5" fillId="0" borderId="24" xfId="43" applyNumberFormat="1" applyFont="1" applyFill="1" applyBorder="1" applyAlignment="1" applyProtection="1">
      <alignment/>
      <protection locked="0"/>
    </xf>
    <xf numFmtId="38" fontId="5" fillId="0" borderId="13" xfId="43" applyNumberFormat="1" applyFont="1" applyFill="1" applyBorder="1" applyAlignment="1" applyProtection="1">
      <alignment horizontal="right"/>
      <protection locked="0"/>
    </xf>
    <xf numFmtId="38" fontId="5" fillId="0" borderId="14" xfId="43" applyNumberFormat="1" applyFont="1" applyFill="1" applyBorder="1" applyAlignment="1" applyProtection="1">
      <alignment/>
      <protection locked="0"/>
    </xf>
    <xf numFmtId="38" fontId="5" fillId="34" borderId="13" xfId="43" applyNumberFormat="1" applyFont="1" applyFill="1" applyBorder="1" applyAlignment="1" applyProtection="1">
      <alignment/>
      <protection/>
    </xf>
    <xf numFmtId="38" fontId="5" fillId="34" borderId="14" xfId="43" applyNumberFormat="1" applyFont="1" applyFill="1" applyBorder="1" applyAlignment="1" applyProtection="1">
      <alignment/>
      <protection/>
    </xf>
    <xf numFmtId="3" fontId="5" fillId="0" borderId="13" xfId="43" applyNumberFormat="1" applyFont="1" applyFill="1" applyBorder="1" applyAlignment="1" applyProtection="1">
      <alignment horizontal="right"/>
      <protection locked="0"/>
    </xf>
    <xf numFmtId="3" fontId="5" fillId="34" borderId="13" xfId="43" applyNumberFormat="1" applyFont="1" applyFill="1" applyBorder="1" applyAlignment="1" applyProtection="1">
      <alignment/>
      <protection locked="0"/>
    </xf>
    <xf numFmtId="3" fontId="5" fillId="34" borderId="13" xfId="43" applyNumberFormat="1" applyFont="1" applyFill="1" applyBorder="1" applyAlignment="1" applyProtection="1">
      <alignment/>
      <protection/>
    </xf>
    <xf numFmtId="3" fontId="5" fillId="34" borderId="11" xfId="43" applyNumberFormat="1" applyFont="1" applyFill="1" applyBorder="1" applyAlignment="1" applyProtection="1">
      <alignment/>
      <protection/>
    </xf>
    <xf numFmtId="3" fontId="5" fillId="0" borderId="13" xfId="40" applyNumberFormat="1" applyFont="1" applyFill="1" applyBorder="1" applyAlignment="1" applyProtection="1">
      <alignment horizontal="right"/>
      <protection locked="0"/>
    </xf>
    <xf numFmtId="38" fontId="5" fillId="0" borderId="11" xfId="43" applyNumberFormat="1" applyFont="1" applyFill="1" applyBorder="1" applyAlignment="1" applyProtection="1">
      <alignment horizontal="right"/>
      <protection locked="0"/>
    </xf>
    <xf numFmtId="38" fontId="5" fillId="0" borderId="19" xfId="43" applyNumberFormat="1" applyFont="1" applyFill="1" applyBorder="1" applyAlignment="1" applyProtection="1">
      <alignment horizontal="right"/>
      <protection locked="0"/>
    </xf>
    <xf numFmtId="38" fontId="5" fillId="0" borderId="20" xfId="43" applyNumberFormat="1" applyFont="1" applyFill="1" applyBorder="1" applyAlignment="1" applyProtection="1">
      <alignment/>
      <protection locked="0"/>
    </xf>
    <xf numFmtId="37" fontId="5" fillId="34" borderId="12" xfId="40" applyNumberFormat="1" applyFont="1" applyFill="1" applyBorder="1" applyAlignment="1" applyProtection="1">
      <alignment/>
      <protection/>
    </xf>
    <xf numFmtId="0" fontId="5" fillId="35" borderId="72" xfId="40" applyFont="1" applyFill="1" applyBorder="1" applyAlignment="1" applyProtection="1">
      <alignment/>
      <protection locked="0"/>
    </xf>
    <xf numFmtId="0" fontId="5" fillId="35" borderId="73" xfId="40" applyFont="1" applyFill="1" applyBorder="1" applyAlignment="1" applyProtection="1">
      <alignment/>
      <protection locked="0"/>
    </xf>
    <xf numFmtId="0" fontId="5" fillId="35" borderId="74" xfId="40" applyFont="1" applyFill="1" applyBorder="1" applyAlignment="1" applyProtection="1">
      <alignment/>
      <protection locked="0"/>
    </xf>
    <xf numFmtId="0" fontId="5" fillId="35" borderId="30" xfId="40" applyFont="1" applyFill="1" applyBorder="1" applyAlignment="1" applyProtection="1">
      <alignment/>
      <protection locked="0"/>
    </xf>
    <xf numFmtId="0" fontId="5" fillId="35" borderId="32" xfId="40" applyFont="1" applyFill="1" applyBorder="1" applyAlignment="1" applyProtection="1">
      <alignment/>
      <protection locked="0"/>
    </xf>
    <xf numFmtId="0" fontId="5" fillId="35" borderId="31" xfId="40" applyFont="1" applyFill="1" applyBorder="1" applyAlignment="1" applyProtection="1">
      <alignment/>
      <protection locked="0"/>
    </xf>
    <xf numFmtId="5" fontId="5" fillId="0" borderId="12" xfId="40" applyNumberFormat="1" applyFont="1" applyFill="1" applyBorder="1" applyAlignment="1" applyProtection="1">
      <alignment/>
      <protection locked="0"/>
    </xf>
    <xf numFmtId="37" fontId="5" fillId="34" borderId="12" xfId="40" applyNumberFormat="1" applyFont="1" applyFill="1" applyBorder="1" applyAlignment="1" applyProtection="1">
      <alignment horizontal="right"/>
      <protection/>
    </xf>
    <xf numFmtId="5" fontId="5" fillId="34" borderId="12" xfId="47" applyNumberFormat="1" applyFont="1" applyFill="1" applyBorder="1" applyAlignment="1" applyProtection="1">
      <alignment/>
      <protection/>
    </xf>
    <xf numFmtId="3" fontId="5" fillId="0" borderId="12" xfId="40" applyNumberFormat="1" applyFont="1" applyFill="1" applyBorder="1" applyAlignment="1" applyProtection="1" quotePrefix="1">
      <alignment horizontal="center"/>
      <protection/>
    </xf>
    <xf numFmtId="37" fontId="17" fillId="34" borderId="61" xfId="46" applyNumberFormat="1" applyFont="1" applyFill="1" applyBorder="1" applyAlignment="1" applyProtection="1">
      <alignment/>
      <protection/>
    </xf>
    <xf numFmtId="3" fontId="5" fillId="0" borderId="75" xfId="47" applyNumberFormat="1" applyFont="1" applyFill="1" applyBorder="1" applyAlignment="1" applyProtection="1">
      <alignment/>
      <protection/>
    </xf>
    <xf numFmtId="0" fontId="17" fillId="0" borderId="31" xfId="40" applyFont="1" applyFill="1" applyBorder="1" applyAlignment="1">
      <alignment/>
    </xf>
    <xf numFmtId="0" fontId="11" fillId="0" borderId="13" xfId="0" applyFont="1" applyBorder="1" applyAlignment="1" applyProtection="1">
      <alignment/>
      <protection locked="0"/>
    </xf>
    <xf numFmtId="0" fontId="23" fillId="34" borderId="13" xfId="0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wrapText="1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34" borderId="13" xfId="0" applyFont="1" applyFill="1" applyBorder="1" applyAlignment="1" applyProtection="1">
      <alignment horizontal="center"/>
      <protection locked="0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11" fillId="0" borderId="15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69" fillId="0" borderId="0" xfId="40" applyFont="1" applyFill="1" applyAlignment="1" applyProtection="1">
      <alignment horizontal="centerContinuous"/>
      <protection locked="0"/>
    </xf>
    <xf numFmtId="0" fontId="70" fillId="0" borderId="26" xfId="40" applyFont="1" applyFill="1" applyBorder="1" applyAlignment="1" applyProtection="1">
      <alignment horizontal="center"/>
      <protection locked="0"/>
    </xf>
    <xf numFmtId="0" fontId="71" fillId="34" borderId="13" xfId="0" applyFont="1" applyFill="1" applyBorder="1" applyAlignment="1" applyProtection="1">
      <alignment horizontal="center"/>
      <protection locked="0"/>
    </xf>
    <xf numFmtId="0" fontId="71" fillId="34" borderId="20" xfId="0" applyFont="1" applyFill="1" applyBorder="1" applyAlignment="1" applyProtection="1">
      <alignment horizontal="center"/>
      <protection locked="0"/>
    </xf>
    <xf numFmtId="0" fontId="72" fillId="0" borderId="0" xfId="40" applyFont="1" applyFill="1" applyBorder="1" applyAlignment="1" applyProtection="1">
      <alignment horizontal="centerContinuous"/>
      <protection locked="0"/>
    </xf>
    <xf numFmtId="0" fontId="73" fillId="0" borderId="0" xfId="40" applyFont="1" applyFill="1" applyAlignment="1" applyProtection="1">
      <alignment horizontal="centerContinuous"/>
      <protection locked="0"/>
    </xf>
    <xf numFmtId="0" fontId="72" fillId="0" borderId="0" xfId="40" applyFont="1" applyFill="1" applyAlignment="1" applyProtection="1">
      <alignment horizontal="centerContinuous"/>
      <protection locked="0"/>
    </xf>
    <xf numFmtId="0" fontId="74" fillId="0" borderId="59" xfId="61" applyFont="1" applyBorder="1" applyAlignment="1" applyProtection="1">
      <alignment horizontal="center"/>
      <protection locked="0"/>
    </xf>
    <xf numFmtId="0" fontId="74" fillId="0" borderId="53" xfId="61" applyFont="1" applyBorder="1" applyAlignment="1" applyProtection="1">
      <alignment horizontal="center"/>
      <protection locked="0"/>
    </xf>
    <xf numFmtId="0" fontId="5" fillId="36" borderId="31" xfId="40" applyFont="1" applyFill="1" applyBorder="1" applyAlignment="1" applyProtection="1">
      <alignment/>
      <protection locked="0"/>
    </xf>
    <xf numFmtId="0" fontId="5" fillId="36" borderId="14" xfId="40" applyFont="1" applyFill="1" applyBorder="1" applyAlignment="1" applyProtection="1">
      <alignment horizontal="left" indent="1"/>
      <protection locked="0"/>
    </xf>
    <xf numFmtId="0" fontId="6" fillId="0" borderId="31" xfId="40" applyFont="1" applyFill="1" applyBorder="1" applyAlignment="1" applyProtection="1">
      <alignment/>
      <protection locked="0"/>
    </xf>
    <xf numFmtId="0" fontId="5" fillId="36" borderId="30" xfId="40" applyFont="1" applyFill="1" applyBorder="1" applyAlignment="1" applyProtection="1">
      <alignment/>
      <protection locked="0"/>
    </xf>
    <xf numFmtId="3" fontId="5" fillId="36" borderId="12" xfId="40" applyNumberFormat="1" applyFont="1" applyFill="1" applyBorder="1" applyAlignment="1" applyProtection="1">
      <alignment/>
      <protection locked="0"/>
    </xf>
    <xf numFmtId="5" fontId="5" fillId="36" borderId="12" xfId="40" applyNumberFormat="1" applyFont="1" applyFill="1" applyBorder="1" applyAlignment="1" applyProtection="1">
      <alignment/>
      <protection locked="0"/>
    </xf>
    <xf numFmtId="0" fontId="5" fillId="36" borderId="12" xfId="40" applyNumberFormat="1" applyFont="1" applyFill="1" applyBorder="1" applyAlignment="1" applyProtection="1">
      <alignment horizontal="center"/>
      <protection/>
    </xf>
    <xf numFmtId="0" fontId="5" fillId="36" borderId="12" xfId="40" applyNumberFormat="1" applyFont="1" applyFill="1" applyBorder="1" applyAlignment="1" applyProtection="1">
      <alignment horizontal="center"/>
      <protection locked="0"/>
    </xf>
    <xf numFmtId="0" fontId="6" fillId="36" borderId="13" xfId="40" applyFont="1" applyFill="1" applyBorder="1" applyAlignment="1" applyProtection="1">
      <alignment/>
      <protection locked="0"/>
    </xf>
    <xf numFmtId="1" fontId="5" fillId="36" borderId="13" xfId="40" applyNumberFormat="1" applyFont="1" applyFill="1" applyBorder="1" applyAlignment="1" applyProtection="1">
      <alignment horizontal="center"/>
      <protection locked="0"/>
    </xf>
    <xf numFmtId="37" fontId="5" fillId="36" borderId="13" xfId="40" applyNumberFormat="1" applyFont="1" applyFill="1" applyBorder="1" applyAlignment="1" applyProtection="1">
      <alignment/>
      <protection locked="0"/>
    </xf>
    <xf numFmtId="37" fontId="5" fillId="37" borderId="12" xfId="4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4" fillId="36" borderId="31" xfId="40" applyFont="1" applyFill="1" applyBorder="1" applyAlignment="1" applyProtection="1">
      <alignment/>
      <protection locked="0"/>
    </xf>
    <xf numFmtId="0" fontId="27" fillId="36" borderId="0" xfId="0" applyFont="1" applyFill="1" applyAlignment="1" applyProtection="1">
      <alignment/>
      <protection locked="0"/>
    </xf>
    <xf numFmtId="0" fontId="6" fillId="0" borderId="25" xfId="40" applyFont="1" applyFill="1" applyBorder="1" applyAlignment="1" applyProtection="1">
      <alignment horizontal="right"/>
      <protection locked="0"/>
    </xf>
    <xf numFmtId="0" fontId="5" fillId="0" borderId="22" xfId="40" applyFont="1" applyFill="1" applyBorder="1" applyAlignment="1" applyProtection="1">
      <alignment vertical="top"/>
      <protection locked="0"/>
    </xf>
    <xf numFmtId="0" fontId="5" fillId="0" borderId="0" xfId="40" applyFont="1" applyFill="1" applyBorder="1" applyAlignment="1" applyProtection="1">
      <alignment vertical="top"/>
      <protection locked="0"/>
    </xf>
    <xf numFmtId="0" fontId="5" fillId="0" borderId="25" xfId="40" applyFont="1" applyFill="1" applyBorder="1" applyAlignment="1" applyProtection="1">
      <alignment vertical="top"/>
      <protection locked="0"/>
    </xf>
    <xf numFmtId="0" fontId="5" fillId="0" borderId="76" xfId="40" applyFont="1" applyFill="1" applyBorder="1" applyAlignment="1" applyProtection="1">
      <alignment vertical="top"/>
      <protection locked="0"/>
    </xf>
    <xf numFmtId="0" fontId="5" fillId="0" borderId="34" xfId="40" applyFont="1" applyFill="1" applyBorder="1" applyAlignment="1" applyProtection="1">
      <alignment vertical="top"/>
      <protection locked="0"/>
    </xf>
    <xf numFmtId="0" fontId="5" fillId="0" borderId="36" xfId="40" applyFont="1" applyFill="1" applyBorder="1" applyAlignment="1" applyProtection="1">
      <alignment vertical="top"/>
      <protection locked="0"/>
    </xf>
    <xf numFmtId="1" fontId="5" fillId="0" borderId="2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 locked="0"/>
    </xf>
    <xf numFmtId="0" fontId="25" fillId="0" borderId="18" xfId="0" applyFont="1" applyBorder="1" applyAlignment="1" applyProtection="1">
      <alignment/>
      <protection locked="0"/>
    </xf>
    <xf numFmtId="3" fontId="75" fillId="0" borderId="78" xfId="40" applyNumberFormat="1" applyFont="1" applyFill="1" applyBorder="1" applyAlignment="1" applyProtection="1">
      <alignment horizontal="center" wrapText="1"/>
      <protection locked="0"/>
    </xf>
    <xf numFmtId="3" fontId="75" fillId="0" borderId="79" xfId="40" applyNumberFormat="1" applyFont="1" applyFill="1" applyBorder="1" applyAlignment="1" applyProtection="1">
      <alignment horizontal="center" wrapText="1"/>
      <protection locked="0"/>
    </xf>
    <xf numFmtId="3" fontId="75" fillId="0" borderId="80" xfId="40" applyNumberFormat="1" applyFont="1" applyFill="1" applyBorder="1" applyAlignment="1" applyProtection="1">
      <alignment horizontal="center" wrapText="1"/>
      <protection locked="0"/>
    </xf>
    <xf numFmtId="0" fontId="7" fillId="0" borderId="81" xfId="40" applyFont="1" applyFill="1" applyBorder="1" applyAlignment="1" applyProtection="1">
      <alignment horizontal="center" wrapText="1"/>
      <protection locked="0"/>
    </xf>
    <xf numFmtId="0" fontId="7" fillId="0" borderId="19" xfId="40" applyFont="1" applyFill="1" applyBorder="1" applyAlignment="1" applyProtection="1">
      <alignment horizontal="center" wrapText="1"/>
      <protection locked="0"/>
    </xf>
    <xf numFmtId="0" fontId="7" fillId="0" borderId="40" xfId="40" applyFont="1" applyFill="1" applyBorder="1" applyAlignment="1" applyProtection="1">
      <alignment horizontal="center" wrapText="1"/>
      <protection locked="0"/>
    </xf>
    <xf numFmtId="0" fontId="75" fillId="33" borderId="82" xfId="40" applyFont="1" applyFill="1" applyBorder="1" applyAlignment="1" applyProtection="1">
      <alignment horizontal="center" vertical="center"/>
      <protection locked="0"/>
    </xf>
    <xf numFmtId="0" fontId="75" fillId="33" borderId="83" xfId="40" applyFont="1" applyFill="1" applyBorder="1" applyAlignment="1" applyProtection="1">
      <alignment horizontal="center" vertical="center"/>
      <protection locked="0"/>
    </xf>
    <xf numFmtId="0" fontId="75" fillId="33" borderId="84" xfId="40" applyFont="1" applyFill="1" applyBorder="1" applyAlignment="1" applyProtection="1">
      <alignment horizontal="center" vertical="center"/>
      <protection locked="0"/>
    </xf>
    <xf numFmtId="0" fontId="75" fillId="33" borderId="85" xfId="40" applyFont="1" applyFill="1" applyBorder="1" applyAlignment="1" applyProtection="1">
      <alignment horizontal="center" vertical="center"/>
      <protection locked="0"/>
    </xf>
    <xf numFmtId="0" fontId="7" fillId="33" borderId="20" xfId="40" applyFont="1" applyFill="1" applyBorder="1" applyAlignment="1" applyProtection="1">
      <alignment horizontal="center" vertical="center"/>
      <protection locked="0"/>
    </xf>
    <xf numFmtId="0" fontId="7" fillId="33" borderId="17" xfId="40" applyFont="1" applyFill="1" applyBorder="1" applyAlignment="1" applyProtection="1">
      <alignment horizontal="center" vertical="center"/>
      <protection locked="0"/>
    </xf>
    <xf numFmtId="0" fontId="7" fillId="33" borderId="18" xfId="40" applyFont="1" applyFill="1" applyBorder="1" applyAlignment="1" applyProtection="1">
      <alignment horizontal="center" vertical="center"/>
      <protection locked="0"/>
    </xf>
    <xf numFmtId="0" fontId="72" fillId="0" borderId="0" xfId="40" applyFont="1" applyFill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dget" xfId="40"/>
    <cellStyle name="Calculation" xfId="41"/>
    <cellStyle name="Check Cell" xfId="42"/>
    <cellStyle name="Comma" xfId="43"/>
    <cellStyle name="Comma [0]" xfId="44"/>
    <cellStyle name="Comma_2000BGT5" xfId="45"/>
    <cellStyle name="Comma_2005 BUDGET REV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00BGT5" xfId="60"/>
    <cellStyle name="Normal_2005 BUDGET REV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2.140625" style="79" customWidth="1"/>
    <col min="2" max="2" width="2.421875" style="79" customWidth="1"/>
    <col min="3" max="8" width="3.8515625" style="79" customWidth="1"/>
    <col min="9" max="9" width="4.421875" style="79" customWidth="1"/>
    <col min="10" max="10" width="20.7109375" style="79" customWidth="1"/>
    <col min="11" max="11" width="7.7109375" style="79" customWidth="1"/>
    <col min="12" max="14" width="11.7109375" style="79" customWidth="1"/>
    <col min="15" max="15" width="14.28125" style="79" customWidth="1"/>
    <col min="16" max="16384" width="9.140625" style="79" customWidth="1"/>
  </cols>
  <sheetData>
    <row r="1" spans="1:15" ht="16.5" customHeight="1">
      <c r="A1" s="159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14"/>
    </row>
    <row r="2" spans="1:15" ht="16.5" customHeight="1">
      <c r="A2" s="24" t="s">
        <v>291</v>
      </c>
      <c r="B2" s="24" t="s">
        <v>291</v>
      </c>
      <c r="C2" s="1" t="s">
        <v>291</v>
      </c>
      <c r="D2" s="1" t="s">
        <v>291</v>
      </c>
      <c r="E2" s="54" t="s">
        <v>1</v>
      </c>
      <c r="F2" s="99"/>
      <c r="G2" s="99"/>
      <c r="H2" s="99"/>
      <c r="I2" s="99"/>
      <c r="J2" s="99"/>
      <c r="K2" s="99"/>
      <c r="L2" s="24"/>
      <c r="M2" s="24"/>
      <c r="N2" s="1"/>
      <c r="O2" s="52" t="s">
        <v>2</v>
      </c>
    </row>
    <row r="3" spans="1:15" ht="16.5" customHeight="1">
      <c r="A3" s="99"/>
      <c r="B3" s="101"/>
      <c r="C3" s="160"/>
      <c r="D3" s="101"/>
      <c r="E3" s="55"/>
      <c r="F3" s="99" t="s">
        <v>3</v>
      </c>
      <c r="G3" s="114"/>
      <c r="H3" s="114"/>
      <c r="I3" s="114"/>
      <c r="J3" s="25"/>
      <c r="K3" s="355"/>
      <c r="L3" s="26"/>
      <c r="M3" s="26"/>
      <c r="N3" s="24"/>
      <c r="O3" s="24"/>
    </row>
    <row r="4" spans="1:15" ht="16.5" customHeight="1">
      <c r="A4" s="99"/>
      <c r="B4" s="99"/>
      <c r="C4" s="99"/>
      <c r="D4" s="99"/>
      <c r="E4" s="99"/>
      <c r="F4" s="99"/>
      <c r="G4" s="32" t="s">
        <v>4</v>
      </c>
      <c r="H4" s="1"/>
      <c r="I4" s="1"/>
      <c r="J4" s="1"/>
      <c r="K4" s="1"/>
      <c r="L4" s="1"/>
      <c r="M4" s="99" t="s">
        <v>5</v>
      </c>
      <c r="N4" s="99"/>
      <c r="O4" s="114"/>
    </row>
    <row r="5" spans="1:15" ht="28.5" customHeight="1">
      <c r="A5" s="502" t="s">
        <v>514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14"/>
    </row>
    <row r="6" spans="1:15" ht="16.5" customHeight="1">
      <c r="A6" s="83"/>
      <c r="B6" s="161"/>
      <c r="C6" s="161"/>
      <c r="D6" s="161"/>
      <c r="E6" s="161"/>
      <c r="F6" s="161"/>
      <c r="G6" s="161"/>
      <c r="H6" s="161"/>
      <c r="I6" s="161"/>
      <c r="J6" s="161"/>
      <c r="K6" s="176" t="s">
        <v>17</v>
      </c>
      <c r="L6" s="176" t="s">
        <v>6</v>
      </c>
      <c r="M6" s="176" t="s">
        <v>7</v>
      </c>
      <c r="N6" s="176" t="s">
        <v>8</v>
      </c>
      <c r="O6" s="176" t="s">
        <v>9</v>
      </c>
    </row>
    <row r="7" spans="1:15" ht="16.5" customHeight="1">
      <c r="A7" s="10"/>
      <c r="B7" s="1"/>
      <c r="C7" s="1"/>
      <c r="D7" s="1"/>
      <c r="E7" s="1"/>
      <c r="F7" s="1"/>
      <c r="G7" s="1"/>
      <c r="H7" s="1"/>
      <c r="I7" s="1"/>
      <c r="J7" s="1"/>
      <c r="K7" s="86" t="s">
        <v>18</v>
      </c>
      <c r="L7" s="503">
        <v>2016</v>
      </c>
      <c r="M7" s="503">
        <v>2017</v>
      </c>
      <c r="N7" s="503">
        <v>2017</v>
      </c>
      <c r="O7" s="503">
        <v>2018</v>
      </c>
    </row>
    <row r="8" spans="1:15" ht="16.5" customHeight="1">
      <c r="A8" s="470"/>
      <c r="B8" s="471" t="s">
        <v>436</v>
      </c>
      <c r="C8" s="472"/>
      <c r="D8" s="472"/>
      <c r="E8" s="472"/>
      <c r="F8" s="472"/>
      <c r="G8" s="472"/>
      <c r="H8" s="472"/>
      <c r="I8" s="472"/>
      <c r="J8" s="472"/>
      <c r="K8" s="481"/>
      <c r="L8" s="481"/>
      <c r="M8" s="481"/>
      <c r="N8" s="481"/>
      <c r="O8" s="481" t="s">
        <v>291</v>
      </c>
    </row>
    <row r="9" spans="1:15" ht="16.5" customHeight="1">
      <c r="A9" s="162"/>
      <c r="B9" s="163"/>
      <c r="C9" s="163" t="s">
        <v>320</v>
      </c>
      <c r="D9" s="163"/>
      <c r="E9" s="163"/>
      <c r="F9" s="163"/>
      <c r="G9" s="163"/>
      <c r="H9" s="163"/>
      <c r="I9" s="163"/>
      <c r="J9" s="163"/>
      <c r="K9" s="4"/>
      <c r="L9" s="476"/>
      <c r="M9" s="476"/>
      <c r="N9" s="380">
        <f>L35</f>
        <v>0</v>
      </c>
      <c r="O9" s="380">
        <f>N35</f>
        <v>0</v>
      </c>
    </row>
    <row r="10" spans="1:15" ht="16.5" customHeight="1">
      <c r="A10" s="514"/>
      <c r="B10" s="526"/>
      <c r="C10" s="511" t="s">
        <v>508</v>
      </c>
      <c r="D10" s="511"/>
      <c r="E10" s="511"/>
      <c r="F10" s="511"/>
      <c r="G10" s="511"/>
      <c r="H10" s="511"/>
      <c r="I10" s="511"/>
      <c r="J10" s="511"/>
      <c r="K10" s="515"/>
      <c r="L10" s="516"/>
      <c r="M10" s="516">
        <f>L36</f>
        <v>0</v>
      </c>
      <c r="N10" s="469">
        <f>M10</f>
        <v>0</v>
      </c>
      <c r="O10" s="469">
        <f>N36</f>
        <v>0</v>
      </c>
    </row>
    <row r="11" spans="1:15" ht="16.5" customHeight="1">
      <c r="A11" s="162"/>
      <c r="B11" s="163"/>
      <c r="C11" s="163" t="s">
        <v>329</v>
      </c>
      <c r="D11" s="163"/>
      <c r="E11" s="163"/>
      <c r="F11" s="163"/>
      <c r="G11" s="163"/>
      <c r="H11" s="163"/>
      <c r="I11" s="163"/>
      <c r="J11" s="163"/>
      <c r="K11" s="4"/>
      <c r="L11" s="359"/>
      <c r="M11" s="359"/>
      <c r="N11" s="469">
        <f>L37</f>
        <v>0</v>
      </c>
      <c r="O11" s="469">
        <f>N37</f>
        <v>0</v>
      </c>
    </row>
    <row r="12" spans="1:15" ht="16.5" customHeight="1">
      <c r="A12" s="162"/>
      <c r="B12" s="163"/>
      <c r="C12" s="163" t="s">
        <v>430</v>
      </c>
      <c r="D12" s="163"/>
      <c r="E12" s="163"/>
      <c r="F12" s="163"/>
      <c r="G12" s="163"/>
      <c r="H12" s="163"/>
      <c r="I12" s="163"/>
      <c r="J12" s="163"/>
      <c r="K12" s="4"/>
      <c r="L12" s="359"/>
      <c r="M12" s="359"/>
      <c r="N12" s="469">
        <f>L38</f>
        <v>0</v>
      </c>
      <c r="O12" s="469">
        <f>N38</f>
        <v>0</v>
      </c>
    </row>
    <row r="13" spans="1:15" ht="16.5" customHeight="1">
      <c r="A13" s="162"/>
      <c r="B13" s="163"/>
      <c r="C13" s="163"/>
      <c r="D13" s="163" t="s">
        <v>407</v>
      </c>
      <c r="E13" s="163"/>
      <c r="F13" s="163"/>
      <c r="G13" s="163"/>
      <c r="H13" s="163"/>
      <c r="I13" s="163"/>
      <c r="J13" s="163"/>
      <c r="K13" s="13"/>
      <c r="L13" s="469">
        <f>L9+L11+L12</f>
        <v>0</v>
      </c>
      <c r="M13" s="469">
        <f>SUM(M9:M12)</f>
        <v>0</v>
      </c>
      <c r="N13" s="469">
        <f>SUM(N9:N12)</f>
        <v>0</v>
      </c>
      <c r="O13" s="469">
        <f>SUM(O9:O12)</f>
        <v>0</v>
      </c>
    </row>
    <row r="14" spans="1:15" ht="16.5" customHeight="1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4"/>
      <c r="L14" s="359"/>
      <c r="M14" s="359"/>
      <c r="N14" s="359"/>
      <c r="O14" s="359"/>
    </row>
    <row r="15" spans="1:15" ht="16.5" customHeight="1">
      <c r="A15" s="162"/>
      <c r="B15" s="163" t="s">
        <v>10</v>
      </c>
      <c r="C15" s="163"/>
      <c r="D15" s="163"/>
      <c r="E15" s="163"/>
      <c r="F15" s="163"/>
      <c r="G15" s="163"/>
      <c r="H15" s="163"/>
      <c r="I15" s="163"/>
      <c r="J15" s="163"/>
      <c r="K15" s="4"/>
      <c r="L15" s="359"/>
      <c r="M15" s="359"/>
      <c r="N15" s="359"/>
      <c r="O15" s="360"/>
    </row>
    <row r="16" spans="1:15" ht="16.5" customHeight="1">
      <c r="A16" s="162"/>
      <c r="B16" s="163"/>
      <c r="C16" s="163" t="s">
        <v>400</v>
      </c>
      <c r="D16" s="163"/>
      <c r="E16" s="163"/>
      <c r="F16" s="163"/>
      <c r="G16" s="163"/>
      <c r="H16" s="163"/>
      <c r="I16" s="163"/>
      <c r="J16" s="163"/>
      <c r="K16" s="13"/>
      <c r="L16" s="469">
        <f>2!C22</f>
        <v>0</v>
      </c>
      <c r="M16" s="469">
        <f>2!D22</f>
        <v>0</v>
      </c>
      <c r="N16" s="469">
        <f>2!E22</f>
        <v>0</v>
      </c>
      <c r="O16" s="477">
        <f>2!F22</f>
        <v>0</v>
      </c>
    </row>
    <row r="17" spans="1:15" ht="16.5" customHeight="1">
      <c r="A17" s="162"/>
      <c r="B17" s="163"/>
      <c r="C17" s="163" t="s">
        <v>431</v>
      </c>
      <c r="D17" s="163"/>
      <c r="E17" s="163"/>
      <c r="F17" s="163"/>
      <c r="G17" s="163"/>
      <c r="H17" s="163"/>
      <c r="I17" s="163"/>
      <c r="J17" s="163"/>
      <c r="K17" s="352">
        <v>31200</v>
      </c>
      <c r="L17" s="359"/>
      <c r="M17" s="359"/>
      <c r="N17" s="359"/>
      <c r="O17" s="359"/>
    </row>
    <row r="18" spans="1:15" ht="16.5" customHeight="1">
      <c r="A18" s="162"/>
      <c r="B18" s="163"/>
      <c r="C18" s="163" t="s">
        <v>496</v>
      </c>
      <c r="D18" s="163"/>
      <c r="E18" s="163"/>
      <c r="F18" s="163"/>
      <c r="G18" s="163"/>
      <c r="H18" s="163"/>
      <c r="I18" s="163"/>
      <c r="J18" s="163"/>
      <c r="K18" s="352">
        <v>31300</v>
      </c>
      <c r="L18" s="359"/>
      <c r="M18" s="359"/>
      <c r="N18" s="359"/>
      <c r="O18" s="359"/>
    </row>
    <row r="19" spans="1:15" ht="16.5" customHeight="1">
      <c r="A19" s="162"/>
      <c r="B19" s="163"/>
      <c r="C19" s="163" t="s">
        <v>445</v>
      </c>
      <c r="D19" s="163"/>
      <c r="E19" s="163"/>
      <c r="F19" s="163"/>
      <c r="G19" s="163"/>
      <c r="H19" s="163"/>
      <c r="I19" s="163"/>
      <c r="J19" s="163"/>
      <c r="K19" s="353">
        <v>31900</v>
      </c>
      <c r="L19" s="359"/>
      <c r="M19" s="359"/>
      <c r="N19" s="477">
        <f>'Sch 8-A'!G22-'Sch 8-A'!G42</f>
        <v>0</v>
      </c>
      <c r="O19" s="477">
        <f>'Sch 8-A'!H22-'Sch 8-A'!H42</f>
        <v>0</v>
      </c>
    </row>
    <row r="20" spans="1:15" ht="16.5" customHeight="1">
      <c r="A20" s="162"/>
      <c r="B20" s="163"/>
      <c r="C20" s="482" t="s">
        <v>461</v>
      </c>
      <c r="D20" s="163"/>
      <c r="E20" s="163"/>
      <c r="F20" s="163"/>
      <c r="G20" s="163"/>
      <c r="H20" s="163"/>
      <c r="I20" s="163"/>
      <c r="J20" s="163"/>
      <c r="K20" s="353">
        <v>32500</v>
      </c>
      <c r="L20" s="359"/>
      <c r="M20" s="359"/>
      <c r="N20" s="477"/>
      <c r="O20" s="477"/>
    </row>
    <row r="21" spans="1:15" ht="16.5" customHeight="1">
      <c r="A21" s="162"/>
      <c r="B21" s="163"/>
      <c r="C21" s="163" t="s">
        <v>423</v>
      </c>
      <c r="D21" s="163"/>
      <c r="E21" s="163"/>
      <c r="F21" s="163"/>
      <c r="G21" s="163"/>
      <c r="H21" s="163"/>
      <c r="I21" s="163"/>
      <c r="J21" s="163"/>
      <c r="K21" s="353">
        <v>33000</v>
      </c>
      <c r="L21" s="359"/>
      <c r="M21" s="359"/>
      <c r="N21" s="360"/>
      <c r="O21" s="360"/>
    </row>
    <row r="22" spans="1:15" ht="16.5" customHeight="1">
      <c r="A22" s="162"/>
      <c r="B22" s="163"/>
      <c r="C22" s="163" t="s">
        <v>494</v>
      </c>
      <c r="D22" s="163"/>
      <c r="E22" s="163"/>
      <c r="F22" s="163"/>
      <c r="G22" s="163"/>
      <c r="H22" s="163"/>
      <c r="I22" s="163"/>
      <c r="J22" s="163"/>
      <c r="K22" s="353">
        <v>34000</v>
      </c>
      <c r="L22" s="359"/>
      <c r="M22" s="359"/>
      <c r="N22" s="379"/>
      <c r="O22" s="359"/>
    </row>
    <row r="23" spans="1:15" ht="16.5" customHeight="1">
      <c r="A23" s="162"/>
      <c r="B23" s="163"/>
      <c r="C23" s="163"/>
      <c r="D23" s="163" t="s">
        <v>507</v>
      </c>
      <c r="E23" s="163"/>
      <c r="F23" s="163"/>
      <c r="G23" s="163"/>
      <c r="H23" s="163"/>
      <c r="I23" s="163"/>
      <c r="J23" s="163"/>
      <c r="K23" s="13"/>
      <c r="L23" s="469">
        <f>SUM(L16:L22)</f>
        <v>0</v>
      </c>
      <c r="M23" s="469">
        <f>SUM(M16:M22)</f>
        <v>0</v>
      </c>
      <c r="N23" s="469">
        <f>SUM(N16:N22)</f>
        <v>0</v>
      </c>
      <c r="O23" s="469">
        <f>SUM(O16:O22)</f>
        <v>0</v>
      </c>
    </row>
    <row r="24" spans="1:15" ht="16.5" customHeight="1">
      <c r="A24" s="162"/>
      <c r="B24" s="163"/>
      <c r="C24" s="163"/>
      <c r="D24" s="513" t="s">
        <v>11</v>
      </c>
      <c r="E24" s="163"/>
      <c r="F24" s="163"/>
      <c r="G24" s="163"/>
      <c r="H24" s="163"/>
      <c r="I24" s="163"/>
      <c r="J24" s="163"/>
      <c r="K24" s="13"/>
      <c r="L24" s="469">
        <f>SUM(L13:L22)</f>
        <v>0</v>
      </c>
      <c r="M24" s="469">
        <f>SUM(M13:M22)</f>
        <v>0</v>
      </c>
      <c r="N24" s="469">
        <f>SUM(N13:N22)</f>
        <v>0</v>
      </c>
      <c r="O24" s="469">
        <f>SUM(O13:O22)</f>
        <v>0</v>
      </c>
    </row>
    <row r="25" spans="1:15" ht="16.5" customHeight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4"/>
      <c r="L25" s="359"/>
      <c r="M25" s="359"/>
      <c r="N25" s="359"/>
      <c r="O25" s="359"/>
    </row>
    <row r="26" spans="1:15" ht="16.5" customHeight="1">
      <c r="A26" s="162"/>
      <c r="B26" s="163" t="s">
        <v>12</v>
      </c>
      <c r="C26" s="163"/>
      <c r="D26" s="163"/>
      <c r="E26" s="163"/>
      <c r="F26" s="163"/>
      <c r="G26" s="163"/>
      <c r="H26" s="163"/>
      <c r="I26" s="163"/>
      <c r="J26" s="163"/>
      <c r="K26" s="4"/>
      <c r="L26" s="359"/>
      <c r="M26" s="359"/>
      <c r="N26" s="359"/>
      <c r="O26" s="359"/>
    </row>
    <row r="27" spans="1:15" ht="16.5" customHeight="1">
      <c r="A27" s="162"/>
      <c r="B27" s="163"/>
      <c r="C27" s="163" t="s">
        <v>425</v>
      </c>
      <c r="D27" s="163"/>
      <c r="E27" s="163"/>
      <c r="F27" s="163"/>
      <c r="G27" s="163"/>
      <c r="H27" s="163"/>
      <c r="I27" s="163"/>
      <c r="J27" s="163"/>
      <c r="K27" s="13"/>
      <c r="L27" s="469">
        <f>2!C43</f>
        <v>0</v>
      </c>
      <c r="M27" s="469">
        <f>2!D43</f>
        <v>0</v>
      </c>
      <c r="N27" s="469">
        <f>2!E43</f>
        <v>0</v>
      </c>
      <c r="O27" s="469">
        <f>2!F43</f>
        <v>0</v>
      </c>
    </row>
    <row r="28" spans="1:15" ht="16.5" customHeight="1">
      <c r="A28" s="162"/>
      <c r="B28" s="163"/>
      <c r="C28" s="163" t="s">
        <v>426</v>
      </c>
      <c r="D28" s="163"/>
      <c r="E28" s="163"/>
      <c r="F28" s="163"/>
      <c r="G28" s="163"/>
      <c r="H28" s="163"/>
      <c r="I28" s="163"/>
      <c r="J28" s="163"/>
      <c r="K28" s="13"/>
      <c r="L28" s="359"/>
      <c r="M28" s="379"/>
      <c r="N28" s="379"/>
      <c r="O28" s="379"/>
    </row>
    <row r="29" spans="1:15" ht="16.5" customHeight="1">
      <c r="A29" s="162"/>
      <c r="B29" s="163"/>
      <c r="C29" s="163"/>
      <c r="D29" s="163" t="s">
        <v>427</v>
      </c>
      <c r="E29" s="163"/>
      <c r="F29" s="163"/>
      <c r="G29" s="163"/>
      <c r="H29" s="163"/>
      <c r="I29" s="163"/>
      <c r="J29" s="163"/>
      <c r="K29" s="13"/>
      <c r="L29" s="469">
        <f>SUM(L27:L28)</f>
        <v>0</v>
      </c>
      <c r="M29" s="469">
        <f>SUM(M27:M28)</f>
        <v>0</v>
      </c>
      <c r="N29" s="469">
        <f>SUM(N27:N28)</f>
        <v>0</v>
      </c>
      <c r="O29" s="469">
        <f>SUM(O27:O28)</f>
        <v>0</v>
      </c>
    </row>
    <row r="30" spans="1:15" ht="16.5" customHeight="1">
      <c r="A30" s="162"/>
      <c r="B30" s="163"/>
      <c r="C30" s="163" t="s">
        <v>408</v>
      </c>
      <c r="D30" s="163"/>
      <c r="E30" s="163"/>
      <c r="F30" s="163"/>
      <c r="G30" s="163"/>
      <c r="H30" s="163"/>
      <c r="I30" s="163"/>
      <c r="J30" s="163"/>
      <c r="K30" s="353" t="s">
        <v>424</v>
      </c>
      <c r="L30" s="469">
        <f>'10'!C28</f>
        <v>0</v>
      </c>
      <c r="M30" s="469">
        <f>'10'!D28</f>
        <v>0</v>
      </c>
      <c r="N30" s="469">
        <f>'10'!E28</f>
        <v>0</v>
      </c>
      <c r="O30" s="469">
        <f>'10'!F28</f>
        <v>0</v>
      </c>
    </row>
    <row r="31" spans="1:15" ht="16.5" customHeight="1">
      <c r="A31" s="514"/>
      <c r="B31" s="526"/>
      <c r="C31" s="511" t="s">
        <v>499</v>
      </c>
      <c r="D31" s="511"/>
      <c r="E31" s="511"/>
      <c r="F31" s="511"/>
      <c r="G31" s="511"/>
      <c r="H31" s="511"/>
      <c r="I31" s="511"/>
      <c r="J31" s="511"/>
      <c r="K31" s="517">
        <v>96000</v>
      </c>
      <c r="L31" s="469">
        <f>'10'!C29</f>
        <v>0</v>
      </c>
      <c r="M31" s="469">
        <f>'10'!D29</f>
        <v>0</v>
      </c>
      <c r="N31" s="469">
        <f>'10'!E29</f>
        <v>0</v>
      </c>
      <c r="O31" s="469">
        <f>'10'!F29</f>
        <v>0</v>
      </c>
    </row>
    <row r="32" spans="1:15" ht="16.5" customHeight="1">
      <c r="A32" s="162"/>
      <c r="B32" s="163"/>
      <c r="C32" s="163"/>
      <c r="D32" s="163" t="s">
        <v>292</v>
      </c>
      <c r="E32" s="163"/>
      <c r="F32" s="163"/>
      <c r="G32" s="163"/>
      <c r="H32" s="163"/>
      <c r="I32" s="163"/>
      <c r="J32" s="163"/>
      <c r="K32" s="13"/>
      <c r="L32" s="469">
        <f>SUM(L29:L31)</f>
        <v>0</v>
      </c>
      <c r="M32" s="469">
        <f>SUM(M29:M31)</f>
        <v>0</v>
      </c>
      <c r="N32" s="469">
        <f>SUM(N29:N31)</f>
        <v>0</v>
      </c>
      <c r="O32" s="469">
        <f>SUM(O29:O31)</f>
        <v>0</v>
      </c>
    </row>
    <row r="33" spans="1:15" ht="16.5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4"/>
      <c r="L33" s="359"/>
      <c r="M33" s="359"/>
      <c r="N33" s="359"/>
      <c r="O33" s="359"/>
    </row>
    <row r="34" spans="1:15" ht="16.5" customHeight="1">
      <c r="A34" s="473"/>
      <c r="B34" s="474" t="s">
        <v>437</v>
      </c>
      <c r="C34" s="475"/>
      <c r="D34" s="475"/>
      <c r="E34" s="475"/>
      <c r="F34" s="475"/>
      <c r="G34" s="475"/>
      <c r="H34" s="475"/>
      <c r="I34" s="475"/>
      <c r="J34" s="475"/>
      <c r="K34" s="479" t="s">
        <v>428</v>
      </c>
      <c r="L34" s="380">
        <f>L24-L32</f>
        <v>0</v>
      </c>
      <c r="M34" s="380">
        <f>M24-M32</f>
        <v>0</v>
      </c>
      <c r="N34" s="380">
        <f>N24-N32</f>
        <v>0</v>
      </c>
      <c r="O34" s="380">
        <f>O24-O32</f>
        <v>0</v>
      </c>
    </row>
    <row r="35" spans="1:15" ht="16.5" customHeight="1">
      <c r="A35" s="162"/>
      <c r="B35" s="164"/>
      <c r="C35" s="163" t="s">
        <v>433</v>
      </c>
      <c r="D35" s="163"/>
      <c r="E35" s="163"/>
      <c r="F35" s="163"/>
      <c r="G35" s="163"/>
      <c r="H35" s="163"/>
      <c r="I35" s="163"/>
      <c r="J35" s="163"/>
      <c r="K35" s="4"/>
      <c r="L35" s="469">
        <f>L34-L37-L38-L36</f>
        <v>0</v>
      </c>
      <c r="M35" s="469">
        <f>M34-M37-M38-M36</f>
        <v>0</v>
      </c>
      <c r="N35" s="469">
        <f>N34-N37-N38-N36</f>
        <v>0</v>
      </c>
      <c r="O35" s="469">
        <f>O34-O37-O38-O36</f>
        <v>0</v>
      </c>
    </row>
    <row r="36" spans="1:15" ht="16.5" customHeight="1">
      <c r="A36" s="514"/>
      <c r="B36" s="526"/>
      <c r="C36" s="511" t="s">
        <v>508</v>
      </c>
      <c r="D36" s="511"/>
      <c r="E36" s="511"/>
      <c r="F36" s="511"/>
      <c r="G36" s="511"/>
      <c r="H36" s="511"/>
      <c r="I36" s="511"/>
      <c r="J36" s="511"/>
      <c r="K36" s="518">
        <v>29400</v>
      </c>
      <c r="L36" s="522">
        <f>L10-L31</f>
        <v>0</v>
      </c>
      <c r="M36" s="522">
        <f>M10-M31</f>
        <v>0</v>
      </c>
      <c r="N36" s="522">
        <f>N10-N31</f>
        <v>0</v>
      </c>
      <c r="O36" s="522">
        <f>O10-O31</f>
        <v>0</v>
      </c>
    </row>
    <row r="37" spans="1:15" ht="16.5" customHeight="1">
      <c r="A37" s="162"/>
      <c r="B37" s="164"/>
      <c r="C37" s="163" t="s">
        <v>432</v>
      </c>
      <c r="D37" s="163"/>
      <c r="E37" s="163"/>
      <c r="F37" s="163"/>
      <c r="G37" s="163"/>
      <c r="H37" s="163"/>
      <c r="I37" s="163"/>
      <c r="J37" s="163"/>
      <c r="K37" s="4"/>
      <c r="L37" s="359"/>
      <c r="M37" s="359"/>
      <c r="N37" s="359"/>
      <c r="O37" s="359"/>
    </row>
    <row r="38" spans="1:15" ht="16.5" customHeight="1">
      <c r="A38" s="162"/>
      <c r="B38" s="164"/>
      <c r="C38" s="163" t="s">
        <v>447</v>
      </c>
      <c r="D38" s="163"/>
      <c r="E38" s="163"/>
      <c r="F38" s="163"/>
      <c r="G38" s="163"/>
      <c r="H38" s="163"/>
      <c r="I38" s="163"/>
      <c r="J38" s="163"/>
      <c r="K38" s="4"/>
      <c r="L38" s="359"/>
      <c r="M38" s="359"/>
      <c r="N38" s="469">
        <f>'Sch 7'!F47</f>
        <v>0</v>
      </c>
      <c r="O38" s="469">
        <f>'Sch 7'!G47</f>
        <v>0</v>
      </c>
    </row>
    <row r="39" spans="1:15" ht="16.5" customHeight="1">
      <c r="A39" s="162"/>
      <c r="B39" s="164"/>
      <c r="C39" s="163"/>
      <c r="D39" s="163" t="s">
        <v>434</v>
      </c>
      <c r="E39" s="163"/>
      <c r="F39" s="163"/>
      <c r="G39" s="163"/>
      <c r="H39" s="163"/>
      <c r="I39" s="163"/>
      <c r="J39" s="163"/>
      <c r="K39" s="53"/>
      <c r="L39" s="478">
        <f>SUM(L35:L38)</f>
        <v>0</v>
      </c>
      <c r="M39" s="478">
        <f>SUM(M35:M38)</f>
        <v>0</v>
      </c>
      <c r="N39" s="478">
        <f>SUM(N35:N38)</f>
        <v>0</v>
      </c>
      <c r="O39" s="478">
        <f>SUM(O35:O38)</f>
        <v>0</v>
      </c>
    </row>
    <row r="40" spans="1:15" ht="16.5" customHeight="1">
      <c r="A40" s="162"/>
      <c r="B40" s="164" t="s">
        <v>13</v>
      </c>
      <c r="C40" s="163"/>
      <c r="D40" s="163"/>
      <c r="E40" s="163"/>
      <c r="F40" s="163"/>
      <c r="G40" s="163"/>
      <c r="H40" s="163"/>
      <c r="I40" s="163"/>
      <c r="J40" s="163"/>
      <c r="K40" s="193"/>
      <c r="L40" s="193" t="e">
        <f>L35/L29</f>
        <v>#DIV/0!</v>
      </c>
      <c r="M40" s="193" t="e">
        <f>M35/M29</f>
        <v>#DIV/0!</v>
      </c>
      <c r="N40" s="193" t="e">
        <f>N35/N29</f>
        <v>#DIV/0!</v>
      </c>
      <c r="O40" s="193" t="e">
        <f>O35/O29</f>
        <v>#DIV/0!</v>
      </c>
    </row>
    <row r="41" spans="1:15" ht="16.5" customHeight="1">
      <c r="A41" s="165"/>
      <c r="B41" s="24"/>
      <c r="C41" s="166"/>
      <c r="D41" s="99"/>
      <c r="E41" s="24"/>
      <c r="F41" s="99"/>
      <c r="G41" s="54"/>
      <c r="H41" s="99"/>
      <c r="I41" s="99"/>
      <c r="J41" s="99"/>
      <c r="K41" s="99"/>
      <c r="L41" s="15"/>
      <c r="M41" s="15"/>
      <c r="N41" s="15"/>
      <c r="O41" s="97"/>
    </row>
    <row r="42" spans="1:15" ht="16.5" customHeight="1" thickBot="1">
      <c r="A42" s="167"/>
      <c r="B42" s="168"/>
      <c r="C42" s="169"/>
      <c r="D42" s="168"/>
      <c r="E42" s="168"/>
      <c r="F42" s="168"/>
      <c r="G42" s="168"/>
      <c r="H42" s="168"/>
      <c r="I42" s="168"/>
      <c r="J42" s="168"/>
      <c r="K42" s="168"/>
      <c r="L42" s="177"/>
      <c r="M42" s="177"/>
      <c r="N42" s="178"/>
      <c r="O42" s="179"/>
    </row>
    <row r="43" spans="1:15" ht="16.5" customHeight="1" thickTop="1">
      <c r="A43" s="165"/>
      <c r="B43" s="54" t="s">
        <v>526</v>
      </c>
      <c r="C43" s="24"/>
      <c r="D43" s="24"/>
      <c r="E43" s="24"/>
      <c r="F43" s="24"/>
      <c r="G43" s="24"/>
      <c r="H43" s="24"/>
      <c r="I43" s="24"/>
      <c r="J43" s="24"/>
      <c r="K43" s="24"/>
      <c r="L43" s="52" t="s">
        <v>527</v>
      </c>
      <c r="M43" s="52"/>
      <c r="N43" s="24"/>
      <c r="O43" s="528"/>
    </row>
    <row r="44" spans="1:15" ht="16.5" customHeight="1">
      <c r="A44" s="10"/>
      <c r="B44" s="1"/>
      <c r="C44" s="1"/>
      <c r="D44" s="1"/>
      <c r="E44" s="1"/>
      <c r="F44" s="1"/>
      <c r="G44" s="1"/>
      <c r="H44" s="1"/>
      <c r="I44" s="1"/>
      <c r="J44" s="24"/>
      <c r="K44" s="24"/>
      <c r="L44" s="1"/>
      <c r="M44" s="1"/>
      <c r="N44" s="1"/>
      <c r="O44" s="23"/>
    </row>
    <row r="45" spans="1:15" ht="16.5" customHeight="1">
      <c r="A45" s="529" t="s">
        <v>528</v>
      </c>
      <c r="C45" s="530"/>
      <c r="D45" s="530"/>
      <c r="E45" s="530"/>
      <c r="F45" s="530"/>
      <c r="G45" s="530"/>
      <c r="H45" s="530"/>
      <c r="I45" s="530" t="s">
        <v>14</v>
      </c>
      <c r="J45" s="530"/>
      <c r="K45" s="530"/>
      <c r="L45" s="530" t="s">
        <v>529</v>
      </c>
      <c r="M45" s="530"/>
      <c r="N45" s="530"/>
      <c r="O45" s="531" t="s">
        <v>14</v>
      </c>
    </row>
    <row r="46" spans="1:15" ht="16.5" customHeight="1">
      <c r="A46" s="10"/>
      <c r="B46" s="1"/>
      <c r="C46" s="1"/>
      <c r="D46" s="1"/>
      <c r="E46" s="1"/>
      <c r="F46" s="1"/>
      <c r="G46" s="1"/>
      <c r="H46" s="1"/>
      <c r="I46" s="1"/>
      <c r="J46" s="24"/>
      <c r="K46" s="24"/>
      <c r="L46" s="1"/>
      <c r="M46" s="1"/>
      <c r="N46" s="1"/>
      <c r="O46" s="23"/>
    </row>
    <row r="47" spans="1:15" ht="16.5" customHeight="1" thickBot="1">
      <c r="A47" s="532" t="s">
        <v>530</v>
      </c>
      <c r="B47" s="533"/>
      <c r="C47" s="533"/>
      <c r="D47" s="533"/>
      <c r="E47" s="533"/>
      <c r="F47" s="533"/>
      <c r="G47" s="533"/>
      <c r="H47" s="533"/>
      <c r="I47" s="533" t="s">
        <v>14</v>
      </c>
      <c r="J47" s="533"/>
      <c r="K47" s="533"/>
      <c r="L47" s="533" t="s">
        <v>531</v>
      </c>
      <c r="M47" s="533"/>
      <c r="N47" s="533"/>
      <c r="O47" s="534" t="s">
        <v>14</v>
      </c>
    </row>
    <row r="48" ht="13.5" thickTop="1"/>
    <row r="49" spans="2:3" ht="12.75">
      <c r="B49" s="523"/>
      <c r="C49" s="524" t="s">
        <v>509</v>
      </c>
    </row>
    <row r="50" ht="12.75">
      <c r="C50" s="524"/>
    </row>
    <row r="51" ht="12.75">
      <c r="H51" s="524"/>
    </row>
    <row r="52" spans="2:3" ht="15">
      <c r="B52" s="525"/>
      <c r="C52" s="524"/>
    </row>
    <row r="53" spans="2:3" ht="15">
      <c r="B53" s="525"/>
      <c r="C53" s="524"/>
    </row>
    <row r="56" ht="4.5" customHeight="1"/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0">
      <selection activeCell="A3" sqref="A3"/>
    </sheetView>
  </sheetViews>
  <sheetFormatPr defaultColWidth="9.140625" defaultRowHeight="17.25" customHeight="1"/>
  <cols>
    <col min="1" max="1" width="49.5742187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116" t="s">
        <v>188</v>
      </c>
    </row>
    <row r="2" spans="1:6" ht="17.25" customHeight="1">
      <c r="A2" s="54" t="s">
        <v>120</v>
      </c>
      <c r="B2" s="96"/>
      <c r="C2" s="57"/>
      <c r="D2" s="117"/>
      <c r="E2" s="81"/>
      <c r="F2" s="82"/>
    </row>
    <row r="3" spans="1:6" ht="17.25" customHeight="1">
      <c r="A3" s="84"/>
      <c r="B3" s="118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2016</v>
      </c>
      <c r="D4" s="86">
        <f>2!D4</f>
        <v>2017</v>
      </c>
      <c r="E4" s="86">
        <f>2!E4</f>
        <v>2017</v>
      </c>
      <c r="F4" s="86">
        <f>2!F4</f>
        <v>2018</v>
      </c>
    </row>
    <row r="5" spans="1:6" ht="17.25" customHeight="1">
      <c r="A5" s="87" t="s">
        <v>311</v>
      </c>
      <c r="B5" s="22"/>
      <c r="C5" s="11"/>
      <c r="D5" s="11"/>
      <c r="E5" s="11"/>
      <c r="F5" s="12"/>
    </row>
    <row r="6" spans="1:6" ht="17.25" customHeight="1">
      <c r="A6" s="175"/>
      <c r="B6" s="185"/>
      <c r="C6" s="374"/>
      <c r="D6" s="374"/>
      <c r="E6" s="374"/>
      <c r="F6" s="50"/>
    </row>
    <row r="7" spans="1:6" ht="17.25" customHeight="1">
      <c r="A7" s="10"/>
      <c r="B7" s="20"/>
      <c r="C7" s="374"/>
      <c r="D7" s="374"/>
      <c r="E7" s="374"/>
      <c r="F7" s="50"/>
    </row>
    <row r="8" spans="1:6" ht="17.25" customHeight="1">
      <c r="A8" s="10"/>
      <c r="B8" s="20"/>
      <c r="C8" s="374"/>
      <c r="D8" s="374"/>
      <c r="E8" s="374"/>
      <c r="F8" s="50"/>
    </row>
    <row r="9" spans="1:6" ht="17.25" customHeight="1">
      <c r="A9" s="10"/>
      <c r="B9" s="20"/>
      <c r="C9" s="374"/>
      <c r="D9" s="374"/>
      <c r="E9" s="374"/>
      <c r="F9" s="50"/>
    </row>
    <row r="10" spans="1:6" ht="17.25" customHeight="1">
      <c r="A10" s="10"/>
      <c r="B10" s="20"/>
      <c r="C10" s="374"/>
      <c r="D10" s="374"/>
      <c r="E10" s="374"/>
      <c r="F10" s="50"/>
    </row>
    <row r="11" spans="1:6" ht="17.25" customHeight="1">
      <c r="A11" s="10"/>
      <c r="B11" s="20"/>
      <c r="C11" s="374"/>
      <c r="D11" s="374"/>
      <c r="E11" s="374"/>
      <c r="F11" s="50"/>
    </row>
    <row r="12" spans="1:6" ht="17.25" customHeight="1">
      <c r="A12" s="10"/>
      <c r="B12" s="20"/>
      <c r="C12" s="374"/>
      <c r="D12" s="374"/>
      <c r="E12" s="374"/>
      <c r="F12" s="50"/>
    </row>
    <row r="13" spans="1:6" ht="17.25" customHeight="1">
      <c r="A13" s="10"/>
      <c r="B13" s="20"/>
      <c r="C13" s="374"/>
      <c r="D13" s="374"/>
      <c r="E13" s="374"/>
      <c r="F13" s="50"/>
    </row>
    <row r="14" spans="1:6" ht="17.25" customHeight="1">
      <c r="A14" s="10"/>
      <c r="B14" s="20"/>
      <c r="C14" s="374"/>
      <c r="D14" s="374"/>
      <c r="E14" s="374"/>
      <c r="F14" s="50"/>
    </row>
    <row r="15" spans="1:6" ht="17.25" customHeight="1">
      <c r="A15" s="9"/>
      <c r="B15" s="20"/>
      <c r="C15" s="374"/>
      <c r="D15" s="374"/>
      <c r="E15" s="374"/>
      <c r="F15" s="50"/>
    </row>
    <row r="16" spans="1:6" ht="17.25" customHeight="1">
      <c r="A16" s="9" t="s">
        <v>189</v>
      </c>
      <c r="B16" s="20">
        <v>72300</v>
      </c>
      <c r="C16" s="450">
        <f>SUM(C5:C15)</f>
        <v>0</v>
      </c>
      <c r="D16" s="450">
        <f>SUM(D5:D15)</f>
        <v>0</v>
      </c>
      <c r="E16" s="450">
        <f>SUM(E5:E15)</f>
        <v>0</v>
      </c>
      <c r="F16" s="402">
        <f>SUM(F5:F15)</f>
        <v>0</v>
      </c>
    </row>
    <row r="17" spans="1:6" ht="17.25" customHeight="1">
      <c r="A17" s="87" t="s">
        <v>312</v>
      </c>
      <c r="B17" s="22"/>
      <c r="C17" s="365"/>
      <c r="D17" s="365"/>
      <c r="E17" s="365"/>
      <c r="F17" s="366"/>
    </row>
    <row r="18" spans="1:6" ht="17.25" customHeight="1">
      <c r="A18" s="9" t="s">
        <v>190</v>
      </c>
      <c r="B18" s="20">
        <v>80010</v>
      </c>
      <c r="C18" s="374"/>
      <c r="D18" s="369"/>
      <c r="E18" s="374"/>
      <c r="F18" s="369"/>
    </row>
    <row r="19" spans="1:6" ht="17.25" customHeight="1">
      <c r="A19" s="9" t="s">
        <v>191</v>
      </c>
      <c r="B19" s="20">
        <v>80020</v>
      </c>
      <c r="C19" s="374"/>
      <c r="D19" s="369"/>
      <c r="E19" s="374"/>
      <c r="F19" s="369"/>
    </row>
    <row r="20" spans="1:6" ht="17.25" customHeight="1">
      <c r="A20" s="10" t="s">
        <v>192</v>
      </c>
      <c r="B20" s="20">
        <v>80000</v>
      </c>
      <c r="C20" s="450">
        <f>SUM(C18:C19)</f>
        <v>0</v>
      </c>
      <c r="D20" s="450">
        <f>SUM(D18:D19)</f>
        <v>0</v>
      </c>
      <c r="E20" s="450">
        <f>SUM(E18:E19)</f>
        <v>0</v>
      </c>
      <c r="F20" s="362">
        <f>SUM(F18:F19)</f>
        <v>0</v>
      </c>
    </row>
    <row r="21" spans="1:6" ht="17.25" customHeight="1">
      <c r="A21" s="87" t="s">
        <v>313</v>
      </c>
      <c r="B21" s="22"/>
      <c r="C21" s="365"/>
      <c r="D21" s="375"/>
      <c r="E21" s="365"/>
      <c r="F21" s="376"/>
    </row>
    <row r="22" spans="1:6" ht="17.25" customHeight="1">
      <c r="A22" s="10" t="s">
        <v>193</v>
      </c>
      <c r="B22" s="20">
        <v>85100</v>
      </c>
      <c r="C22" s="374"/>
      <c r="D22" s="369"/>
      <c r="E22" s="374"/>
      <c r="F22" s="369"/>
    </row>
    <row r="23" spans="1:6" ht="17.25" customHeight="1">
      <c r="A23" s="9" t="s">
        <v>194</v>
      </c>
      <c r="B23" s="20">
        <v>85200</v>
      </c>
      <c r="C23" s="374"/>
      <c r="D23" s="369"/>
      <c r="E23" s="374"/>
      <c r="F23" s="369"/>
    </row>
    <row r="24" spans="1:6" ht="17.25" customHeight="1">
      <c r="A24" s="9" t="s">
        <v>195</v>
      </c>
      <c r="B24" s="20">
        <v>85500</v>
      </c>
      <c r="C24" s="374"/>
      <c r="D24" s="369"/>
      <c r="E24" s="374"/>
      <c r="F24" s="369"/>
    </row>
    <row r="25" spans="1:6" ht="17.25" customHeight="1">
      <c r="A25" s="9" t="s">
        <v>66</v>
      </c>
      <c r="B25" s="20">
        <v>85900</v>
      </c>
      <c r="C25" s="374"/>
      <c r="D25" s="369"/>
      <c r="E25" s="374"/>
      <c r="F25" s="369"/>
    </row>
    <row r="26" spans="1:6" ht="17.25" customHeight="1">
      <c r="A26" s="10" t="s">
        <v>314</v>
      </c>
      <c r="B26" s="20">
        <v>85000</v>
      </c>
      <c r="C26" s="450">
        <f>SUM(C22:C25)</f>
        <v>0</v>
      </c>
      <c r="D26" s="450">
        <f>SUM(D22:D25)</f>
        <v>0</v>
      </c>
      <c r="E26" s="450">
        <f>SUM(E22:E25)</f>
        <v>0</v>
      </c>
      <c r="F26" s="362">
        <f>SUM(F22:F25)</f>
        <v>0</v>
      </c>
    </row>
    <row r="27" spans="1:6" ht="17.25" customHeight="1">
      <c r="A27" s="9"/>
      <c r="B27" s="94"/>
      <c r="C27" s="369"/>
      <c r="D27" s="369"/>
      <c r="E27" s="369"/>
      <c r="F27" s="369"/>
    </row>
    <row r="28" spans="1:7" ht="17.25" customHeight="1">
      <c r="A28" s="174" t="s">
        <v>493</v>
      </c>
      <c r="B28" s="94">
        <v>90000</v>
      </c>
      <c r="C28" s="369"/>
      <c r="D28" s="369"/>
      <c r="E28" s="369"/>
      <c r="F28" s="369"/>
      <c r="G28" s="381"/>
    </row>
    <row r="29" spans="1:7" ht="17.25" customHeight="1">
      <c r="A29" s="519" t="s">
        <v>510</v>
      </c>
      <c r="B29" s="520">
        <v>96000</v>
      </c>
      <c r="C29" s="521"/>
      <c r="D29" s="521"/>
      <c r="E29" s="521"/>
      <c r="F29" s="521"/>
      <c r="G29" s="381"/>
    </row>
    <row r="30" spans="1:7" ht="17.25" customHeight="1">
      <c r="A30" s="9"/>
      <c r="B30" s="94"/>
      <c r="C30" s="369"/>
      <c r="D30" s="369"/>
      <c r="E30" s="369"/>
      <c r="F30" s="369"/>
      <c r="G30" s="381"/>
    </row>
    <row r="31" spans="1:7" ht="17.25" customHeight="1">
      <c r="A31" s="87" t="s">
        <v>403</v>
      </c>
      <c r="B31" s="22"/>
      <c r="C31" s="365"/>
      <c r="D31" s="365"/>
      <c r="E31" s="365"/>
      <c r="F31" s="366"/>
      <c r="G31" s="381"/>
    </row>
    <row r="32" spans="1:7" ht="17.25" customHeight="1">
      <c r="A32" s="10" t="s">
        <v>404</v>
      </c>
      <c r="B32" s="20">
        <v>94010</v>
      </c>
      <c r="C32" s="374"/>
      <c r="D32" s="374"/>
      <c r="E32" s="374"/>
      <c r="F32" s="50"/>
      <c r="G32" s="381"/>
    </row>
    <row r="33" spans="1:7" ht="17.25" customHeight="1">
      <c r="A33" s="10" t="s">
        <v>460</v>
      </c>
      <c r="B33" s="20"/>
      <c r="C33" s="374"/>
      <c r="D33" s="374"/>
      <c r="E33" s="374"/>
      <c r="F33" s="50"/>
      <c r="G33" s="381"/>
    </row>
    <row r="34" spans="1:7" ht="17.25" customHeight="1">
      <c r="A34" s="10"/>
      <c r="B34" s="20"/>
      <c r="C34" s="374"/>
      <c r="D34" s="374"/>
      <c r="E34" s="374"/>
      <c r="F34" s="50"/>
      <c r="G34" s="381"/>
    </row>
    <row r="35" spans="1:7" ht="17.25" customHeight="1">
      <c r="A35" s="10" t="s">
        <v>406</v>
      </c>
      <c r="B35" s="20">
        <v>94000</v>
      </c>
      <c r="C35" s="450">
        <f>SUM(C32:C34)</f>
        <v>0</v>
      </c>
      <c r="D35" s="450">
        <f>SUM(D32:D34)</f>
        <v>0</v>
      </c>
      <c r="E35" s="450">
        <f>SUM(E32:E34)</f>
        <v>0</v>
      </c>
      <c r="F35" s="362">
        <f>SUM(F32:F34)</f>
        <v>0</v>
      </c>
      <c r="G35" s="381"/>
    </row>
    <row r="37" ht="17.25" customHeight="1">
      <c r="A37" s="527" t="s">
        <v>511</v>
      </c>
    </row>
    <row r="38" ht="17.25" customHeight="1">
      <c r="A38" s="524" t="s">
        <v>512</v>
      </c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scale="83" r:id="rId1"/>
  <ignoredErrors>
    <ignoredError sqref="C4:F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Zeros="0" zoomScalePageLayoutView="0" workbookViewId="0" topLeftCell="A1">
      <pane ySplit="4" topLeftCell="A5" activePane="bottomLeft" state="frozen"/>
      <selection pane="topLeft" activeCell="S20" sqref="S20"/>
      <selection pane="bottomLeft" activeCell="C45" sqref="C45"/>
    </sheetView>
  </sheetViews>
  <sheetFormatPr defaultColWidth="9.140625" defaultRowHeight="17.25" customHeight="1"/>
  <cols>
    <col min="1" max="1" width="22.140625" style="79" customWidth="1"/>
    <col min="2" max="2" width="5.8515625" style="180" customWidth="1"/>
    <col min="3" max="3" width="7.7109375" style="180" customWidth="1"/>
    <col min="4" max="4" width="7.7109375" style="79" customWidth="1"/>
    <col min="5" max="7" width="10.421875" style="79" customWidth="1"/>
    <col min="8" max="9" width="7.7109375" style="79" customWidth="1"/>
    <col min="10" max="16384" width="9.140625" style="79" customWidth="1"/>
  </cols>
  <sheetData>
    <row r="1" ht="12" customHeight="1">
      <c r="I1" s="27" t="s">
        <v>277</v>
      </c>
    </row>
    <row r="2" spans="1:9" ht="17.25" customHeight="1">
      <c r="A2" s="171" t="s">
        <v>278</v>
      </c>
      <c r="B2" s="171" t="s">
        <v>279</v>
      </c>
      <c r="C2" s="171"/>
      <c r="D2" s="170"/>
      <c r="E2" s="57"/>
      <c r="F2" s="57"/>
      <c r="G2" s="57"/>
      <c r="H2" s="27"/>
      <c r="I2" s="82"/>
    </row>
    <row r="3" spans="1:9" ht="27" customHeight="1">
      <c r="A3" s="84"/>
      <c r="B3" s="120" t="s">
        <v>17</v>
      </c>
      <c r="C3" s="535" t="s">
        <v>280</v>
      </c>
      <c r="D3" s="536"/>
      <c r="E3" s="316">
        <f>2!D4</f>
        <v>2017</v>
      </c>
      <c r="F3" s="316">
        <f>2!E4</f>
        <v>2017</v>
      </c>
      <c r="G3" s="317">
        <f>2!F4</f>
        <v>2018</v>
      </c>
      <c r="H3" s="537" t="s">
        <v>281</v>
      </c>
      <c r="I3" s="538"/>
    </row>
    <row r="4" spans="1:9" ht="24.75" customHeight="1">
      <c r="A4" s="5"/>
      <c r="B4" s="93" t="s">
        <v>18</v>
      </c>
      <c r="C4" s="20" t="s">
        <v>282</v>
      </c>
      <c r="D4" s="172" t="s">
        <v>283</v>
      </c>
      <c r="E4" s="318" t="s">
        <v>7</v>
      </c>
      <c r="F4" s="319" t="s">
        <v>8</v>
      </c>
      <c r="G4" s="48" t="s">
        <v>9</v>
      </c>
      <c r="H4" s="20" t="s">
        <v>282</v>
      </c>
      <c r="I4" s="173" t="s">
        <v>283</v>
      </c>
    </row>
    <row r="5" spans="1:9" ht="15" customHeight="1">
      <c r="A5" s="132" t="s">
        <v>19</v>
      </c>
      <c r="B5" s="133"/>
      <c r="C5" s="133"/>
      <c r="D5" s="135"/>
      <c r="E5" s="135"/>
      <c r="F5" s="135"/>
      <c r="G5" s="135"/>
      <c r="H5" s="145"/>
      <c r="I5" s="146"/>
    </row>
    <row r="6" spans="1:9" ht="17.25" customHeight="1">
      <c r="A6" s="9" t="s">
        <v>20</v>
      </c>
      <c r="B6" s="94">
        <v>41000</v>
      </c>
      <c r="C6" s="414">
        <f>F6-E6</f>
        <v>0</v>
      </c>
      <c r="D6" s="448" t="e">
        <f>C6/E6</f>
        <v>#DIV/0!</v>
      </c>
      <c r="E6" s="414">
        <f>2!D6</f>
        <v>0</v>
      </c>
      <c r="F6" s="414">
        <f>2!E6</f>
        <v>0</v>
      </c>
      <c r="G6" s="414">
        <f>2!F6</f>
        <v>0</v>
      </c>
      <c r="H6" s="414">
        <f>G6-F6</f>
        <v>0</v>
      </c>
      <c r="I6" s="448" t="e">
        <f>H6/F6</f>
        <v>#DIV/0!</v>
      </c>
    </row>
    <row r="7" spans="1:9" ht="17.25" customHeight="1">
      <c r="A7" s="9" t="s">
        <v>21</v>
      </c>
      <c r="B7" s="94">
        <v>41500</v>
      </c>
      <c r="C7" s="362">
        <f aca="true" t="shared" si="0" ref="C7:C21">F7-E7</f>
        <v>0</v>
      </c>
      <c r="D7" s="448" t="e">
        <f aca="true" t="shared" si="1" ref="D7:D20">C7/E7</f>
        <v>#DIV/0!</v>
      </c>
      <c r="E7" s="362">
        <f>2!D7</f>
        <v>0</v>
      </c>
      <c r="F7" s="362">
        <f>2!E7</f>
        <v>0</v>
      </c>
      <c r="G7" s="362">
        <f>2!F7</f>
        <v>0</v>
      </c>
      <c r="H7" s="362">
        <f aca="true" t="shared" si="2" ref="H7:H21">G7-F7</f>
        <v>0</v>
      </c>
      <c r="I7" s="448" t="e">
        <f aca="true" t="shared" si="3" ref="I7:I21">H7/F7</f>
        <v>#DIV/0!</v>
      </c>
    </row>
    <row r="8" spans="1:9" ht="17.25" customHeight="1">
      <c r="A8" s="9" t="s">
        <v>22</v>
      </c>
      <c r="B8" s="94">
        <v>42000</v>
      </c>
      <c r="C8" s="362">
        <f t="shared" si="0"/>
        <v>0</v>
      </c>
      <c r="D8" s="448" t="e">
        <f t="shared" si="1"/>
        <v>#DIV/0!</v>
      </c>
      <c r="E8" s="362">
        <f>2!D9</f>
        <v>0</v>
      </c>
      <c r="F8" s="362">
        <f>2!E9</f>
        <v>0</v>
      </c>
      <c r="G8" s="362">
        <f>2!F9</f>
        <v>0</v>
      </c>
      <c r="H8" s="362">
        <f t="shared" si="2"/>
        <v>0</v>
      </c>
      <c r="I8" s="448" t="e">
        <f t="shared" si="3"/>
        <v>#DIV/0!</v>
      </c>
    </row>
    <row r="9" spans="1:9" ht="17.25" customHeight="1">
      <c r="A9" s="9" t="s">
        <v>23</v>
      </c>
      <c r="B9" s="94">
        <v>43000</v>
      </c>
      <c r="C9" s="362">
        <f t="shared" si="0"/>
        <v>0</v>
      </c>
      <c r="D9" s="448" t="e">
        <f t="shared" si="1"/>
        <v>#DIV/0!</v>
      </c>
      <c r="E9" s="362">
        <f>2!D10</f>
        <v>0</v>
      </c>
      <c r="F9" s="362">
        <f>2!E10</f>
        <v>0</v>
      </c>
      <c r="G9" s="362">
        <f>2!F10</f>
        <v>0</v>
      </c>
      <c r="H9" s="362">
        <f t="shared" si="2"/>
        <v>0</v>
      </c>
      <c r="I9" s="448" t="e">
        <f t="shared" si="3"/>
        <v>#DIV/0!</v>
      </c>
    </row>
    <row r="10" spans="1:9" ht="17.25" customHeight="1">
      <c r="A10" s="9" t="s">
        <v>24</v>
      </c>
      <c r="B10" s="94">
        <v>44000</v>
      </c>
      <c r="C10" s="362">
        <f t="shared" si="0"/>
        <v>0</v>
      </c>
      <c r="D10" s="448" t="e">
        <f t="shared" si="1"/>
        <v>#DIV/0!</v>
      </c>
      <c r="E10" s="362">
        <f>2!D11</f>
        <v>0</v>
      </c>
      <c r="F10" s="362">
        <f>2!E11</f>
        <v>0</v>
      </c>
      <c r="G10" s="362">
        <f>2!F11</f>
        <v>0</v>
      </c>
      <c r="H10" s="362">
        <f t="shared" si="2"/>
        <v>0</v>
      </c>
      <c r="I10" s="448" t="e">
        <f t="shared" si="3"/>
        <v>#DIV/0!</v>
      </c>
    </row>
    <row r="11" spans="1:9" ht="17.25" customHeight="1">
      <c r="A11" s="9" t="s">
        <v>25</v>
      </c>
      <c r="B11" s="94">
        <v>45000</v>
      </c>
      <c r="C11" s="362">
        <f t="shared" si="0"/>
        <v>0</v>
      </c>
      <c r="D11" s="448" t="e">
        <f t="shared" si="1"/>
        <v>#DIV/0!</v>
      </c>
      <c r="E11" s="362">
        <f>2!D12</f>
        <v>0</v>
      </c>
      <c r="F11" s="362">
        <f>2!E12</f>
        <v>0</v>
      </c>
      <c r="G11" s="362">
        <f>2!F12</f>
        <v>0</v>
      </c>
      <c r="H11" s="362">
        <f t="shared" si="2"/>
        <v>0</v>
      </c>
      <c r="I11" s="448" t="e">
        <f t="shared" si="3"/>
        <v>#DIV/0!</v>
      </c>
    </row>
    <row r="12" spans="1:9" ht="17.25" customHeight="1">
      <c r="A12" s="9" t="s">
        <v>26</v>
      </c>
      <c r="B12" s="94">
        <v>45005</v>
      </c>
      <c r="C12" s="362">
        <f t="shared" si="0"/>
        <v>0</v>
      </c>
      <c r="D12" s="448" t="e">
        <f t="shared" si="1"/>
        <v>#DIV/0!</v>
      </c>
      <c r="E12" s="362">
        <f>2!D13</f>
        <v>0</v>
      </c>
      <c r="F12" s="362">
        <f>2!E13</f>
        <v>0</v>
      </c>
      <c r="G12" s="362">
        <f>2!F13</f>
        <v>0</v>
      </c>
      <c r="H12" s="362">
        <f t="shared" si="2"/>
        <v>0</v>
      </c>
      <c r="I12" s="448" t="e">
        <f t="shared" si="3"/>
        <v>#DIV/0!</v>
      </c>
    </row>
    <row r="13" spans="1:9" ht="17.25" customHeight="1">
      <c r="A13" s="9" t="s">
        <v>27</v>
      </c>
      <c r="B13" s="94">
        <v>46000</v>
      </c>
      <c r="C13" s="362">
        <f t="shared" si="0"/>
        <v>0</v>
      </c>
      <c r="D13" s="448" t="e">
        <f t="shared" si="1"/>
        <v>#DIV/0!</v>
      </c>
      <c r="E13" s="362">
        <f>2!D14</f>
        <v>0</v>
      </c>
      <c r="F13" s="362">
        <f>2!E14</f>
        <v>0</v>
      </c>
      <c r="G13" s="362">
        <f>2!F14</f>
        <v>0</v>
      </c>
      <c r="H13" s="362">
        <f t="shared" si="2"/>
        <v>0</v>
      </c>
      <c r="I13" s="448" t="e">
        <f t="shared" si="3"/>
        <v>#DIV/0!</v>
      </c>
    </row>
    <row r="14" spans="1:9" ht="17.25" customHeight="1">
      <c r="A14" s="194" t="s">
        <v>364</v>
      </c>
      <c r="B14" s="94">
        <v>46109</v>
      </c>
      <c r="C14" s="362">
        <f t="shared" si="0"/>
        <v>0</v>
      </c>
      <c r="D14" s="448" t="e">
        <f t="shared" si="1"/>
        <v>#DIV/0!</v>
      </c>
      <c r="E14" s="362">
        <f>4!D16</f>
        <v>0</v>
      </c>
      <c r="F14" s="362">
        <f>4!E16</f>
        <v>0</v>
      </c>
      <c r="G14" s="362">
        <f>4!F16</f>
        <v>0</v>
      </c>
      <c r="H14" s="362"/>
      <c r="I14" s="448" t="e">
        <f t="shared" si="3"/>
        <v>#DIV/0!</v>
      </c>
    </row>
    <row r="15" spans="1:9" ht="17.25" customHeight="1">
      <c r="A15" s="9" t="s">
        <v>28</v>
      </c>
      <c r="B15" s="94">
        <v>46009</v>
      </c>
      <c r="C15" s="362">
        <f t="shared" si="0"/>
        <v>0</v>
      </c>
      <c r="D15" s="448" t="e">
        <f t="shared" si="1"/>
        <v>#DIV/0!</v>
      </c>
      <c r="E15" s="362">
        <f>2!D16</f>
        <v>0</v>
      </c>
      <c r="F15" s="362">
        <f>2!E16</f>
        <v>0</v>
      </c>
      <c r="G15" s="362">
        <f>2!F16</f>
        <v>0</v>
      </c>
      <c r="H15" s="362">
        <f t="shared" si="2"/>
        <v>0</v>
      </c>
      <c r="I15" s="448" t="e">
        <f t="shared" si="3"/>
        <v>#DIV/0!</v>
      </c>
    </row>
    <row r="16" spans="1:9" ht="17.25" customHeight="1">
      <c r="A16" s="9" t="s">
        <v>29</v>
      </c>
      <c r="B16" s="94">
        <v>47000</v>
      </c>
      <c r="C16" s="362">
        <f t="shared" si="0"/>
        <v>0</v>
      </c>
      <c r="D16" s="448" t="e">
        <f t="shared" si="1"/>
        <v>#DIV/0!</v>
      </c>
      <c r="E16" s="362">
        <f>2!D17</f>
        <v>0</v>
      </c>
      <c r="F16" s="362">
        <f>2!E17</f>
        <v>0</v>
      </c>
      <c r="G16" s="362">
        <f>2!F17</f>
        <v>0</v>
      </c>
      <c r="H16" s="362">
        <f t="shared" si="2"/>
        <v>0</v>
      </c>
      <c r="I16" s="448" t="e">
        <f t="shared" si="3"/>
        <v>#DIV/0!</v>
      </c>
    </row>
    <row r="17" spans="1:9" ht="17.25" customHeight="1">
      <c r="A17" s="9" t="s">
        <v>287</v>
      </c>
      <c r="B17" s="94">
        <v>47005</v>
      </c>
      <c r="C17" s="362">
        <f t="shared" si="0"/>
        <v>0</v>
      </c>
      <c r="D17" s="448" t="e">
        <f t="shared" si="1"/>
        <v>#DIV/0!</v>
      </c>
      <c r="E17" s="362">
        <f>2!D18</f>
        <v>0</v>
      </c>
      <c r="F17" s="362">
        <f>2!E18</f>
        <v>0</v>
      </c>
      <c r="G17" s="362">
        <f>2!F18</f>
        <v>0</v>
      </c>
      <c r="H17" s="362">
        <f t="shared" si="2"/>
        <v>0</v>
      </c>
      <c r="I17" s="448" t="e">
        <f t="shared" si="3"/>
        <v>#DIV/0!</v>
      </c>
    </row>
    <row r="18" spans="1:9" ht="17.25" customHeight="1">
      <c r="A18" s="9" t="s">
        <v>31</v>
      </c>
      <c r="B18" s="94">
        <v>48000</v>
      </c>
      <c r="C18" s="362">
        <f t="shared" si="0"/>
        <v>0</v>
      </c>
      <c r="D18" s="448" t="e">
        <f t="shared" si="1"/>
        <v>#DIV/0!</v>
      </c>
      <c r="E18" s="362">
        <f>2!D19</f>
        <v>0</v>
      </c>
      <c r="F18" s="362">
        <f>2!E19</f>
        <v>0</v>
      </c>
      <c r="G18" s="362">
        <f>2!F19</f>
        <v>0</v>
      </c>
      <c r="H18" s="362">
        <f t="shared" si="2"/>
        <v>0</v>
      </c>
      <c r="I18" s="448" t="e">
        <f t="shared" si="3"/>
        <v>#DIV/0!</v>
      </c>
    </row>
    <row r="19" spans="1:9" ht="17.25" customHeight="1">
      <c r="A19" s="9" t="s">
        <v>32</v>
      </c>
      <c r="B19" s="94">
        <v>49000</v>
      </c>
      <c r="C19" s="362">
        <f t="shared" si="0"/>
        <v>0</v>
      </c>
      <c r="D19" s="448" t="e">
        <f t="shared" si="1"/>
        <v>#DIV/0!</v>
      </c>
      <c r="E19" s="362"/>
      <c r="F19" s="362">
        <f>2!E20</f>
        <v>0</v>
      </c>
      <c r="G19" s="362"/>
      <c r="H19" s="362">
        <f t="shared" si="2"/>
        <v>0</v>
      </c>
      <c r="I19" s="448" t="e">
        <f t="shared" si="3"/>
        <v>#DIV/0!</v>
      </c>
    </row>
    <row r="20" spans="1:9" ht="17.25" customHeight="1">
      <c r="A20" s="9" t="s">
        <v>33</v>
      </c>
      <c r="B20" s="94">
        <v>49500</v>
      </c>
      <c r="C20" s="362">
        <f t="shared" si="0"/>
        <v>0</v>
      </c>
      <c r="D20" s="448" t="e">
        <f t="shared" si="1"/>
        <v>#DIV/0!</v>
      </c>
      <c r="E20" s="362">
        <f>2!D21</f>
        <v>0</v>
      </c>
      <c r="F20" s="362">
        <f>2!E21</f>
        <v>0</v>
      </c>
      <c r="G20" s="362">
        <f>2!F21</f>
        <v>0</v>
      </c>
      <c r="H20" s="362">
        <f t="shared" si="2"/>
        <v>0</v>
      </c>
      <c r="I20" s="448" t="e">
        <f t="shared" si="3"/>
        <v>#DIV/0!</v>
      </c>
    </row>
    <row r="21" spans="1:9" ht="15" customHeight="1">
      <c r="A21" s="132" t="s">
        <v>284</v>
      </c>
      <c r="B21" s="156"/>
      <c r="C21" s="362">
        <f t="shared" si="0"/>
        <v>0</v>
      </c>
      <c r="D21" s="448" t="e">
        <f>C21/E21</f>
        <v>#DIV/0!</v>
      </c>
      <c r="E21" s="362">
        <f>SUM(E6:E20)</f>
        <v>0</v>
      </c>
      <c r="F21" s="362">
        <f>SUM(F6:F20)</f>
        <v>0</v>
      </c>
      <c r="G21" s="362">
        <f>SUM(G6:G20)</f>
        <v>0</v>
      </c>
      <c r="H21" s="362">
        <f t="shared" si="2"/>
        <v>0</v>
      </c>
      <c r="I21" s="448" t="e">
        <f t="shared" si="3"/>
        <v>#DIV/0!</v>
      </c>
    </row>
    <row r="22" spans="1:9" ht="9.75" customHeight="1">
      <c r="A22" s="157"/>
      <c r="B22" s="137"/>
      <c r="C22" s="377"/>
      <c r="D22" s="14"/>
      <c r="E22" s="363"/>
      <c r="F22" s="363"/>
      <c r="G22" s="363"/>
      <c r="H22" s="363"/>
      <c r="I22" s="158"/>
    </row>
    <row r="23" spans="1:9" ht="15" customHeight="1">
      <c r="A23" s="87" t="s">
        <v>35</v>
      </c>
      <c r="B23" s="22"/>
      <c r="C23" s="378"/>
      <c r="D23" s="11"/>
      <c r="E23" s="365"/>
      <c r="F23" s="365"/>
      <c r="G23" s="365"/>
      <c r="H23" s="365"/>
      <c r="I23" s="12"/>
    </row>
    <row r="24" spans="1:9" ht="17.25" customHeight="1">
      <c r="A24" s="9" t="s">
        <v>36</v>
      </c>
      <c r="B24" s="94">
        <v>50000</v>
      </c>
      <c r="C24" s="362">
        <f aca="true" t="shared" si="4" ref="C24:C45">F24-E24</f>
        <v>0</v>
      </c>
      <c r="D24" s="448" t="e">
        <f>C24/E24</f>
        <v>#DIV/0!</v>
      </c>
      <c r="E24" s="362">
        <f>2!D25</f>
        <v>0</v>
      </c>
      <c r="F24" s="362">
        <f>2!E25</f>
        <v>0</v>
      </c>
      <c r="G24" s="362">
        <f>2!F25</f>
        <v>0</v>
      </c>
      <c r="H24" s="362">
        <f aca="true" t="shared" si="5" ref="H24:H43">G24-F24</f>
        <v>0</v>
      </c>
      <c r="I24" s="448" t="e">
        <f>H24/F24</f>
        <v>#DIV/0!</v>
      </c>
    </row>
    <row r="25" spans="1:9" ht="17.25" customHeight="1">
      <c r="A25" s="9" t="s">
        <v>288</v>
      </c>
      <c r="B25" s="94">
        <v>52000</v>
      </c>
      <c r="C25" s="362">
        <f t="shared" si="4"/>
        <v>0</v>
      </c>
      <c r="D25" s="448" t="e">
        <f aca="true" t="shared" si="6" ref="D25:D45">C25/E25</f>
        <v>#DIV/0!</v>
      </c>
      <c r="E25" s="362">
        <f>2!D26</f>
        <v>0</v>
      </c>
      <c r="F25" s="362">
        <f>2!E26</f>
        <v>0</v>
      </c>
      <c r="G25" s="362">
        <f>2!F26</f>
        <v>0</v>
      </c>
      <c r="H25" s="362">
        <f t="shared" si="5"/>
        <v>0</v>
      </c>
      <c r="I25" s="448" t="e">
        <f aca="true" t="shared" si="7" ref="I25:I43">H25/F25</f>
        <v>#DIV/0!</v>
      </c>
    </row>
    <row r="26" spans="1:9" ht="17.25" customHeight="1">
      <c r="A26" s="9" t="s">
        <v>38</v>
      </c>
      <c r="B26" s="94">
        <v>54000</v>
      </c>
      <c r="C26" s="362">
        <f t="shared" si="4"/>
        <v>0</v>
      </c>
      <c r="D26" s="448" t="e">
        <f t="shared" si="6"/>
        <v>#DIV/0!</v>
      </c>
      <c r="E26" s="362">
        <f>2!D27</f>
        <v>0</v>
      </c>
      <c r="F26" s="362">
        <f>2!E27</f>
        <v>0</v>
      </c>
      <c r="G26" s="362">
        <f>2!F27</f>
        <v>0</v>
      </c>
      <c r="H26" s="362">
        <f t="shared" si="5"/>
        <v>0</v>
      </c>
      <c r="I26" s="448" t="e">
        <f t="shared" si="7"/>
        <v>#DIV/0!</v>
      </c>
    </row>
    <row r="27" spans="1:9" ht="17.25" customHeight="1">
      <c r="A27" s="9" t="s">
        <v>39</v>
      </c>
      <c r="B27" s="94">
        <v>56000</v>
      </c>
      <c r="C27" s="362">
        <f t="shared" si="4"/>
        <v>0</v>
      </c>
      <c r="D27" s="448" t="e">
        <f t="shared" si="6"/>
        <v>#DIV/0!</v>
      </c>
      <c r="E27" s="362">
        <f>2!D28</f>
        <v>0</v>
      </c>
      <c r="F27" s="362">
        <f>2!E28</f>
        <v>0</v>
      </c>
      <c r="G27" s="362">
        <f>2!F28</f>
        <v>0</v>
      </c>
      <c r="H27" s="362">
        <f t="shared" si="5"/>
        <v>0</v>
      </c>
      <c r="I27" s="448" t="e">
        <f t="shared" si="7"/>
        <v>#DIV/0!</v>
      </c>
    </row>
    <row r="28" spans="1:9" ht="17.25" customHeight="1">
      <c r="A28" s="9" t="s">
        <v>29</v>
      </c>
      <c r="B28" s="94">
        <v>57000</v>
      </c>
      <c r="C28" s="362">
        <f t="shared" si="4"/>
        <v>0</v>
      </c>
      <c r="D28" s="448" t="e">
        <f t="shared" si="6"/>
        <v>#DIV/0!</v>
      </c>
      <c r="E28" s="362">
        <f>2!D29</f>
        <v>0</v>
      </c>
      <c r="F28" s="362">
        <f>2!E29</f>
        <v>0</v>
      </c>
      <c r="G28" s="362">
        <f>2!F29</f>
        <v>0</v>
      </c>
      <c r="H28" s="362">
        <f t="shared" si="5"/>
        <v>0</v>
      </c>
      <c r="I28" s="448" t="e">
        <f t="shared" si="7"/>
        <v>#DIV/0!</v>
      </c>
    </row>
    <row r="29" spans="1:9" ht="17.25" customHeight="1">
      <c r="A29" s="9" t="s">
        <v>287</v>
      </c>
      <c r="B29" s="94">
        <v>57005</v>
      </c>
      <c r="C29" s="362">
        <f t="shared" si="4"/>
        <v>0</v>
      </c>
      <c r="D29" s="448" t="e">
        <f t="shared" si="6"/>
        <v>#DIV/0!</v>
      </c>
      <c r="E29" s="362">
        <f>2!D30</f>
        <v>0</v>
      </c>
      <c r="F29" s="362">
        <f>2!E30</f>
        <v>0</v>
      </c>
      <c r="G29" s="362">
        <f>2!F30</f>
        <v>0</v>
      </c>
      <c r="H29" s="362">
        <f t="shared" si="5"/>
        <v>0</v>
      </c>
      <c r="I29" s="448" t="e">
        <f t="shared" si="7"/>
        <v>#DIV/0!</v>
      </c>
    </row>
    <row r="30" spans="1:9" ht="17.25" customHeight="1">
      <c r="A30" s="9" t="s">
        <v>40</v>
      </c>
      <c r="B30" s="94">
        <v>58000</v>
      </c>
      <c r="C30" s="362">
        <f t="shared" si="4"/>
        <v>0</v>
      </c>
      <c r="D30" s="448" t="e">
        <f t="shared" si="6"/>
        <v>#DIV/0!</v>
      </c>
      <c r="E30" s="362">
        <f>2!D31</f>
        <v>0</v>
      </c>
      <c r="F30" s="362">
        <f>2!E31</f>
        <v>0</v>
      </c>
      <c r="G30" s="362">
        <f>2!F31</f>
        <v>0</v>
      </c>
      <c r="H30" s="362">
        <f t="shared" si="5"/>
        <v>0</v>
      </c>
      <c r="I30" s="448" t="e">
        <f t="shared" si="7"/>
        <v>#DIV/0!</v>
      </c>
    </row>
    <row r="31" spans="1:9" ht="17.25" customHeight="1">
      <c r="A31" s="9" t="s">
        <v>23</v>
      </c>
      <c r="B31" s="94">
        <v>63000</v>
      </c>
      <c r="C31" s="362">
        <f t="shared" si="4"/>
        <v>0</v>
      </c>
      <c r="D31" s="448" t="e">
        <f t="shared" si="6"/>
        <v>#DIV/0!</v>
      </c>
      <c r="E31" s="362">
        <f>2!D32</f>
        <v>0</v>
      </c>
      <c r="F31" s="362">
        <f>2!E32</f>
        <v>0</v>
      </c>
      <c r="G31" s="362">
        <f>2!F32</f>
        <v>0</v>
      </c>
      <c r="H31" s="362">
        <f t="shared" si="5"/>
        <v>0</v>
      </c>
      <c r="I31" s="448" t="e">
        <f t="shared" si="7"/>
        <v>#DIV/0!</v>
      </c>
    </row>
    <row r="32" spans="1:9" ht="17.25" customHeight="1">
      <c r="A32" s="9" t="s">
        <v>24</v>
      </c>
      <c r="B32" s="94">
        <v>64000</v>
      </c>
      <c r="C32" s="362">
        <f t="shared" si="4"/>
        <v>0</v>
      </c>
      <c r="D32" s="448" t="e">
        <f t="shared" si="6"/>
        <v>#DIV/0!</v>
      </c>
      <c r="E32" s="362">
        <f>2!D33</f>
        <v>0</v>
      </c>
      <c r="F32" s="362">
        <f>2!E33</f>
        <v>0</v>
      </c>
      <c r="G32" s="362">
        <f>2!F33</f>
        <v>0</v>
      </c>
      <c r="H32" s="362">
        <f t="shared" si="5"/>
        <v>0</v>
      </c>
      <c r="I32" s="448" t="e">
        <f t="shared" si="7"/>
        <v>#DIV/0!</v>
      </c>
    </row>
    <row r="33" spans="1:9" ht="17.25" customHeight="1">
      <c r="A33" s="9" t="s">
        <v>25</v>
      </c>
      <c r="B33" s="94">
        <v>65000</v>
      </c>
      <c r="C33" s="362">
        <f t="shared" si="4"/>
        <v>0</v>
      </c>
      <c r="D33" s="448" t="e">
        <f t="shared" si="6"/>
        <v>#DIV/0!</v>
      </c>
      <c r="E33" s="362">
        <f>2!D34</f>
        <v>0</v>
      </c>
      <c r="F33" s="362">
        <f>2!E34</f>
        <v>0</v>
      </c>
      <c r="G33" s="362">
        <f>2!F34</f>
        <v>0</v>
      </c>
      <c r="H33" s="362">
        <f t="shared" si="5"/>
        <v>0</v>
      </c>
      <c r="I33" s="448" t="e">
        <f t="shared" si="7"/>
        <v>#DIV/0!</v>
      </c>
    </row>
    <row r="34" spans="1:9" ht="17.25" customHeight="1">
      <c r="A34" s="9" t="s">
        <v>26</v>
      </c>
      <c r="B34" s="94">
        <v>65005</v>
      </c>
      <c r="C34" s="362">
        <f t="shared" si="4"/>
        <v>0</v>
      </c>
      <c r="D34" s="448" t="e">
        <f t="shared" si="6"/>
        <v>#DIV/0!</v>
      </c>
      <c r="E34" s="362">
        <f>2!D35</f>
        <v>0</v>
      </c>
      <c r="F34" s="362">
        <f>2!E35</f>
        <v>0</v>
      </c>
      <c r="G34" s="362">
        <f>2!F35</f>
        <v>0</v>
      </c>
      <c r="H34" s="362">
        <f t="shared" si="5"/>
        <v>0</v>
      </c>
      <c r="I34" s="448" t="e">
        <f t="shared" si="7"/>
        <v>#DIV/0!</v>
      </c>
    </row>
    <row r="35" spans="1:9" ht="17.25" customHeight="1">
      <c r="A35" s="9" t="s">
        <v>41</v>
      </c>
      <c r="B35" s="94">
        <v>66000</v>
      </c>
      <c r="C35" s="362">
        <f t="shared" si="4"/>
        <v>0</v>
      </c>
      <c r="D35" s="448" t="e">
        <f t="shared" si="6"/>
        <v>#DIV/0!</v>
      </c>
      <c r="E35" s="362">
        <f>2!D36</f>
        <v>0</v>
      </c>
      <c r="F35" s="362">
        <f>2!E36</f>
        <v>0</v>
      </c>
      <c r="G35" s="362">
        <f>2!F36</f>
        <v>0</v>
      </c>
      <c r="H35" s="362">
        <f t="shared" si="5"/>
        <v>0</v>
      </c>
      <c r="I35" s="448" t="e">
        <f t="shared" si="7"/>
        <v>#DIV/0!</v>
      </c>
    </row>
    <row r="36" spans="1:9" ht="17.25" customHeight="1">
      <c r="A36" s="194" t="s">
        <v>364</v>
      </c>
      <c r="B36" s="94">
        <v>66109</v>
      </c>
      <c r="C36" s="362">
        <f t="shared" si="4"/>
        <v>0</v>
      </c>
      <c r="D36" s="448" t="e">
        <f t="shared" si="6"/>
        <v>#DIV/0!</v>
      </c>
      <c r="E36" s="362">
        <f>9!D33</f>
        <v>0</v>
      </c>
      <c r="F36" s="362">
        <f>9!E33</f>
        <v>0</v>
      </c>
      <c r="G36" s="362">
        <f>9!F33</f>
        <v>0</v>
      </c>
      <c r="H36" s="362">
        <f>G36-F36</f>
        <v>0</v>
      </c>
      <c r="I36" s="448" t="e">
        <f>H36/F36</f>
        <v>#DIV/0!</v>
      </c>
    </row>
    <row r="37" spans="1:9" ht="17.25" customHeight="1">
      <c r="A37" s="9" t="s">
        <v>289</v>
      </c>
      <c r="B37" s="94">
        <v>66009</v>
      </c>
      <c r="C37" s="362">
        <f t="shared" si="4"/>
        <v>0</v>
      </c>
      <c r="D37" s="448" t="e">
        <f t="shared" si="6"/>
        <v>#DIV/0!</v>
      </c>
      <c r="E37" s="362">
        <f>2!D38</f>
        <v>0</v>
      </c>
      <c r="F37" s="362">
        <f>2!E38</f>
        <v>0</v>
      </c>
      <c r="G37" s="362">
        <f>2!F38</f>
        <v>0</v>
      </c>
      <c r="H37" s="362">
        <f t="shared" si="5"/>
        <v>0</v>
      </c>
      <c r="I37" s="448" t="e">
        <f t="shared" si="7"/>
        <v>#DIV/0!</v>
      </c>
    </row>
    <row r="38" spans="1:9" ht="17.25" customHeight="1">
      <c r="A38" s="9" t="s">
        <v>42</v>
      </c>
      <c r="B38" s="94">
        <v>72300</v>
      </c>
      <c r="C38" s="362">
        <f t="shared" si="4"/>
        <v>0</v>
      </c>
      <c r="D38" s="448" t="e">
        <f t="shared" si="6"/>
        <v>#DIV/0!</v>
      </c>
      <c r="E38" s="362">
        <f>2!D39</f>
        <v>0</v>
      </c>
      <c r="F38" s="362">
        <f>2!E39</f>
        <v>0</v>
      </c>
      <c r="G38" s="362">
        <f>2!F39</f>
        <v>0</v>
      </c>
      <c r="H38" s="362">
        <f t="shared" si="5"/>
        <v>0</v>
      </c>
      <c r="I38" s="448" t="e">
        <f t="shared" si="7"/>
        <v>#DIV/0!</v>
      </c>
    </row>
    <row r="39" spans="1:9" ht="17.25" customHeight="1">
      <c r="A39" s="9" t="s">
        <v>43</v>
      </c>
      <c r="B39" s="94">
        <v>80000</v>
      </c>
      <c r="C39" s="362">
        <f t="shared" si="4"/>
        <v>0</v>
      </c>
      <c r="D39" s="448" t="e">
        <f t="shared" si="6"/>
        <v>#DIV/0!</v>
      </c>
      <c r="E39" s="362"/>
      <c r="F39" s="362">
        <f>2!E40</f>
        <v>0</v>
      </c>
      <c r="G39" s="362"/>
      <c r="H39" s="362">
        <f t="shared" si="5"/>
        <v>0</v>
      </c>
      <c r="I39" s="448" t="e">
        <f t="shared" si="7"/>
        <v>#DIV/0!</v>
      </c>
    </row>
    <row r="40" spans="1:9" ht="17.25" customHeight="1">
      <c r="A40" s="9" t="s">
        <v>44</v>
      </c>
      <c r="B40" s="94">
        <v>85000</v>
      </c>
      <c r="C40" s="362">
        <f t="shared" si="4"/>
        <v>0</v>
      </c>
      <c r="D40" s="448" t="e">
        <f t="shared" si="6"/>
        <v>#DIV/0!</v>
      </c>
      <c r="E40" s="362"/>
      <c r="F40" s="362">
        <f>2!E41</f>
        <v>0</v>
      </c>
      <c r="G40" s="362"/>
      <c r="H40" s="362">
        <f t="shared" si="5"/>
        <v>0</v>
      </c>
      <c r="I40" s="448" t="e">
        <f t="shared" si="7"/>
        <v>#DIV/0!</v>
      </c>
    </row>
    <row r="41" spans="1:9" ht="17.25" customHeight="1">
      <c r="A41" s="9" t="s">
        <v>293</v>
      </c>
      <c r="B41" s="94">
        <v>90000</v>
      </c>
      <c r="C41" s="362">
        <f t="shared" si="4"/>
        <v>0</v>
      </c>
      <c r="D41" s="448" t="e">
        <f t="shared" si="6"/>
        <v>#DIV/0!</v>
      </c>
      <c r="E41" s="362">
        <f>2!D46</f>
        <v>0</v>
      </c>
      <c r="F41" s="362">
        <f>2!E46</f>
        <v>0</v>
      </c>
      <c r="G41" s="362">
        <f>2!F46</f>
        <v>0</v>
      </c>
      <c r="H41" s="362">
        <f>G41-F41</f>
        <v>0</v>
      </c>
      <c r="I41" s="448" t="e">
        <f>H41/F41</f>
        <v>#DIV/0!</v>
      </c>
    </row>
    <row r="42" spans="1:9" ht="17.25" customHeight="1">
      <c r="A42" s="9" t="s">
        <v>405</v>
      </c>
      <c r="B42" s="94">
        <v>94000</v>
      </c>
      <c r="C42" s="362">
        <f t="shared" si="4"/>
        <v>0</v>
      </c>
      <c r="D42" s="448" t="e">
        <f t="shared" si="6"/>
        <v>#DIV/0!</v>
      </c>
      <c r="E42" s="362">
        <f>2!D42</f>
        <v>0</v>
      </c>
      <c r="F42" s="362">
        <f>2!E42</f>
        <v>0</v>
      </c>
      <c r="G42" s="362">
        <f>2!F42</f>
        <v>0</v>
      </c>
      <c r="H42" s="362">
        <f t="shared" si="5"/>
        <v>0</v>
      </c>
      <c r="I42" s="448" t="e">
        <f t="shared" si="7"/>
        <v>#DIV/0!</v>
      </c>
    </row>
    <row r="43" spans="1:9" ht="15" customHeight="1">
      <c r="A43" s="132" t="s">
        <v>276</v>
      </c>
      <c r="B43" s="156"/>
      <c r="C43" s="362">
        <f t="shared" si="4"/>
        <v>0</v>
      </c>
      <c r="D43" s="448" t="e">
        <f t="shared" si="6"/>
        <v>#DIV/0!</v>
      </c>
      <c r="E43" s="362">
        <f>SUM(E24:E42)</f>
        <v>0</v>
      </c>
      <c r="F43" s="362">
        <f>SUM(F24:F42)</f>
        <v>0</v>
      </c>
      <c r="G43" s="362">
        <f>SUM(G24:G42)</f>
        <v>0</v>
      </c>
      <c r="H43" s="362">
        <f t="shared" si="5"/>
        <v>0</v>
      </c>
      <c r="I43" s="448" t="e">
        <f t="shared" si="7"/>
        <v>#DIV/0!</v>
      </c>
    </row>
    <row r="44" spans="1:9" ht="15.75" customHeight="1">
      <c r="A44" s="154"/>
      <c r="B44" s="133"/>
      <c r="C44" s="367" t="s">
        <v>291</v>
      </c>
      <c r="D44" s="186" t="s">
        <v>291</v>
      </c>
      <c r="E44" s="367"/>
      <c r="F44" s="367"/>
      <c r="G44" s="367"/>
      <c r="H44" s="367"/>
      <c r="I44" s="146"/>
    </row>
    <row r="45" spans="1:9" ht="15" customHeight="1">
      <c r="A45" s="87" t="s">
        <v>45</v>
      </c>
      <c r="B45" s="133"/>
      <c r="C45" s="382">
        <f t="shared" si="4"/>
        <v>0</v>
      </c>
      <c r="D45" s="448" t="e">
        <f t="shared" si="6"/>
        <v>#DIV/0!</v>
      </c>
      <c r="E45" s="414">
        <f>E21-E43</f>
        <v>0</v>
      </c>
      <c r="F45" s="414">
        <f>F21-F43</f>
        <v>0</v>
      </c>
      <c r="G45" s="414">
        <f>G21-G43</f>
        <v>0</v>
      </c>
      <c r="H45" s="414">
        <f>G45-F45</f>
        <v>0</v>
      </c>
      <c r="I45" s="449" t="e">
        <f>H45/F45</f>
        <v>#DIV/0!</v>
      </c>
    </row>
    <row r="46" spans="3:9" ht="17.25" customHeight="1">
      <c r="C46" s="383"/>
      <c r="D46" s="381"/>
      <c r="E46" s="381"/>
      <c r="F46" s="381"/>
      <c r="G46" s="381"/>
      <c r="H46" s="381"/>
      <c r="I46" s="381"/>
    </row>
  </sheetData>
  <sheetProtection/>
  <mergeCells count="2">
    <mergeCell ref="C3:D3"/>
    <mergeCell ref="H3:I3"/>
  </mergeCells>
  <printOptions horizontalCentered="1" verticalCentered="1"/>
  <pageMargins left="0" right="0" top="0.25" bottom="0.5" header="0" footer="0.5"/>
  <pageSetup fitToHeight="1" fitToWidth="1" horizontalDpi="300" verticalDpi="300" orientation="portrait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showGridLines="0" view="pageBreakPreview" zoomScale="60" zoomScalePageLayoutView="0" workbookViewId="0" topLeftCell="A1">
      <selection activeCell="B3" sqref="B3"/>
    </sheetView>
  </sheetViews>
  <sheetFormatPr defaultColWidth="9.140625" defaultRowHeight="18.75" customHeight="1"/>
  <cols>
    <col min="1" max="1" width="11.421875" style="483" customWidth="1"/>
    <col min="2" max="2" width="27.28125" style="483" bestFit="1" customWidth="1"/>
    <col min="3" max="3" width="80.7109375" style="483" customWidth="1"/>
    <col min="4" max="4" width="80.7109375" style="489" customWidth="1"/>
    <col min="5" max="5" width="9.140625" style="501" customWidth="1"/>
    <col min="6" max="33" width="9.140625" style="490" customWidth="1"/>
    <col min="34" max="16384" width="9.140625" style="483" customWidth="1"/>
  </cols>
  <sheetData>
    <row r="1" s="490" customFormat="1" ht="18.75" customHeight="1">
      <c r="E1" s="501"/>
    </row>
    <row r="2" s="490" customFormat="1" ht="18.75" customHeight="1">
      <c r="E2" s="501"/>
    </row>
    <row r="3" s="490" customFormat="1" ht="18.75" customHeight="1">
      <c r="E3" s="501"/>
    </row>
    <row r="4" s="490" customFormat="1" ht="12.75">
      <c r="E4" s="501"/>
    </row>
    <row r="5" spans="1:33" s="485" customFormat="1" ht="23.25">
      <c r="A5" s="539" t="s">
        <v>462</v>
      </c>
      <c r="B5" s="540"/>
      <c r="C5" s="540"/>
      <c r="D5" s="541"/>
      <c r="E5" s="501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</row>
    <row r="6" spans="1:4" ht="18.75" customHeight="1">
      <c r="A6" s="491"/>
      <c r="B6" s="491"/>
      <c r="C6" s="491"/>
      <c r="D6" s="491"/>
    </row>
    <row r="7" spans="1:4" ht="18.75" customHeight="1">
      <c r="A7" s="484"/>
      <c r="B7" s="492" t="s">
        <v>465</v>
      </c>
      <c r="C7" s="504" t="s">
        <v>515</v>
      </c>
      <c r="D7" s="505" t="s">
        <v>516</v>
      </c>
    </row>
    <row r="8" spans="1:4" ht="42" customHeight="1">
      <c r="A8" s="495">
        <v>41000</v>
      </c>
      <c r="B8" s="496" t="s">
        <v>463</v>
      </c>
      <c r="C8" s="497"/>
      <c r="D8" s="498"/>
    </row>
    <row r="9" spans="1:4" ht="42" customHeight="1">
      <c r="A9" s="493">
        <v>41500</v>
      </c>
      <c r="B9" s="494" t="s">
        <v>464</v>
      </c>
      <c r="C9" s="487"/>
      <c r="D9" s="499"/>
    </row>
    <row r="10" spans="1:4" ht="42" customHeight="1">
      <c r="A10" s="493">
        <v>42100</v>
      </c>
      <c r="B10" s="494" t="s">
        <v>513</v>
      </c>
      <c r="C10" s="487"/>
      <c r="D10" s="499"/>
    </row>
    <row r="11" spans="1:4" ht="42" customHeight="1">
      <c r="A11" s="493">
        <v>42200</v>
      </c>
      <c r="B11" s="494" t="s">
        <v>466</v>
      </c>
      <c r="C11" s="487"/>
      <c r="D11" s="499"/>
    </row>
    <row r="12" spans="1:4" ht="42" customHeight="1">
      <c r="A12" s="493">
        <v>43000</v>
      </c>
      <c r="B12" s="494" t="s">
        <v>467</v>
      </c>
      <c r="C12" s="487"/>
      <c r="D12" s="499"/>
    </row>
    <row r="13" spans="1:4" ht="42" customHeight="1">
      <c r="A13" s="493">
        <v>44000</v>
      </c>
      <c r="B13" s="494" t="s">
        <v>468</v>
      </c>
      <c r="C13" s="487"/>
      <c r="D13" s="499"/>
    </row>
    <row r="14" spans="1:4" ht="42" customHeight="1">
      <c r="A14" s="493">
        <v>45000</v>
      </c>
      <c r="B14" s="494" t="s">
        <v>469</v>
      </c>
      <c r="C14" s="487"/>
      <c r="D14" s="499"/>
    </row>
    <row r="15" spans="1:4" ht="42" customHeight="1">
      <c r="A15" s="493">
        <v>45005</v>
      </c>
      <c r="B15" s="494" t="s">
        <v>470</v>
      </c>
      <c r="C15" s="487"/>
      <c r="D15" s="499"/>
    </row>
    <row r="16" spans="1:4" ht="42" customHeight="1">
      <c r="A16" s="493">
        <v>46000</v>
      </c>
      <c r="B16" s="494" t="s">
        <v>471</v>
      </c>
      <c r="C16" s="487"/>
      <c r="D16" s="499"/>
    </row>
    <row r="17" spans="1:4" ht="42" customHeight="1">
      <c r="A17" s="493">
        <v>46009</v>
      </c>
      <c r="B17" s="494" t="s">
        <v>472</v>
      </c>
      <c r="C17" s="487"/>
      <c r="D17" s="499"/>
    </row>
    <row r="18" spans="1:4" ht="42" customHeight="1">
      <c r="A18" s="493">
        <v>46109</v>
      </c>
      <c r="B18" s="494" t="s">
        <v>473</v>
      </c>
      <c r="C18" s="487"/>
      <c r="D18" s="499"/>
    </row>
    <row r="19" spans="1:4" ht="42" customHeight="1">
      <c r="A19" s="493">
        <v>47000</v>
      </c>
      <c r="B19" s="494" t="s">
        <v>474</v>
      </c>
      <c r="C19" s="487"/>
      <c r="D19" s="499"/>
    </row>
    <row r="20" spans="1:4" ht="42" customHeight="1">
      <c r="A20" s="493">
        <v>47005</v>
      </c>
      <c r="B20" s="494" t="s">
        <v>475</v>
      </c>
      <c r="C20" s="487"/>
      <c r="D20" s="499"/>
    </row>
    <row r="21" spans="1:4" ht="42" customHeight="1">
      <c r="A21" s="493">
        <v>48000</v>
      </c>
      <c r="B21" s="494" t="s">
        <v>476</v>
      </c>
      <c r="C21" s="487"/>
      <c r="D21" s="499"/>
    </row>
    <row r="22" spans="1:4" ht="42" customHeight="1">
      <c r="A22" s="493">
        <v>49000</v>
      </c>
      <c r="B22" s="494" t="s">
        <v>477</v>
      </c>
      <c r="C22" s="487"/>
      <c r="D22" s="499"/>
    </row>
    <row r="23" spans="1:4" ht="42" customHeight="1">
      <c r="A23" s="493">
        <v>49500</v>
      </c>
      <c r="B23" s="494" t="s">
        <v>478</v>
      </c>
      <c r="C23" s="487"/>
      <c r="D23" s="499"/>
    </row>
    <row r="24" spans="1:4" ht="42" customHeight="1">
      <c r="A24" s="493">
        <v>50000</v>
      </c>
      <c r="B24" s="494" t="s">
        <v>479</v>
      </c>
      <c r="C24" s="487"/>
      <c r="D24" s="499"/>
    </row>
    <row r="25" spans="1:4" ht="42" customHeight="1">
      <c r="A25" s="493">
        <v>52000</v>
      </c>
      <c r="B25" s="494" t="s">
        <v>480</v>
      </c>
      <c r="C25" s="487"/>
      <c r="D25" s="499"/>
    </row>
    <row r="26" spans="1:4" ht="42" customHeight="1">
      <c r="A26" s="493">
        <v>54000</v>
      </c>
      <c r="B26" s="494" t="s">
        <v>481</v>
      </c>
      <c r="C26" s="487"/>
      <c r="D26" s="499"/>
    </row>
    <row r="27" spans="1:4" ht="42" customHeight="1">
      <c r="A27" s="493">
        <v>56000</v>
      </c>
      <c r="B27" s="494" t="s">
        <v>482</v>
      </c>
      <c r="C27" s="487"/>
      <c r="D27" s="499"/>
    </row>
    <row r="28" spans="1:4" ht="42" customHeight="1">
      <c r="A28" s="493">
        <v>57000</v>
      </c>
      <c r="B28" s="494" t="s">
        <v>474</v>
      </c>
      <c r="C28" s="487"/>
      <c r="D28" s="499"/>
    </row>
    <row r="29" spans="1:4" ht="42" customHeight="1">
      <c r="A29" s="493">
        <v>57005</v>
      </c>
      <c r="B29" s="494" t="s">
        <v>475</v>
      </c>
      <c r="C29" s="487"/>
      <c r="D29" s="499"/>
    </row>
    <row r="30" spans="1:4" ht="42" customHeight="1">
      <c r="A30" s="493">
        <v>58000</v>
      </c>
      <c r="B30" s="494" t="s">
        <v>483</v>
      </c>
      <c r="C30" s="487"/>
      <c r="D30" s="499"/>
    </row>
    <row r="31" spans="1:4" ht="42" customHeight="1">
      <c r="A31" s="493">
        <v>63000</v>
      </c>
      <c r="B31" s="494" t="s">
        <v>467</v>
      </c>
      <c r="C31" s="487"/>
      <c r="D31" s="499"/>
    </row>
    <row r="32" spans="1:4" ht="42" customHeight="1">
      <c r="A32" s="493">
        <v>64000</v>
      </c>
      <c r="B32" s="494" t="s">
        <v>468</v>
      </c>
      <c r="C32" s="487"/>
      <c r="D32" s="499"/>
    </row>
    <row r="33" spans="1:4" ht="42" customHeight="1">
      <c r="A33" s="493">
        <v>65000</v>
      </c>
      <c r="B33" s="494" t="s">
        <v>469</v>
      </c>
      <c r="C33" s="487"/>
      <c r="D33" s="499"/>
    </row>
    <row r="34" spans="1:4" ht="42" customHeight="1">
      <c r="A34" s="493">
        <v>65005</v>
      </c>
      <c r="B34" s="494" t="s">
        <v>470</v>
      </c>
      <c r="C34" s="487"/>
      <c r="D34" s="499"/>
    </row>
    <row r="35" spans="1:4" ht="42" customHeight="1">
      <c r="A35" s="493">
        <v>66000</v>
      </c>
      <c r="B35" s="494" t="s">
        <v>484</v>
      </c>
      <c r="C35" s="487"/>
      <c r="D35" s="499"/>
    </row>
    <row r="36" spans="1:4" ht="42" customHeight="1">
      <c r="A36" s="493">
        <v>66109</v>
      </c>
      <c r="B36" s="494" t="s">
        <v>473</v>
      </c>
      <c r="C36" s="487"/>
      <c r="D36" s="499"/>
    </row>
    <row r="37" spans="1:4" ht="42" customHeight="1">
      <c r="A37" s="493">
        <v>66009</v>
      </c>
      <c r="B37" s="494" t="s">
        <v>485</v>
      </c>
      <c r="C37" s="487"/>
      <c r="D37" s="499"/>
    </row>
    <row r="38" spans="1:4" ht="42" customHeight="1">
      <c r="A38" s="493">
        <v>72300</v>
      </c>
      <c r="B38" s="494" t="s">
        <v>389</v>
      </c>
      <c r="C38" s="487"/>
      <c r="D38" s="499"/>
    </row>
    <row r="39" spans="1:4" ht="42" customHeight="1">
      <c r="A39" s="493">
        <v>80000</v>
      </c>
      <c r="B39" s="494" t="s">
        <v>486</v>
      </c>
      <c r="C39" s="487"/>
      <c r="D39" s="499"/>
    </row>
    <row r="40" spans="1:4" ht="42" customHeight="1">
      <c r="A40" s="493">
        <v>85000</v>
      </c>
      <c r="B40" s="494" t="s">
        <v>487</v>
      </c>
      <c r="C40" s="487"/>
      <c r="D40" s="499"/>
    </row>
    <row r="41" spans="1:4" ht="42" customHeight="1">
      <c r="A41" s="493">
        <v>90000</v>
      </c>
      <c r="B41" s="494" t="s">
        <v>488</v>
      </c>
      <c r="C41" s="487"/>
      <c r="D41" s="499"/>
    </row>
    <row r="42" spans="1:4" ht="42" customHeight="1">
      <c r="A42" s="493">
        <v>94000</v>
      </c>
      <c r="B42" s="494" t="s">
        <v>489</v>
      </c>
      <c r="C42" s="488"/>
      <c r="D42" s="499"/>
    </row>
    <row r="43" spans="1:4" ht="18.75" customHeight="1">
      <c r="A43" s="486"/>
      <c r="B43" s="485"/>
      <c r="C43" s="485"/>
      <c r="D43" s="500"/>
    </row>
  </sheetData>
  <sheetProtection/>
  <mergeCells count="1">
    <mergeCell ref="A5:D5"/>
  </mergeCells>
  <printOptions horizontalCentered="1"/>
  <pageMargins left="0.75" right="0.75" top="0.5" bottom="0.5" header="0.5" footer="0.5"/>
  <pageSetup fitToHeight="1" fitToWidth="1" horizontalDpi="300" verticalDpi="300" orientation="portrait" scale="45" r:id="rId1"/>
  <headerFooter alignWithMargins="0">
    <oddHeader>&amp;C&amp;"Arial,Bold"&amp;16Exhibit I&amp;"MS Sans Serif,Regular"&amp;10
&amp;"Arial Black,Bold"&amp;18BUDGET VARIANCE EXPLANATION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"/>
    </sheetView>
  </sheetViews>
  <sheetFormatPr defaultColWidth="9.140625" defaultRowHeight="17.25" customHeight="1"/>
  <cols>
    <col min="1" max="1" width="6.00390625" style="79" customWidth="1"/>
    <col min="2" max="2" width="24.7109375" style="79" customWidth="1"/>
    <col min="3" max="4" width="10.8515625" style="79" customWidth="1"/>
    <col min="5" max="5" width="10.00390625" style="79" customWidth="1"/>
    <col min="6" max="6" width="5.57421875" style="79" customWidth="1"/>
    <col min="7" max="8" width="10.421875" style="79" customWidth="1"/>
    <col min="9" max="16384" width="9.140625" style="79" customWidth="1"/>
  </cols>
  <sheetData>
    <row r="1" spans="1:8" ht="17.25" customHeight="1">
      <c r="A1" s="57"/>
      <c r="B1" s="57"/>
      <c r="C1" s="57"/>
      <c r="D1" s="57"/>
      <c r="E1" s="57"/>
      <c r="F1" s="112"/>
      <c r="G1" s="57"/>
      <c r="H1" s="401" t="s">
        <v>449</v>
      </c>
    </row>
    <row r="2" spans="1:8" ht="17.25" customHeight="1">
      <c r="A2" s="99"/>
      <c r="B2" s="506" t="s">
        <v>517</v>
      </c>
      <c r="C2" s="114"/>
      <c r="D2" s="114"/>
      <c r="E2" s="114"/>
      <c r="F2" s="114"/>
      <c r="G2" s="114"/>
      <c r="H2" s="57"/>
    </row>
    <row r="3" spans="1:8" ht="17.25" customHeight="1">
      <c r="A3" s="99"/>
      <c r="B3" s="113" t="s">
        <v>196</v>
      </c>
      <c r="C3" s="114"/>
      <c r="D3" s="114"/>
      <c r="E3" s="114"/>
      <c r="F3" s="114"/>
      <c r="G3" s="101"/>
      <c r="H3" s="57"/>
    </row>
    <row r="4" spans="1:8" ht="17.25" customHeight="1">
      <c r="A4" s="99"/>
      <c r="B4" s="113"/>
      <c r="C4" s="114"/>
      <c r="D4" s="114"/>
      <c r="E4" s="114"/>
      <c r="F4" s="114"/>
      <c r="G4" s="101"/>
      <c r="H4" s="82"/>
    </row>
    <row r="5" spans="1:8" ht="17.25" customHeight="1">
      <c r="A5" s="84"/>
      <c r="B5" s="84" t="s">
        <v>197</v>
      </c>
      <c r="C5" s="84" t="s">
        <v>9</v>
      </c>
      <c r="D5" s="84" t="s">
        <v>198</v>
      </c>
      <c r="E5" s="102" t="s">
        <v>199</v>
      </c>
      <c r="F5" s="106"/>
      <c r="G5" s="102" t="s">
        <v>200</v>
      </c>
      <c r="H5" s="106"/>
    </row>
    <row r="6" spans="1:8" ht="17.25" customHeight="1">
      <c r="A6" s="33" t="s">
        <v>201</v>
      </c>
      <c r="B6" s="33"/>
      <c r="C6" s="33" t="s">
        <v>315</v>
      </c>
      <c r="D6" s="33" t="s">
        <v>203</v>
      </c>
      <c r="E6" s="33"/>
      <c r="F6" s="33"/>
      <c r="G6" s="33"/>
      <c r="H6" s="33" t="s">
        <v>204</v>
      </c>
    </row>
    <row r="7" spans="1:8" ht="17.25" customHeight="1">
      <c r="A7" s="2" t="s">
        <v>205</v>
      </c>
      <c r="B7" s="2" t="s">
        <v>202</v>
      </c>
      <c r="C7" s="2" t="s">
        <v>14</v>
      </c>
      <c r="D7" s="2" t="s">
        <v>206</v>
      </c>
      <c r="E7" s="2" t="s">
        <v>207</v>
      </c>
      <c r="F7" s="2" t="s">
        <v>208</v>
      </c>
      <c r="G7" s="2" t="s">
        <v>209</v>
      </c>
      <c r="H7" s="2" t="s">
        <v>210</v>
      </c>
    </row>
    <row r="8" spans="1:8" ht="17.25" customHeight="1">
      <c r="A8" s="33"/>
      <c r="B8" s="34"/>
      <c r="C8" s="33"/>
      <c r="D8" s="33"/>
      <c r="E8" s="35"/>
      <c r="F8" s="36"/>
      <c r="G8" s="37"/>
      <c r="H8" s="37"/>
    </row>
    <row r="9" spans="1:8" ht="17.25" customHeight="1">
      <c r="A9" s="33"/>
      <c r="B9" s="34"/>
      <c r="C9" s="33"/>
      <c r="D9" s="33"/>
      <c r="E9" s="35"/>
      <c r="F9" s="36"/>
      <c r="G9" s="37"/>
      <c r="H9" s="37"/>
    </row>
    <row r="10" spans="1:8" ht="17.25" customHeight="1">
      <c r="A10" s="33"/>
      <c r="B10" s="34"/>
      <c r="C10" s="33"/>
      <c r="D10" s="33"/>
      <c r="E10" s="35"/>
      <c r="F10" s="36"/>
      <c r="G10" s="37"/>
      <c r="H10" s="37"/>
    </row>
    <row r="11" spans="1:8" ht="17.25" customHeight="1">
      <c r="A11" s="33"/>
      <c r="B11" s="34"/>
      <c r="C11" s="33"/>
      <c r="D11" s="33"/>
      <c r="E11" s="35"/>
      <c r="F11" s="36"/>
      <c r="G11" s="37"/>
      <c r="H11" s="37"/>
    </row>
    <row r="12" spans="1:8" ht="17.25" customHeight="1">
      <c r="A12" s="33"/>
      <c r="B12" s="34"/>
      <c r="C12" s="33"/>
      <c r="D12" s="33"/>
      <c r="E12" s="35"/>
      <c r="F12" s="36"/>
      <c r="G12" s="37"/>
      <c r="H12" s="37"/>
    </row>
    <row r="13" spans="1:8" ht="17.25" customHeight="1">
      <c r="A13" s="33"/>
      <c r="B13" s="34"/>
      <c r="C13" s="33"/>
      <c r="D13" s="33"/>
      <c r="E13" s="35"/>
      <c r="F13" s="36"/>
      <c r="G13" s="37"/>
      <c r="H13" s="37"/>
    </row>
    <row r="14" spans="1:8" ht="17.25" customHeight="1">
      <c r="A14" s="33"/>
      <c r="B14" s="34"/>
      <c r="C14" s="38"/>
      <c r="D14" s="33"/>
      <c r="E14" s="35"/>
      <c r="F14" s="36"/>
      <c r="G14" s="37"/>
      <c r="H14" s="37"/>
    </row>
    <row r="15" spans="1:8" ht="17.25" customHeight="1">
      <c r="A15" s="33"/>
      <c r="B15" s="34"/>
      <c r="C15" s="33"/>
      <c r="D15" s="33"/>
      <c r="E15" s="35"/>
      <c r="F15" s="36"/>
      <c r="G15" s="37"/>
      <c r="H15" s="37"/>
    </row>
    <row r="16" spans="1:8" ht="17.25" customHeight="1">
      <c r="A16" s="33"/>
      <c r="B16" s="34"/>
      <c r="C16" s="33"/>
      <c r="D16" s="33"/>
      <c r="E16" s="35"/>
      <c r="F16" s="36"/>
      <c r="G16" s="37"/>
      <c r="H16" s="37"/>
    </row>
    <row r="17" spans="1:8" ht="17.25" customHeight="1">
      <c r="A17" s="33"/>
      <c r="B17" s="34"/>
      <c r="C17" s="33"/>
      <c r="D17" s="33"/>
      <c r="E17" s="35"/>
      <c r="F17" s="36"/>
      <c r="G17" s="37"/>
      <c r="H17" s="37"/>
    </row>
    <row r="18" spans="1:8" ht="17.25" customHeight="1">
      <c r="A18" s="33"/>
      <c r="B18" s="34"/>
      <c r="C18" s="33"/>
      <c r="D18" s="33"/>
      <c r="E18" s="35"/>
      <c r="F18" s="36"/>
      <c r="G18" s="37"/>
      <c r="H18" s="37"/>
    </row>
    <row r="19" spans="1:8" ht="17.25" customHeight="1">
      <c r="A19" s="33"/>
      <c r="B19" s="34"/>
      <c r="C19" s="33"/>
      <c r="D19" s="33"/>
      <c r="E19" s="35"/>
      <c r="F19" s="36"/>
      <c r="G19" s="37"/>
      <c r="H19" s="37"/>
    </row>
    <row r="20" spans="1:8" ht="17.25" customHeight="1">
      <c r="A20" s="39"/>
      <c r="B20" s="34"/>
      <c r="C20" s="33"/>
      <c r="D20" s="33"/>
      <c r="E20" s="35"/>
      <c r="F20" s="36"/>
      <c r="G20" s="37"/>
      <c r="H20" s="37"/>
    </row>
    <row r="21" spans="1:8" ht="17.25" customHeight="1">
      <c r="A21" s="39"/>
      <c r="B21" s="34"/>
      <c r="C21" s="33"/>
      <c r="D21" s="33"/>
      <c r="E21" s="35"/>
      <c r="F21" s="36"/>
      <c r="G21" s="37"/>
      <c r="H21" s="37"/>
    </row>
    <row r="22" spans="1:8" ht="17.25" customHeight="1">
      <c r="A22" s="39"/>
      <c r="B22" s="34"/>
      <c r="C22" s="33"/>
      <c r="D22" s="33"/>
      <c r="E22" s="35"/>
      <c r="F22" s="36"/>
      <c r="G22" s="37"/>
      <c r="H22" s="37"/>
    </row>
    <row r="23" spans="1:8" ht="17.25" customHeight="1">
      <c r="A23" s="39"/>
      <c r="B23" s="34"/>
      <c r="C23" s="33"/>
      <c r="D23" s="33"/>
      <c r="E23" s="35"/>
      <c r="F23" s="36"/>
      <c r="G23" s="37"/>
      <c r="H23" s="37"/>
    </row>
    <row r="24" spans="1:8" ht="17.25" customHeight="1">
      <c r="A24" s="33"/>
      <c r="B24" s="34"/>
      <c r="C24" s="33"/>
      <c r="D24" s="33"/>
      <c r="E24" s="35"/>
      <c r="F24" s="36"/>
      <c r="G24" s="37"/>
      <c r="H24" s="37"/>
    </row>
    <row r="25" spans="1:8" ht="17.25" customHeight="1">
      <c r="A25" s="33"/>
      <c r="B25" s="34"/>
      <c r="C25" s="33"/>
      <c r="D25" s="33"/>
      <c r="E25" s="35"/>
      <c r="F25" s="36"/>
      <c r="G25" s="37"/>
      <c r="H25" s="37"/>
    </row>
    <row r="26" spans="1:8" ht="17.25" customHeight="1">
      <c r="A26" s="33"/>
      <c r="B26" s="34"/>
      <c r="C26" s="33"/>
      <c r="D26" s="33"/>
      <c r="E26" s="35"/>
      <c r="F26" s="36"/>
      <c r="G26" s="37"/>
      <c r="H26" s="37"/>
    </row>
    <row r="27" spans="1:8" ht="17.25" customHeight="1">
      <c r="A27" s="33"/>
      <c r="B27" s="34"/>
      <c r="C27" s="33"/>
      <c r="D27" s="33"/>
      <c r="E27" s="35"/>
      <c r="F27" s="36"/>
      <c r="G27" s="37"/>
      <c r="H27" s="37"/>
    </row>
    <row r="28" spans="1:8" ht="17.25" customHeight="1">
      <c r="A28" s="33"/>
      <c r="B28" s="34"/>
      <c r="C28" s="33"/>
      <c r="D28" s="33"/>
      <c r="E28" s="35"/>
      <c r="F28" s="36"/>
      <c r="G28" s="37"/>
      <c r="H28" s="37"/>
    </row>
    <row r="29" spans="1:8" ht="17.25" customHeight="1">
      <c r="A29" s="33"/>
      <c r="B29" s="34"/>
      <c r="C29" s="33"/>
      <c r="D29" s="33"/>
      <c r="E29" s="35"/>
      <c r="F29" s="36"/>
      <c r="G29" s="37"/>
      <c r="H29" s="37"/>
    </row>
    <row r="30" spans="1:8" ht="17.25" customHeight="1">
      <c r="A30" s="33"/>
      <c r="B30" s="34"/>
      <c r="C30" s="33"/>
      <c r="D30" s="33"/>
      <c r="E30" s="35"/>
      <c r="F30" s="36"/>
      <c r="G30" s="37"/>
      <c r="H30" s="37"/>
    </row>
    <row r="31" spans="1:8" ht="17.25" customHeight="1">
      <c r="A31" s="33"/>
      <c r="B31" s="34"/>
      <c r="C31" s="33"/>
      <c r="D31" s="33"/>
      <c r="E31" s="35"/>
      <c r="F31" s="36"/>
      <c r="G31" s="37"/>
      <c r="H31" s="37"/>
    </row>
    <row r="32" spans="1:8" ht="17.25" customHeight="1">
      <c r="A32" s="33"/>
      <c r="B32" s="34"/>
      <c r="C32" s="33"/>
      <c r="D32" s="33"/>
      <c r="E32" s="35"/>
      <c r="F32" s="36"/>
      <c r="G32" s="37"/>
      <c r="H32" s="37"/>
    </row>
    <row r="33" spans="1:8" ht="17.25" customHeight="1">
      <c r="A33" s="33"/>
      <c r="B33" s="34"/>
      <c r="C33" s="33"/>
      <c r="D33" s="33"/>
      <c r="E33" s="35"/>
      <c r="F33" s="36"/>
      <c r="G33" s="37"/>
      <c r="H33" s="37"/>
    </row>
    <row r="34" spans="1:8" ht="17.25" customHeight="1">
      <c r="A34" s="33"/>
      <c r="B34" s="34"/>
      <c r="C34" s="33"/>
      <c r="D34" s="33"/>
      <c r="E34" s="35"/>
      <c r="F34" s="36"/>
      <c r="G34" s="37"/>
      <c r="H34" s="37"/>
    </row>
    <row r="35" spans="1:8" ht="17.25" customHeight="1">
      <c r="A35" s="33"/>
      <c r="B35" s="34"/>
      <c r="C35" s="38"/>
      <c r="D35" s="33"/>
      <c r="E35" s="35"/>
      <c r="F35" s="36"/>
      <c r="G35" s="37"/>
      <c r="H35" s="37"/>
    </row>
    <row r="36" spans="1:8" ht="17.25" customHeight="1">
      <c r="A36" s="33"/>
      <c r="B36" s="34"/>
      <c r="C36" s="33"/>
      <c r="D36" s="33"/>
      <c r="E36" s="35"/>
      <c r="F36" s="36"/>
      <c r="G36" s="37"/>
      <c r="H36" s="37"/>
    </row>
    <row r="37" spans="1:8" ht="17.25" customHeight="1">
      <c r="A37" s="33"/>
      <c r="B37" s="34"/>
      <c r="C37" s="33"/>
      <c r="D37" s="33"/>
      <c r="E37" s="35"/>
      <c r="F37" s="36"/>
      <c r="G37" s="37"/>
      <c r="H37" s="37"/>
    </row>
    <row r="38" spans="1:8" ht="17.25" customHeight="1">
      <c r="A38" s="33"/>
      <c r="B38" s="34"/>
      <c r="C38" s="33"/>
      <c r="D38" s="33"/>
      <c r="E38" s="35"/>
      <c r="F38" s="36"/>
      <c r="G38" s="37"/>
      <c r="H38" s="37"/>
    </row>
    <row r="39" spans="1:8" ht="17.25" customHeight="1">
      <c r="A39" s="33"/>
      <c r="B39" s="34"/>
      <c r="C39" s="33"/>
      <c r="D39" s="33"/>
      <c r="E39" s="35"/>
      <c r="F39" s="36"/>
      <c r="G39" s="37"/>
      <c r="H39" s="37"/>
    </row>
    <row r="40" spans="1:8" ht="17.25" customHeight="1">
      <c r="A40" s="33"/>
      <c r="B40" s="34"/>
      <c r="C40" s="33"/>
      <c r="D40" s="33"/>
      <c r="E40" s="35"/>
      <c r="F40" s="36"/>
      <c r="G40" s="37"/>
      <c r="H40" s="37"/>
    </row>
    <row r="41" spans="1:8" ht="17.25" customHeight="1">
      <c r="A41" s="2"/>
      <c r="B41" s="40"/>
      <c r="C41" s="2"/>
      <c r="D41" s="2"/>
      <c r="E41" s="3"/>
      <c r="F41" s="41"/>
      <c r="G41" s="42"/>
      <c r="H41" s="42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Zeros="0" zoomScale="90" zoomScaleNormal="90" zoomScalePageLayoutView="0" workbookViewId="0" topLeftCell="A1">
      <selection activeCell="L5" sqref="L5:L7"/>
    </sheetView>
  </sheetViews>
  <sheetFormatPr defaultColWidth="24.57421875" defaultRowHeight="17.25" customHeight="1"/>
  <cols>
    <col min="1" max="1" width="40.7109375" style="79" customWidth="1"/>
    <col min="2" max="2" width="9.28125" style="79" bestFit="1" customWidth="1"/>
    <col min="3" max="3" width="11.140625" style="79" customWidth="1"/>
    <col min="4" max="4" width="5.8515625" style="79" bestFit="1" customWidth="1"/>
    <col min="5" max="5" width="6.00390625" style="79" bestFit="1" customWidth="1"/>
    <col min="6" max="6" width="10.8515625" style="79" customWidth="1"/>
    <col min="7" max="7" width="9.28125" style="79" bestFit="1" customWidth="1"/>
    <col min="8" max="8" width="11.140625" style="79" customWidth="1"/>
    <col min="9" max="9" width="5.8515625" style="79" bestFit="1" customWidth="1"/>
    <col min="10" max="10" width="6.00390625" style="79" bestFit="1" customWidth="1"/>
    <col min="11" max="11" width="10.8515625" style="79" customWidth="1"/>
    <col min="12" max="12" width="17.421875" style="79" customWidth="1"/>
    <col min="13" max="16384" width="24.57421875" style="79" customWidth="1"/>
  </cols>
  <sheetData>
    <row r="1" spans="1:12" ht="17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400" t="s">
        <v>450</v>
      </c>
    </row>
    <row r="2" spans="1:12" s="196" customFormat="1" ht="15.75">
      <c r="A2" s="159" t="s">
        <v>328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96" customFormat="1" ht="15.75">
      <c r="A3" s="507" t="s">
        <v>518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7.25" customHeight="1" thickBot="1">
      <c r="A4" s="57"/>
      <c r="B4" s="99"/>
      <c r="C4" s="55"/>
      <c r="D4" s="110"/>
      <c r="E4" s="57"/>
      <c r="F4" s="111"/>
      <c r="G4" s="99"/>
      <c r="H4" s="55"/>
      <c r="I4" s="110"/>
      <c r="J4" s="57"/>
      <c r="K4" s="111"/>
      <c r="L4" s="82"/>
    </row>
    <row r="5" spans="1:12" ht="12.75" customHeight="1">
      <c r="A5" s="545" t="s">
        <v>211</v>
      </c>
      <c r="B5" s="548" t="s">
        <v>519</v>
      </c>
      <c r="C5" s="549"/>
      <c r="D5" s="549"/>
      <c r="E5" s="549"/>
      <c r="F5" s="549"/>
      <c r="G5" s="550" t="s">
        <v>520</v>
      </c>
      <c r="H5" s="549"/>
      <c r="I5" s="549"/>
      <c r="J5" s="549"/>
      <c r="K5" s="551"/>
      <c r="L5" s="542" t="s">
        <v>521</v>
      </c>
    </row>
    <row r="6" spans="1:12" ht="12.75">
      <c r="A6" s="546"/>
      <c r="B6" s="197" t="s">
        <v>326</v>
      </c>
      <c r="C6" s="552" t="s">
        <v>325</v>
      </c>
      <c r="D6" s="553"/>
      <c r="E6" s="553"/>
      <c r="F6" s="197" t="s">
        <v>326</v>
      </c>
      <c r="G6" s="198" t="s">
        <v>326</v>
      </c>
      <c r="H6" s="552" t="s">
        <v>325</v>
      </c>
      <c r="I6" s="553"/>
      <c r="J6" s="554"/>
      <c r="K6" s="199" t="s">
        <v>326</v>
      </c>
      <c r="L6" s="543"/>
    </row>
    <row r="7" spans="1:12" ht="38.25" customHeight="1" thickBot="1">
      <c r="A7" s="547"/>
      <c r="B7" s="200" t="s">
        <v>324</v>
      </c>
      <c r="C7" s="201" t="s">
        <v>212</v>
      </c>
      <c r="D7" s="202" t="s">
        <v>213</v>
      </c>
      <c r="E7" s="203" t="s">
        <v>214</v>
      </c>
      <c r="F7" s="204" t="s">
        <v>198</v>
      </c>
      <c r="G7" s="200" t="s">
        <v>324</v>
      </c>
      <c r="H7" s="202" t="s">
        <v>212</v>
      </c>
      <c r="I7" s="202" t="s">
        <v>213</v>
      </c>
      <c r="J7" s="203" t="s">
        <v>214</v>
      </c>
      <c r="K7" s="204" t="s">
        <v>198</v>
      </c>
      <c r="L7" s="544"/>
    </row>
    <row r="8" spans="1:12" ht="17.25" customHeight="1">
      <c r="A8" s="430" t="s">
        <v>291</v>
      </c>
      <c r="B8" s="431"/>
      <c r="C8" s="432"/>
      <c r="D8" s="432"/>
      <c r="E8" s="432"/>
      <c r="F8" s="440">
        <f>B8*SUM(C8:E8)</f>
        <v>0</v>
      </c>
      <c r="G8" s="431"/>
      <c r="H8" s="432"/>
      <c r="I8" s="432"/>
      <c r="J8" s="432"/>
      <c r="K8" s="440">
        <f>G8*SUM(H8:J8)</f>
        <v>0</v>
      </c>
      <c r="L8" s="444">
        <f>K8-F8</f>
        <v>0</v>
      </c>
    </row>
    <row r="9" spans="1:12" ht="17.25" customHeight="1">
      <c r="A9" s="433" t="s">
        <v>291</v>
      </c>
      <c r="B9" s="434"/>
      <c r="C9" s="435" t="s">
        <v>291</v>
      </c>
      <c r="D9" s="435" t="s">
        <v>291</v>
      </c>
      <c r="E9" s="436" t="s">
        <v>291</v>
      </c>
      <c r="F9" s="441">
        <f aca="true" t="shared" si="0" ref="F9:F32">B9*SUM(C9:E9)</f>
        <v>0</v>
      </c>
      <c r="G9" s="434"/>
      <c r="H9" s="435"/>
      <c r="I9" s="435"/>
      <c r="J9" s="436"/>
      <c r="K9" s="441">
        <f>G9*SUM(H9:J9)</f>
        <v>0</v>
      </c>
      <c r="L9" s="445">
        <f>K9-F9</f>
        <v>0</v>
      </c>
    </row>
    <row r="10" spans="1:12" ht="17.25" customHeight="1">
      <c r="A10" s="433"/>
      <c r="B10" s="205"/>
      <c r="C10" s="437"/>
      <c r="D10" s="438"/>
      <c r="E10" s="439"/>
      <c r="F10" s="441">
        <f t="shared" si="0"/>
        <v>0</v>
      </c>
      <c r="G10" s="205"/>
      <c r="H10" s="437"/>
      <c r="I10" s="438"/>
      <c r="J10" s="439"/>
      <c r="K10" s="441">
        <f aca="true" t="shared" si="1" ref="K10:K31">G10*SUM(H10:J10)</f>
        <v>0</v>
      </c>
      <c r="L10" s="445">
        <f aca="true" t="shared" si="2" ref="L10:L31">K10-F10</f>
        <v>0</v>
      </c>
    </row>
    <row r="11" spans="1:12" ht="17.25" customHeight="1">
      <c r="A11" s="433"/>
      <c r="B11" s="205"/>
      <c r="C11" s="206"/>
      <c r="D11" s="207"/>
      <c r="E11" s="208"/>
      <c r="F11" s="441">
        <f t="shared" si="0"/>
        <v>0</v>
      </c>
      <c r="G11" s="205"/>
      <c r="H11" s="206"/>
      <c r="I11" s="207"/>
      <c r="J11" s="208"/>
      <c r="K11" s="441">
        <f t="shared" si="1"/>
        <v>0</v>
      </c>
      <c r="L11" s="445">
        <f t="shared" si="2"/>
        <v>0</v>
      </c>
    </row>
    <row r="12" spans="1:12" ht="17.25" customHeight="1">
      <c r="A12" s="433"/>
      <c r="B12" s="205"/>
      <c r="C12" s="206"/>
      <c r="D12" s="207"/>
      <c r="E12" s="208"/>
      <c r="F12" s="441">
        <f t="shared" si="0"/>
        <v>0</v>
      </c>
      <c r="G12" s="205"/>
      <c r="H12" s="206"/>
      <c r="I12" s="207"/>
      <c r="J12" s="208"/>
      <c r="K12" s="441">
        <f t="shared" si="1"/>
        <v>0</v>
      </c>
      <c r="L12" s="445">
        <f t="shared" si="2"/>
        <v>0</v>
      </c>
    </row>
    <row r="13" spans="1:12" ht="17.25" customHeight="1">
      <c r="A13" s="433"/>
      <c r="B13" s="205"/>
      <c r="C13" s="206"/>
      <c r="D13" s="207"/>
      <c r="E13" s="206"/>
      <c r="F13" s="441">
        <f t="shared" si="0"/>
        <v>0</v>
      </c>
      <c r="G13" s="205"/>
      <c r="H13" s="206"/>
      <c r="I13" s="207"/>
      <c r="J13" s="206"/>
      <c r="K13" s="441">
        <f t="shared" si="1"/>
        <v>0</v>
      </c>
      <c r="L13" s="445">
        <f t="shared" si="2"/>
        <v>0</v>
      </c>
    </row>
    <row r="14" spans="1:12" ht="17.25" customHeight="1">
      <c r="A14" s="433"/>
      <c r="B14" s="205"/>
      <c r="C14" s="206"/>
      <c r="D14" s="207"/>
      <c r="E14" s="208"/>
      <c r="F14" s="441">
        <f t="shared" si="0"/>
        <v>0</v>
      </c>
      <c r="G14" s="205"/>
      <c r="H14" s="206"/>
      <c r="I14" s="207"/>
      <c r="J14" s="208"/>
      <c r="K14" s="441">
        <f t="shared" si="1"/>
        <v>0</v>
      </c>
      <c r="L14" s="445">
        <f t="shared" si="2"/>
        <v>0</v>
      </c>
    </row>
    <row r="15" spans="1:12" ht="17.25" customHeight="1">
      <c r="A15" s="209"/>
      <c r="B15" s="205"/>
      <c r="C15" s="206"/>
      <c r="D15" s="207"/>
      <c r="E15" s="208"/>
      <c r="F15" s="441">
        <f t="shared" si="0"/>
        <v>0</v>
      </c>
      <c r="G15" s="205"/>
      <c r="H15" s="206"/>
      <c r="I15" s="207"/>
      <c r="J15" s="208"/>
      <c r="K15" s="441">
        <f t="shared" si="1"/>
        <v>0</v>
      </c>
      <c r="L15" s="445">
        <f t="shared" si="2"/>
        <v>0</v>
      </c>
    </row>
    <row r="16" spans="1:12" ht="17.25" customHeight="1">
      <c r="A16" s="209"/>
      <c r="B16" s="205"/>
      <c r="C16" s="206"/>
      <c r="D16" s="207"/>
      <c r="E16" s="208"/>
      <c r="F16" s="441">
        <f t="shared" si="0"/>
        <v>0</v>
      </c>
      <c r="G16" s="205"/>
      <c r="H16" s="206"/>
      <c r="I16" s="207"/>
      <c r="J16" s="208"/>
      <c r="K16" s="441">
        <f t="shared" si="1"/>
        <v>0</v>
      </c>
      <c r="L16" s="445">
        <f t="shared" si="2"/>
        <v>0</v>
      </c>
    </row>
    <row r="17" spans="1:12" ht="17.25" customHeight="1">
      <c r="A17" s="209"/>
      <c r="B17" s="205"/>
      <c r="C17" s="206"/>
      <c r="D17" s="207"/>
      <c r="E17" s="208"/>
      <c r="F17" s="441">
        <f t="shared" si="0"/>
        <v>0</v>
      </c>
      <c r="G17" s="205"/>
      <c r="H17" s="206"/>
      <c r="I17" s="207"/>
      <c r="J17" s="208"/>
      <c r="K17" s="441">
        <f t="shared" si="1"/>
        <v>0</v>
      </c>
      <c r="L17" s="445">
        <f t="shared" si="2"/>
        <v>0</v>
      </c>
    </row>
    <row r="18" spans="1:12" ht="17.25" customHeight="1">
      <c r="A18" s="209"/>
      <c r="B18" s="205"/>
      <c r="C18" s="206"/>
      <c r="D18" s="207"/>
      <c r="E18" s="208"/>
      <c r="F18" s="441">
        <f t="shared" si="0"/>
        <v>0</v>
      </c>
      <c r="G18" s="205"/>
      <c r="H18" s="206"/>
      <c r="I18" s="207"/>
      <c r="J18" s="208"/>
      <c r="K18" s="441">
        <f t="shared" si="1"/>
        <v>0</v>
      </c>
      <c r="L18" s="445">
        <f t="shared" si="2"/>
        <v>0</v>
      </c>
    </row>
    <row r="19" spans="1:12" ht="17.25" customHeight="1">
      <c r="A19" s="209"/>
      <c r="B19" s="205"/>
      <c r="C19" s="206"/>
      <c r="D19" s="207"/>
      <c r="E19" s="208"/>
      <c r="F19" s="441">
        <f t="shared" si="0"/>
        <v>0</v>
      </c>
      <c r="G19" s="205"/>
      <c r="H19" s="206"/>
      <c r="I19" s="207"/>
      <c r="J19" s="208"/>
      <c r="K19" s="441">
        <f t="shared" si="1"/>
        <v>0</v>
      </c>
      <c r="L19" s="445">
        <f t="shared" si="2"/>
        <v>0</v>
      </c>
    </row>
    <row r="20" spans="1:12" ht="17.25" customHeight="1">
      <c r="A20" s="209"/>
      <c r="B20" s="205"/>
      <c r="C20" s="206"/>
      <c r="D20" s="207"/>
      <c r="E20" s="208"/>
      <c r="F20" s="441">
        <f t="shared" si="0"/>
        <v>0</v>
      </c>
      <c r="G20" s="205"/>
      <c r="H20" s="206"/>
      <c r="I20" s="207"/>
      <c r="J20" s="208"/>
      <c r="K20" s="441">
        <f t="shared" si="1"/>
        <v>0</v>
      </c>
      <c r="L20" s="445">
        <f t="shared" si="2"/>
        <v>0</v>
      </c>
    </row>
    <row r="21" spans="1:12" ht="17.25" customHeight="1">
      <c r="A21" s="209"/>
      <c r="B21" s="205"/>
      <c r="C21" s="206"/>
      <c r="D21" s="207"/>
      <c r="E21" s="208"/>
      <c r="F21" s="441">
        <f t="shared" si="0"/>
        <v>0</v>
      </c>
      <c r="G21" s="205"/>
      <c r="H21" s="206"/>
      <c r="I21" s="207"/>
      <c r="J21" s="208"/>
      <c r="K21" s="441">
        <f t="shared" si="1"/>
        <v>0</v>
      </c>
      <c r="L21" s="445">
        <f t="shared" si="2"/>
        <v>0</v>
      </c>
    </row>
    <row r="22" spans="1:12" ht="17.25" customHeight="1">
      <c r="A22" s="209"/>
      <c r="B22" s="205"/>
      <c r="C22" s="206"/>
      <c r="D22" s="207"/>
      <c r="E22" s="208"/>
      <c r="F22" s="441">
        <f t="shared" si="0"/>
        <v>0</v>
      </c>
      <c r="G22" s="205"/>
      <c r="H22" s="206"/>
      <c r="I22" s="207"/>
      <c r="J22" s="208"/>
      <c r="K22" s="441">
        <f t="shared" si="1"/>
        <v>0</v>
      </c>
      <c r="L22" s="445">
        <f t="shared" si="2"/>
        <v>0</v>
      </c>
    </row>
    <row r="23" spans="1:12" ht="17.25" customHeight="1">
      <c r="A23" s="209"/>
      <c r="B23" s="205"/>
      <c r="C23" s="206"/>
      <c r="D23" s="207"/>
      <c r="E23" s="208"/>
      <c r="F23" s="441">
        <f t="shared" si="0"/>
        <v>0</v>
      </c>
      <c r="G23" s="205"/>
      <c r="H23" s="206"/>
      <c r="I23" s="207"/>
      <c r="J23" s="208"/>
      <c r="K23" s="441">
        <f t="shared" si="1"/>
        <v>0</v>
      </c>
      <c r="L23" s="445">
        <f t="shared" si="2"/>
        <v>0</v>
      </c>
    </row>
    <row r="24" spans="1:12" ht="17.25" customHeight="1">
      <c r="A24" s="209"/>
      <c r="B24" s="205"/>
      <c r="C24" s="206"/>
      <c r="D24" s="207"/>
      <c r="E24" s="208"/>
      <c r="F24" s="441">
        <f t="shared" si="0"/>
        <v>0</v>
      </c>
      <c r="G24" s="205"/>
      <c r="H24" s="206"/>
      <c r="I24" s="207"/>
      <c r="J24" s="208"/>
      <c r="K24" s="441">
        <f t="shared" si="1"/>
        <v>0</v>
      </c>
      <c r="L24" s="445">
        <f t="shared" si="2"/>
        <v>0</v>
      </c>
    </row>
    <row r="25" spans="1:12" ht="17.25" customHeight="1">
      <c r="A25" s="209"/>
      <c r="B25" s="205"/>
      <c r="C25" s="206"/>
      <c r="D25" s="207"/>
      <c r="E25" s="208"/>
      <c r="F25" s="441">
        <f t="shared" si="0"/>
        <v>0</v>
      </c>
      <c r="G25" s="205"/>
      <c r="H25" s="206"/>
      <c r="I25" s="207"/>
      <c r="J25" s="208"/>
      <c r="K25" s="441">
        <f t="shared" si="1"/>
        <v>0</v>
      </c>
      <c r="L25" s="445">
        <f t="shared" si="2"/>
        <v>0</v>
      </c>
    </row>
    <row r="26" spans="1:12" ht="17.25" customHeight="1">
      <c r="A26" s="209"/>
      <c r="B26" s="205"/>
      <c r="C26" s="206"/>
      <c r="D26" s="207"/>
      <c r="E26" s="208"/>
      <c r="F26" s="441">
        <f t="shared" si="0"/>
        <v>0</v>
      </c>
      <c r="G26" s="205"/>
      <c r="H26" s="206"/>
      <c r="I26" s="207"/>
      <c r="J26" s="208"/>
      <c r="K26" s="441">
        <f t="shared" si="1"/>
        <v>0</v>
      </c>
      <c r="L26" s="445">
        <f t="shared" si="2"/>
        <v>0</v>
      </c>
    </row>
    <row r="27" spans="1:12" ht="17.25" customHeight="1">
      <c r="A27" s="209"/>
      <c r="B27" s="205"/>
      <c r="C27" s="206"/>
      <c r="D27" s="207"/>
      <c r="E27" s="208"/>
      <c r="F27" s="441">
        <f t="shared" si="0"/>
        <v>0</v>
      </c>
      <c r="G27" s="205"/>
      <c r="H27" s="206"/>
      <c r="I27" s="207"/>
      <c r="J27" s="208"/>
      <c r="K27" s="441">
        <f t="shared" si="1"/>
        <v>0</v>
      </c>
      <c r="L27" s="445">
        <f t="shared" si="2"/>
        <v>0</v>
      </c>
    </row>
    <row r="28" spans="1:12" ht="17.25" customHeight="1">
      <c r="A28" s="209"/>
      <c r="B28" s="205"/>
      <c r="C28" s="206"/>
      <c r="D28" s="207"/>
      <c r="E28" s="208"/>
      <c r="F28" s="441">
        <f t="shared" si="0"/>
        <v>0</v>
      </c>
      <c r="G28" s="205"/>
      <c r="H28" s="206"/>
      <c r="I28" s="207"/>
      <c r="J28" s="208"/>
      <c r="K28" s="441">
        <f t="shared" si="1"/>
        <v>0</v>
      </c>
      <c r="L28" s="445">
        <f t="shared" si="2"/>
        <v>0</v>
      </c>
    </row>
    <row r="29" spans="1:12" ht="17.25" customHeight="1">
      <c r="A29" s="209"/>
      <c r="B29" s="205"/>
      <c r="C29" s="206"/>
      <c r="D29" s="207"/>
      <c r="E29" s="208"/>
      <c r="F29" s="441">
        <f t="shared" si="0"/>
        <v>0</v>
      </c>
      <c r="G29" s="205"/>
      <c r="H29" s="206"/>
      <c r="I29" s="207"/>
      <c r="J29" s="208"/>
      <c r="K29" s="441">
        <f t="shared" si="1"/>
        <v>0</v>
      </c>
      <c r="L29" s="445">
        <f t="shared" si="2"/>
        <v>0</v>
      </c>
    </row>
    <row r="30" spans="1:12" ht="17.25" customHeight="1">
      <c r="A30" s="209"/>
      <c r="B30" s="205"/>
      <c r="C30" s="206"/>
      <c r="D30" s="207"/>
      <c r="E30" s="208"/>
      <c r="F30" s="441">
        <f t="shared" si="0"/>
        <v>0</v>
      </c>
      <c r="G30" s="205"/>
      <c r="H30" s="206"/>
      <c r="I30" s="207"/>
      <c r="J30" s="208"/>
      <c r="K30" s="441">
        <f t="shared" si="1"/>
        <v>0</v>
      </c>
      <c r="L30" s="445">
        <f t="shared" si="2"/>
        <v>0</v>
      </c>
    </row>
    <row r="31" spans="1:12" ht="17.25" customHeight="1">
      <c r="A31" s="209"/>
      <c r="B31" s="205"/>
      <c r="C31" s="206"/>
      <c r="D31" s="207"/>
      <c r="E31" s="208"/>
      <c r="F31" s="441">
        <f t="shared" si="0"/>
        <v>0</v>
      </c>
      <c r="G31" s="205"/>
      <c r="H31" s="206"/>
      <c r="I31" s="207"/>
      <c r="J31" s="208"/>
      <c r="K31" s="441">
        <f t="shared" si="1"/>
        <v>0</v>
      </c>
      <c r="L31" s="445">
        <f t="shared" si="2"/>
        <v>0</v>
      </c>
    </row>
    <row r="32" spans="1:12" ht="17.25" customHeight="1" thickBot="1">
      <c r="A32" s="210"/>
      <c r="B32" s="211"/>
      <c r="C32" s="212"/>
      <c r="D32" s="213"/>
      <c r="E32" s="214"/>
      <c r="F32" s="442">
        <f t="shared" si="0"/>
        <v>0</v>
      </c>
      <c r="G32" s="211"/>
      <c r="H32" s="212"/>
      <c r="I32" s="213"/>
      <c r="J32" s="214"/>
      <c r="K32" s="442">
        <f>G32*SUM(H32:J32)</f>
        <v>0</v>
      </c>
      <c r="L32" s="446">
        <f>K32-F32</f>
        <v>0</v>
      </c>
    </row>
    <row r="33" spans="1:12" ht="17.25" customHeight="1" thickBot="1">
      <c r="A33" s="209" t="s">
        <v>215</v>
      </c>
      <c r="B33" s="215"/>
      <c r="C33" s="224">
        <f>SUM(C8:C32)</f>
        <v>0</v>
      </c>
      <c r="D33" s="224">
        <f>SUM(D8:D32)</f>
        <v>0</v>
      </c>
      <c r="E33" s="224">
        <f>SUM(E8:E32)</f>
        <v>0</v>
      </c>
      <c r="F33" s="443">
        <f>SUM(F8:F32)</f>
        <v>0</v>
      </c>
      <c r="G33" s="216"/>
      <c r="H33" s="225">
        <f>SUM(H8:H32)</f>
        <v>0</v>
      </c>
      <c r="I33" s="224">
        <f>SUM(I8:I32)</f>
        <v>0</v>
      </c>
      <c r="J33" s="224">
        <f>SUM(J8:J32)</f>
        <v>0</v>
      </c>
      <c r="K33" s="443">
        <f>SUM(K8:K32)</f>
        <v>0</v>
      </c>
      <c r="L33" s="226"/>
    </row>
    <row r="34" spans="1:12" ht="17.25" customHeight="1" thickBot="1" thickTop="1">
      <c r="A34" s="217" t="s">
        <v>323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447">
        <f>SUM(L8:L32)</f>
        <v>0</v>
      </c>
    </row>
    <row r="35" spans="1:12" ht="17.25" customHeight="1" thickTop="1">
      <c r="A35" s="219"/>
      <c r="B35" s="220"/>
      <c r="C35" s="221"/>
      <c r="D35" s="221"/>
      <c r="E35" s="221"/>
      <c r="F35" s="222"/>
      <c r="G35" s="220"/>
      <c r="H35" s="221"/>
      <c r="I35" s="221"/>
      <c r="J35" s="221"/>
      <c r="K35" s="222"/>
      <c r="L35" s="223"/>
    </row>
    <row r="36" spans="1:12" ht="17.25" customHeight="1">
      <c r="A36" s="195" t="s">
        <v>327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</sheetData>
  <sheetProtection/>
  <mergeCells count="6">
    <mergeCell ref="L5:L7"/>
    <mergeCell ref="A5:A7"/>
    <mergeCell ref="B5:F5"/>
    <mergeCell ref="G5:K5"/>
    <mergeCell ref="C6:E6"/>
    <mergeCell ref="H6:J6"/>
  </mergeCells>
  <printOptions horizontalCentered="1"/>
  <pageMargins left="0.5" right="0.5" top="0.25" bottom="0.25" header="0.5" footer="0.5"/>
  <pageSetup fitToHeight="1" fitToWidth="1" horizontalDpi="300" verticalDpi="300" orientation="landscape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3" sqref="A3"/>
    </sheetView>
  </sheetViews>
  <sheetFormatPr defaultColWidth="9.140625" defaultRowHeight="17.25" customHeight="1"/>
  <cols>
    <col min="1" max="1" width="6.00390625" style="79" customWidth="1"/>
    <col min="2" max="2" width="22.57421875" style="79" customWidth="1"/>
    <col min="3" max="4" width="5.7109375" style="79" customWidth="1"/>
    <col min="5" max="6" width="6.28125" style="79" customWidth="1"/>
    <col min="7" max="7" width="7.8515625" style="79" customWidth="1"/>
    <col min="8" max="8" width="4.7109375" style="79" customWidth="1"/>
    <col min="9" max="10" width="10.7109375" style="79" customWidth="1"/>
    <col min="11" max="16384" width="9.140625" style="79" customWidth="1"/>
  </cols>
  <sheetData>
    <row r="1" spans="1:10" ht="17.25" customHeight="1">
      <c r="A1" s="99"/>
      <c r="B1" s="99"/>
      <c r="C1" s="99"/>
      <c r="D1" s="99"/>
      <c r="E1" s="99"/>
      <c r="F1" s="99"/>
      <c r="G1" s="99"/>
      <c r="H1" s="99"/>
      <c r="I1" s="99"/>
      <c r="J1" s="400" t="s">
        <v>451</v>
      </c>
    </row>
    <row r="2" spans="1:10" ht="17.25" customHeight="1">
      <c r="A2" s="508" t="s">
        <v>522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7.25" customHeight="1">
      <c r="A3" s="99"/>
      <c r="B3" s="99"/>
      <c r="C3" s="99"/>
      <c r="D3" s="99"/>
      <c r="E3" s="99"/>
      <c r="F3" s="99"/>
      <c r="G3" s="99"/>
      <c r="H3" s="99"/>
      <c r="I3" s="101"/>
      <c r="J3" s="82"/>
    </row>
    <row r="4" spans="1:10" ht="17.25" customHeight="1">
      <c r="A4" s="85"/>
      <c r="B4" s="84" t="s">
        <v>197</v>
      </c>
      <c r="C4" s="102" t="s">
        <v>216</v>
      </c>
      <c r="D4" s="103"/>
      <c r="E4" s="104" t="s">
        <v>217</v>
      </c>
      <c r="F4" s="105"/>
      <c r="G4" s="102" t="s">
        <v>199</v>
      </c>
      <c r="H4" s="106"/>
      <c r="I4" s="102" t="s">
        <v>200</v>
      </c>
      <c r="J4" s="106"/>
    </row>
    <row r="5" spans="1:10" ht="17.25" customHeight="1">
      <c r="A5" s="33" t="s">
        <v>201</v>
      </c>
      <c r="B5" s="33"/>
      <c r="C5" s="84" t="s">
        <v>218</v>
      </c>
      <c r="D5" s="107" t="s">
        <v>219</v>
      </c>
      <c r="E5" s="108" t="s">
        <v>220</v>
      </c>
      <c r="F5" s="109"/>
      <c r="G5" s="84"/>
      <c r="H5" s="84" t="s">
        <v>208</v>
      </c>
      <c r="I5" s="33"/>
      <c r="J5" s="33" t="s">
        <v>204</v>
      </c>
    </row>
    <row r="6" spans="1:10" ht="17.25" customHeight="1">
      <c r="A6" s="2" t="s">
        <v>205</v>
      </c>
      <c r="B6" s="2" t="s">
        <v>373</v>
      </c>
      <c r="C6" s="2" t="s">
        <v>221</v>
      </c>
      <c r="D6" s="2" t="s">
        <v>221</v>
      </c>
      <c r="E6" s="2" t="s">
        <v>18</v>
      </c>
      <c r="F6" s="2" t="s">
        <v>222</v>
      </c>
      <c r="G6" s="2" t="s">
        <v>207</v>
      </c>
      <c r="H6" s="2" t="s">
        <v>222</v>
      </c>
      <c r="I6" s="2" t="s">
        <v>209</v>
      </c>
      <c r="J6" s="2" t="s">
        <v>210</v>
      </c>
    </row>
    <row r="7" spans="1:10" ht="17.25" customHeight="1">
      <c r="A7" s="33"/>
      <c r="B7" s="34"/>
      <c r="C7" s="33"/>
      <c r="D7" s="33"/>
      <c r="E7" s="33"/>
      <c r="F7" s="33"/>
      <c r="G7" s="44"/>
      <c r="H7" s="33"/>
      <c r="I7" s="45"/>
      <c r="J7" s="45"/>
    </row>
    <row r="8" spans="1:10" ht="17.25" customHeight="1">
      <c r="A8" s="33"/>
      <c r="B8" s="34"/>
      <c r="C8" s="33"/>
      <c r="D8" s="33"/>
      <c r="E8" s="33"/>
      <c r="F8" s="33"/>
      <c r="G8" s="44"/>
      <c r="H8" s="33"/>
      <c r="I8" s="46"/>
      <c r="J8" s="45"/>
    </row>
    <row r="9" spans="1:10" ht="17.25" customHeight="1">
      <c r="A9" s="33"/>
      <c r="B9" s="34"/>
      <c r="C9" s="33"/>
      <c r="D9" s="33"/>
      <c r="E9" s="33"/>
      <c r="F9" s="47"/>
      <c r="G9" s="44"/>
      <c r="H9" s="33"/>
      <c r="I9" s="45"/>
      <c r="J9" s="46"/>
    </row>
    <row r="10" spans="1:10" ht="17.25" customHeight="1">
      <c r="A10" s="33"/>
      <c r="B10" s="34"/>
      <c r="C10" s="33"/>
      <c r="D10" s="33"/>
      <c r="E10" s="33"/>
      <c r="F10" s="47"/>
      <c r="G10" s="44"/>
      <c r="H10" s="33"/>
      <c r="I10" s="45"/>
      <c r="J10" s="46"/>
    </row>
    <row r="11" spans="1:10" ht="17.25" customHeight="1">
      <c r="A11" s="33"/>
      <c r="B11" s="34"/>
      <c r="C11" s="33"/>
      <c r="D11" s="33"/>
      <c r="E11" s="33"/>
      <c r="F11" s="47"/>
      <c r="G11" s="44"/>
      <c r="H11" s="33"/>
      <c r="I11" s="45"/>
      <c r="J11" s="46"/>
    </row>
    <row r="12" spans="1:10" ht="17.25" customHeight="1">
      <c r="A12" s="33"/>
      <c r="B12" s="34"/>
      <c r="C12" s="33"/>
      <c r="D12" s="33"/>
      <c r="E12" s="33"/>
      <c r="F12" s="47"/>
      <c r="G12" s="44"/>
      <c r="H12" s="33"/>
      <c r="I12" s="45"/>
      <c r="J12" s="46"/>
    </row>
    <row r="13" spans="1:10" ht="17.25" customHeight="1">
      <c r="A13" s="33"/>
      <c r="B13" s="34"/>
      <c r="C13" s="33"/>
      <c r="D13" s="33"/>
      <c r="E13" s="33"/>
      <c r="F13" s="47"/>
      <c r="G13" s="44"/>
      <c r="H13" s="33"/>
      <c r="I13" s="45"/>
      <c r="J13" s="46"/>
    </row>
    <row r="14" spans="1:10" ht="17.25" customHeight="1">
      <c r="A14" s="33"/>
      <c r="B14" s="34"/>
      <c r="C14" s="33"/>
      <c r="D14" s="33"/>
      <c r="E14" s="33"/>
      <c r="F14" s="47"/>
      <c r="G14" s="44"/>
      <c r="H14" s="33"/>
      <c r="I14" s="45"/>
      <c r="J14" s="46"/>
    </row>
    <row r="15" spans="1:10" ht="17.25" customHeight="1">
      <c r="A15" s="33"/>
      <c r="B15" s="34"/>
      <c r="C15" s="33"/>
      <c r="D15" s="33"/>
      <c r="E15" s="33"/>
      <c r="F15" s="47"/>
      <c r="G15" s="44"/>
      <c r="H15" s="33"/>
      <c r="I15" s="45"/>
      <c r="J15" s="46"/>
    </row>
    <row r="16" spans="1:10" ht="17.25" customHeight="1">
      <c r="A16" s="33"/>
      <c r="B16" s="34"/>
      <c r="C16" s="33"/>
      <c r="D16" s="33"/>
      <c r="E16" s="33"/>
      <c r="F16" s="47"/>
      <c r="G16" s="44"/>
      <c r="H16" s="33"/>
      <c r="I16" s="45"/>
      <c r="J16" s="45"/>
    </row>
    <row r="17" spans="1:10" ht="17.25" customHeight="1">
      <c r="A17" s="33"/>
      <c r="B17" s="34"/>
      <c r="C17" s="33"/>
      <c r="D17" s="33"/>
      <c r="E17" s="33"/>
      <c r="F17" s="47"/>
      <c r="G17" s="44"/>
      <c r="H17" s="33"/>
      <c r="I17" s="45"/>
      <c r="J17" s="45"/>
    </row>
    <row r="18" spans="1:10" ht="17.25" customHeight="1">
      <c r="A18" s="33"/>
      <c r="B18" s="34"/>
      <c r="C18" s="33"/>
      <c r="D18" s="33"/>
      <c r="E18" s="33"/>
      <c r="F18" s="47"/>
      <c r="G18" s="44"/>
      <c r="H18" s="33"/>
      <c r="I18" s="45"/>
      <c r="J18" s="45"/>
    </row>
    <row r="19" spans="1:10" ht="17.25" customHeight="1">
      <c r="A19" s="33"/>
      <c r="B19" s="34"/>
      <c r="C19" s="33"/>
      <c r="D19" s="33"/>
      <c r="E19" s="33"/>
      <c r="F19" s="47"/>
      <c r="G19" s="44"/>
      <c r="H19" s="33"/>
      <c r="I19" s="45"/>
      <c r="J19" s="45"/>
    </row>
    <row r="20" spans="1:10" ht="17.25" customHeight="1">
      <c r="A20" s="33"/>
      <c r="B20" s="34"/>
      <c r="C20" s="33"/>
      <c r="D20" s="33"/>
      <c r="E20" s="33"/>
      <c r="F20" s="47"/>
      <c r="G20" s="44"/>
      <c r="H20" s="33"/>
      <c r="I20" s="45"/>
      <c r="J20" s="45"/>
    </row>
    <row r="21" spans="1:10" ht="17.25" customHeight="1">
      <c r="A21" s="33"/>
      <c r="B21" s="34"/>
      <c r="C21" s="33"/>
      <c r="D21" s="33"/>
      <c r="E21" s="33"/>
      <c r="F21" s="47"/>
      <c r="G21" s="44"/>
      <c r="H21" s="33"/>
      <c r="I21" s="45"/>
      <c r="J21" s="45"/>
    </row>
    <row r="22" spans="1:10" ht="17.25" customHeight="1">
      <c r="A22" s="33"/>
      <c r="B22" s="34"/>
      <c r="C22" s="33"/>
      <c r="D22" s="33"/>
      <c r="E22" s="33"/>
      <c r="F22" s="47"/>
      <c r="G22" s="44"/>
      <c r="H22" s="33"/>
      <c r="I22" s="45"/>
      <c r="J22" s="45"/>
    </row>
    <row r="23" spans="1:10" ht="17.25" customHeight="1">
      <c r="A23" s="33"/>
      <c r="B23" s="34"/>
      <c r="C23" s="33"/>
      <c r="D23" s="33"/>
      <c r="E23" s="33"/>
      <c r="F23" s="47"/>
      <c r="G23" s="44"/>
      <c r="H23" s="33"/>
      <c r="I23" s="45"/>
      <c r="J23" s="45"/>
    </row>
    <row r="24" spans="1:10" ht="17.25" customHeight="1">
      <c r="A24" s="33"/>
      <c r="B24" s="34"/>
      <c r="C24" s="33"/>
      <c r="D24" s="33"/>
      <c r="E24" s="33"/>
      <c r="F24" s="47"/>
      <c r="G24" s="44"/>
      <c r="H24" s="33"/>
      <c r="I24" s="45"/>
      <c r="J24" s="46"/>
    </row>
    <row r="25" spans="1:10" ht="17.25" customHeight="1">
      <c r="A25" s="33"/>
      <c r="B25" s="34"/>
      <c r="C25" s="33"/>
      <c r="D25" s="33"/>
      <c r="E25" s="33"/>
      <c r="F25" s="47"/>
      <c r="G25" s="44"/>
      <c r="H25" s="33"/>
      <c r="I25" s="45"/>
      <c r="J25" s="45"/>
    </row>
    <row r="26" spans="1:10" ht="17.25" customHeight="1">
      <c r="A26" s="33"/>
      <c r="B26" s="34"/>
      <c r="C26" s="33"/>
      <c r="D26" s="33"/>
      <c r="E26" s="33"/>
      <c r="F26" s="47"/>
      <c r="G26" s="44"/>
      <c r="H26" s="33"/>
      <c r="I26" s="45"/>
      <c r="J26" s="45"/>
    </row>
    <row r="27" spans="1:10" ht="17.25" customHeight="1">
      <c r="A27" s="33"/>
      <c r="B27" s="34"/>
      <c r="C27" s="33"/>
      <c r="D27" s="33"/>
      <c r="E27" s="33"/>
      <c r="F27" s="47"/>
      <c r="G27" s="44"/>
      <c r="H27" s="33"/>
      <c r="I27" s="45"/>
      <c r="J27" s="45"/>
    </row>
    <row r="28" spans="1:10" ht="17.25" customHeight="1">
      <c r="A28" s="33"/>
      <c r="B28" s="34"/>
      <c r="C28" s="33"/>
      <c r="D28" s="33"/>
      <c r="E28" s="33"/>
      <c r="F28" s="47"/>
      <c r="G28" s="44"/>
      <c r="H28" s="33"/>
      <c r="I28" s="45"/>
      <c r="J28" s="45"/>
    </row>
    <row r="29" spans="1:10" ht="17.25" customHeight="1">
      <c r="A29" s="33"/>
      <c r="B29" s="34"/>
      <c r="C29" s="33"/>
      <c r="D29" s="33"/>
      <c r="E29" s="33"/>
      <c r="F29" s="47"/>
      <c r="G29" s="44"/>
      <c r="H29" s="33"/>
      <c r="I29" s="45"/>
      <c r="J29" s="45"/>
    </row>
    <row r="30" spans="1:10" ht="17.25" customHeight="1">
      <c r="A30" s="33"/>
      <c r="B30" s="34"/>
      <c r="C30" s="33"/>
      <c r="D30" s="33"/>
      <c r="E30" s="33"/>
      <c r="F30" s="47"/>
      <c r="G30" s="44"/>
      <c r="H30" s="33"/>
      <c r="I30" s="45"/>
      <c r="J30" s="45"/>
    </row>
    <row r="31" spans="1:10" ht="17.25" customHeight="1">
      <c r="A31" s="33"/>
      <c r="B31" s="34"/>
      <c r="C31" s="33"/>
      <c r="D31" s="33"/>
      <c r="E31" s="33"/>
      <c r="F31" s="47"/>
      <c r="G31" s="44"/>
      <c r="H31" s="33"/>
      <c r="I31" s="45"/>
      <c r="J31" s="45"/>
    </row>
    <row r="32" spans="1:10" ht="17.25" customHeight="1">
      <c r="A32" s="33"/>
      <c r="B32" s="34"/>
      <c r="C32" s="33"/>
      <c r="D32" s="33"/>
      <c r="E32" s="33"/>
      <c r="F32" s="47"/>
      <c r="G32" s="44"/>
      <c r="H32" s="33"/>
      <c r="I32" s="45"/>
      <c r="J32" s="45"/>
    </row>
    <row r="33" spans="1:10" ht="17.25" customHeight="1">
      <c r="A33" s="33"/>
      <c r="B33" s="34"/>
      <c r="C33" s="33"/>
      <c r="D33" s="33"/>
      <c r="E33" s="33"/>
      <c r="F33" s="47"/>
      <c r="G33" s="44"/>
      <c r="H33" s="33"/>
      <c r="I33" s="45"/>
      <c r="J33" s="45"/>
    </row>
    <row r="34" spans="1:10" ht="17.25" customHeight="1">
      <c r="A34" s="33"/>
      <c r="B34" s="34"/>
      <c r="C34" s="33"/>
      <c r="D34" s="33"/>
      <c r="E34" s="33"/>
      <c r="F34" s="47"/>
      <c r="G34" s="44"/>
      <c r="H34" s="33"/>
      <c r="I34" s="45"/>
      <c r="J34" s="46"/>
    </row>
    <row r="35" spans="1:10" ht="17.25" customHeight="1">
      <c r="A35" s="33"/>
      <c r="B35" s="34"/>
      <c r="C35" s="33"/>
      <c r="D35" s="33"/>
      <c r="E35" s="33"/>
      <c r="F35" s="47"/>
      <c r="G35" s="44"/>
      <c r="H35" s="33"/>
      <c r="I35" s="45"/>
      <c r="J35" s="45"/>
    </row>
    <row r="36" spans="1:10" ht="17.25" customHeight="1">
      <c r="A36" s="33"/>
      <c r="B36" s="34"/>
      <c r="C36" s="33"/>
      <c r="D36" s="33"/>
      <c r="E36" s="33"/>
      <c r="F36" s="47"/>
      <c r="G36" s="44"/>
      <c r="H36" s="33"/>
      <c r="I36" s="45"/>
      <c r="J36" s="45"/>
    </row>
    <row r="37" spans="1:10" ht="17.25" customHeight="1">
      <c r="A37" s="33"/>
      <c r="B37" s="34"/>
      <c r="C37" s="33"/>
      <c r="D37" s="33"/>
      <c r="E37" s="33"/>
      <c r="F37" s="47"/>
      <c r="G37" s="44"/>
      <c r="H37" s="33"/>
      <c r="I37" s="45"/>
      <c r="J37" s="45"/>
    </row>
    <row r="38" spans="1:10" ht="17.25" customHeight="1">
      <c r="A38" s="33"/>
      <c r="B38" s="34"/>
      <c r="C38" s="33"/>
      <c r="D38" s="33"/>
      <c r="E38" s="33"/>
      <c r="F38" s="47"/>
      <c r="G38" s="44"/>
      <c r="H38" s="33"/>
      <c r="I38" s="45"/>
      <c r="J38" s="45"/>
    </row>
    <row r="39" spans="1:10" ht="17.25" customHeight="1">
      <c r="A39" s="2"/>
      <c r="B39" s="40"/>
      <c r="C39" s="2"/>
      <c r="D39" s="2"/>
      <c r="E39" s="2"/>
      <c r="F39" s="48"/>
      <c r="G39" s="49"/>
      <c r="H39" s="2"/>
      <c r="I39" s="50"/>
      <c r="J39" s="51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3" sqref="A3"/>
    </sheetView>
  </sheetViews>
  <sheetFormatPr defaultColWidth="9.140625" defaultRowHeight="17.25" customHeight="1"/>
  <cols>
    <col min="1" max="1" width="6.421875" style="229" customWidth="1"/>
    <col min="2" max="2" width="26.57421875" style="229" customWidth="1"/>
    <col min="3" max="3" width="6.00390625" style="229" customWidth="1"/>
    <col min="4" max="4" width="13.7109375" style="229" customWidth="1"/>
    <col min="5" max="5" width="12.00390625" style="229" customWidth="1"/>
    <col min="6" max="7" width="10.7109375" style="229" customWidth="1"/>
    <col min="8" max="16384" width="9.140625" style="229" customWidth="1"/>
  </cols>
  <sheetData>
    <row r="1" spans="2:7" ht="17.25" customHeight="1">
      <c r="B1" s="275"/>
      <c r="C1" s="275"/>
      <c r="D1" s="275"/>
      <c r="E1" s="275"/>
      <c r="F1" s="275"/>
      <c r="G1" s="400" t="s">
        <v>452</v>
      </c>
    </row>
    <row r="2" spans="1:7" ht="17.25" customHeight="1">
      <c r="A2" s="555" t="s">
        <v>500</v>
      </c>
      <c r="B2" s="555"/>
      <c r="C2" s="555"/>
      <c r="D2" s="555"/>
      <c r="E2" s="555"/>
      <c r="F2" s="555"/>
      <c r="G2" s="555"/>
    </row>
    <row r="3" spans="2:7" ht="14.25" customHeight="1">
      <c r="B3" s="100"/>
      <c r="C3" s="101"/>
      <c r="D3" s="101"/>
      <c r="E3" s="101"/>
      <c r="F3" s="101"/>
      <c r="G3" s="82"/>
    </row>
    <row r="4" spans="1:7" ht="17.25" customHeight="1">
      <c r="A4" s="84"/>
      <c r="B4" s="84"/>
      <c r="C4" s="107" t="s">
        <v>366</v>
      </c>
      <c r="D4" s="104" t="s">
        <v>367</v>
      </c>
      <c r="E4" s="105"/>
      <c r="F4" s="102" t="s">
        <v>200</v>
      </c>
      <c r="G4" s="106"/>
    </row>
    <row r="5" spans="1:7" ht="17.25" customHeight="1">
      <c r="A5" s="33" t="s">
        <v>201</v>
      </c>
      <c r="B5" s="33"/>
      <c r="C5" s="276" t="s">
        <v>368</v>
      </c>
      <c r="D5" s="108" t="s">
        <v>369</v>
      </c>
      <c r="E5" s="109"/>
      <c r="F5" s="84"/>
      <c r="G5" s="84" t="s">
        <v>204</v>
      </c>
    </row>
    <row r="6" spans="1:7" ht="17.25" customHeight="1">
      <c r="A6" s="2" t="s">
        <v>205</v>
      </c>
      <c r="B6" s="2" t="s">
        <v>365</v>
      </c>
      <c r="C6" s="2" t="s">
        <v>370</v>
      </c>
      <c r="D6" s="77" t="s">
        <v>371</v>
      </c>
      <c r="E6" s="77" t="s">
        <v>372</v>
      </c>
      <c r="F6" s="2" t="s">
        <v>209</v>
      </c>
      <c r="G6" s="2" t="s">
        <v>210</v>
      </c>
    </row>
    <row r="7" spans="1:7" ht="17.25" customHeight="1">
      <c r="A7" s="33"/>
      <c r="B7" s="277"/>
      <c r="C7" s="277"/>
      <c r="D7" s="34"/>
      <c r="E7" s="278"/>
      <c r="F7" s="279"/>
      <c r="G7" s="279"/>
    </row>
    <row r="8" spans="1:7" ht="17.25" customHeight="1">
      <c r="A8" s="33"/>
      <c r="B8" s="277"/>
      <c r="C8" s="277"/>
      <c r="D8" s="34"/>
      <c r="E8" s="278"/>
      <c r="F8" s="279"/>
      <c r="G8" s="279"/>
    </row>
    <row r="9" spans="1:7" ht="17.25" customHeight="1">
      <c r="A9" s="33"/>
      <c r="B9" s="277"/>
      <c r="C9" s="277"/>
      <c r="D9" s="34"/>
      <c r="E9" s="278"/>
      <c r="F9" s="279"/>
      <c r="G9" s="279"/>
    </row>
    <row r="10" spans="1:7" ht="17.25" customHeight="1">
      <c r="A10" s="33"/>
      <c r="B10" s="277"/>
      <c r="C10" s="277"/>
      <c r="D10" s="34"/>
      <c r="E10" s="278"/>
      <c r="F10" s="279"/>
      <c r="G10" s="279"/>
    </row>
    <row r="11" spans="1:7" ht="17.25" customHeight="1">
      <c r="A11" s="33"/>
      <c r="B11" s="277"/>
      <c r="C11" s="277"/>
      <c r="D11" s="34"/>
      <c r="E11" s="278"/>
      <c r="F11" s="279"/>
      <c r="G11" s="279"/>
    </row>
    <row r="12" spans="1:7" ht="17.25" customHeight="1">
      <c r="A12" s="33"/>
      <c r="B12" s="277"/>
      <c r="C12" s="277"/>
      <c r="D12" s="34"/>
      <c r="E12" s="278"/>
      <c r="F12" s="279"/>
      <c r="G12" s="279"/>
    </row>
    <row r="13" spans="1:7" ht="17.25" customHeight="1">
      <c r="A13" s="33"/>
      <c r="B13" s="277"/>
      <c r="C13" s="277"/>
      <c r="D13" s="34"/>
      <c r="E13" s="278"/>
      <c r="F13" s="279"/>
      <c r="G13" s="279"/>
    </row>
    <row r="14" spans="1:7" ht="17.25" customHeight="1">
      <c r="A14" s="33"/>
      <c r="B14" s="277"/>
      <c r="C14" s="277"/>
      <c r="D14" s="34"/>
      <c r="E14" s="278"/>
      <c r="F14" s="279"/>
      <c r="G14" s="279"/>
    </row>
    <row r="15" spans="1:7" ht="17.25" customHeight="1">
      <c r="A15" s="33"/>
      <c r="B15" s="277"/>
      <c r="C15" s="277"/>
      <c r="D15" s="34"/>
      <c r="E15" s="278"/>
      <c r="F15" s="279"/>
      <c r="G15" s="279"/>
    </row>
    <row r="16" spans="1:7" ht="17.25" customHeight="1">
      <c r="A16" s="33"/>
      <c r="B16" s="277"/>
      <c r="C16" s="277"/>
      <c r="D16" s="34"/>
      <c r="E16" s="278"/>
      <c r="F16" s="279"/>
      <c r="G16" s="279"/>
    </row>
    <row r="17" spans="1:7" ht="17.25" customHeight="1">
      <c r="A17" s="33"/>
      <c r="B17" s="277"/>
      <c r="C17" s="277"/>
      <c r="D17" s="34"/>
      <c r="E17" s="278"/>
      <c r="F17" s="279"/>
      <c r="G17" s="279"/>
    </row>
    <row r="18" spans="1:7" ht="17.25" customHeight="1">
      <c r="A18" s="33"/>
      <c r="B18" s="277"/>
      <c r="C18" s="277"/>
      <c r="D18" s="34"/>
      <c r="E18" s="278"/>
      <c r="F18" s="279"/>
      <c r="G18" s="279"/>
    </row>
    <row r="19" spans="1:7" ht="17.25" customHeight="1">
      <c r="A19" s="33"/>
      <c r="B19" s="277"/>
      <c r="C19" s="277"/>
      <c r="D19" s="34"/>
      <c r="E19" s="278"/>
      <c r="F19" s="279"/>
      <c r="G19" s="279"/>
    </row>
    <row r="20" spans="1:7" ht="17.25" customHeight="1">
      <c r="A20" s="33"/>
      <c r="B20" s="277"/>
      <c r="C20" s="277"/>
      <c r="D20" s="34"/>
      <c r="E20" s="278"/>
      <c r="F20" s="279"/>
      <c r="G20" s="279"/>
    </row>
    <row r="21" spans="1:7" ht="17.25" customHeight="1">
      <c r="A21" s="33"/>
      <c r="B21" s="277"/>
      <c r="C21" s="277"/>
      <c r="D21" s="34"/>
      <c r="E21" s="278"/>
      <c r="F21" s="279"/>
      <c r="G21" s="279"/>
    </row>
    <row r="22" spans="1:7" ht="17.25" customHeight="1">
      <c r="A22" s="33"/>
      <c r="B22" s="277"/>
      <c r="C22" s="277"/>
      <c r="D22" s="34"/>
      <c r="E22" s="278"/>
      <c r="F22" s="279"/>
      <c r="G22" s="279"/>
    </row>
    <row r="23" spans="1:7" ht="17.25" customHeight="1">
      <c r="A23" s="33"/>
      <c r="B23" s="277"/>
      <c r="C23" s="277"/>
      <c r="D23" s="34"/>
      <c r="E23" s="278"/>
      <c r="F23" s="279"/>
      <c r="G23" s="279"/>
    </row>
    <row r="24" spans="1:7" ht="17.25" customHeight="1">
      <c r="A24" s="33"/>
      <c r="B24" s="277"/>
      <c r="C24" s="277"/>
      <c r="D24" s="34"/>
      <c r="E24" s="278"/>
      <c r="F24" s="279"/>
      <c r="G24" s="279"/>
    </row>
    <row r="25" spans="1:7" ht="17.25" customHeight="1">
      <c r="A25" s="33"/>
      <c r="B25" s="277"/>
      <c r="C25" s="277"/>
      <c r="D25" s="34"/>
      <c r="E25" s="278"/>
      <c r="F25" s="279"/>
      <c r="G25" s="279"/>
    </row>
    <row r="26" spans="1:7" ht="17.25" customHeight="1">
      <c r="A26" s="33"/>
      <c r="B26" s="277"/>
      <c r="C26" s="277"/>
      <c r="D26" s="34"/>
      <c r="E26" s="278"/>
      <c r="F26" s="279"/>
      <c r="G26" s="279"/>
    </row>
    <row r="27" spans="1:7" ht="17.25" customHeight="1">
      <c r="A27" s="33"/>
      <c r="B27" s="277"/>
      <c r="C27" s="277"/>
      <c r="D27" s="34"/>
      <c r="E27" s="278"/>
      <c r="F27" s="279"/>
      <c r="G27" s="279"/>
    </row>
    <row r="28" spans="1:7" ht="17.25" customHeight="1">
      <c r="A28" s="33"/>
      <c r="B28" s="277"/>
      <c r="C28" s="277"/>
      <c r="D28" s="34"/>
      <c r="E28" s="278"/>
      <c r="F28" s="279"/>
      <c r="G28" s="279"/>
    </row>
    <row r="29" spans="1:7" ht="17.25" customHeight="1">
      <c r="A29" s="33"/>
      <c r="B29" s="277"/>
      <c r="C29" s="277"/>
      <c r="D29" s="34"/>
      <c r="E29" s="278"/>
      <c r="F29" s="279"/>
      <c r="G29" s="279"/>
    </row>
    <row r="30" spans="1:7" ht="17.25" customHeight="1">
      <c r="A30" s="33"/>
      <c r="B30" s="277"/>
      <c r="C30" s="277"/>
      <c r="D30" s="34"/>
      <c r="E30" s="278"/>
      <c r="F30" s="279"/>
      <c r="G30" s="279"/>
    </row>
    <row r="31" spans="1:7" ht="17.25" customHeight="1">
      <c r="A31" s="33"/>
      <c r="B31" s="277"/>
      <c r="C31" s="277"/>
      <c r="D31" s="34"/>
      <c r="E31" s="278"/>
      <c r="F31" s="279"/>
      <c r="G31" s="279"/>
    </row>
    <row r="32" spans="1:7" ht="17.25" customHeight="1">
      <c r="A32" s="33"/>
      <c r="B32" s="277"/>
      <c r="C32" s="277"/>
      <c r="D32" s="34"/>
      <c r="E32" s="278"/>
      <c r="F32" s="279"/>
      <c r="G32" s="279"/>
    </row>
    <row r="33" spans="1:7" ht="17.25" customHeight="1">
      <c r="A33" s="33"/>
      <c r="B33" s="277"/>
      <c r="C33" s="277"/>
      <c r="D33" s="34"/>
      <c r="E33" s="278"/>
      <c r="F33" s="279"/>
      <c r="G33" s="279"/>
    </row>
    <row r="34" spans="1:7" ht="17.25" customHeight="1">
      <c r="A34" s="33"/>
      <c r="B34" s="277"/>
      <c r="C34" s="277"/>
      <c r="D34" s="34"/>
      <c r="E34" s="278"/>
      <c r="F34" s="279"/>
      <c r="G34" s="279"/>
    </row>
    <row r="35" spans="1:7" ht="17.25" customHeight="1">
      <c r="A35" s="33"/>
      <c r="B35" s="277"/>
      <c r="C35" s="277"/>
      <c r="D35" s="34"/>
      <c r="E35" s="278"/>
      <c r="F35" s="279"/>
      <c r="G35" s="279"/>
    </row>
    <row r="36" spans="1:7" ht="17.25" customHeight="1">
      <c r="A36" s="33"/>
      <c r="B36" s="277"/>
      <c r="C36" s="277"/>
      <c r="D36" s="34"/>
      <c r="E36" s="278"/>
      <c r="F36" s="279"/>
      <c r="G36" s="279"/>
    </row>
    <row r="37" spans="1:7" ht="17.25" customHeight="1">
      <c r="A37" s="33"/>
      <c r="B37" s="277"/>
      <c r="C37" s="277"/>
      <c r="D37" s="34"/>
      <c r="E37" s="278"/>
      <c r="F37" s="279"/>
      <c r="G37" s="279"/>
    </row>
    <row r="38" spans="1:7" ht="17.25" customHeight="1">
      <c r="A38" s="33"/>
      <c r="B38" s="277"/>
      <c r="C38" s="277"/>
      <c r="D38" s="34"/>
      <c r="E38" s="278"/>
      <c r="F38" s="279"/>
      <c r="G38" s="279"/>
    </row>
    <row r="39" spans="1:7" ht="17.25" customHeight="1">
      <c r="A39" s="33"/>
      <c r="B39" s="277"/>
      <c r="C39" s="277"/>
      <c r="D39" s="34"/>
      <c r="E39" s="278"/>
      <c r="F39" s="279"/>
      <c r="G39" s="279"/>
    </row>
    <row r="40" spans="1:7" ht="17.25" customHeight="1">
      <c r="A40" s="33"/>
      <c r="B40" s="277"/>
      <c r="C40" s="277"/>
      <c r="D40" s="34"/>
      <c r="E40" s="278"/>
      <c r="F40" s="279"/>
      <c r="G40" s="279"/>
    </row>
    <row r="41" spans="1:7" ht="17.25" customHeight="1">
      <c r="A41" s="33"/>
      <c r="B41" s="277"/>
      <c r="C41" s="277"/>
      <c r="D41" s="34"/>
      <c r="E41" s="278"/>
      <c r="F41" s="279"/>
      <c r="G41" s="279"/>
    </row>
    <row r="42" spans="1:7" ht="17.25" customHeight="1">
      <c r="A42" s="33"/>
      <c r="B42" s="277"/>
      <c r="C42" s="277"/>
      <c r="D42" s="34"/>
      <c r="E42" s="278"/>
      <c r="F42" s="279"/>
      <c r="G42" s="279"/>
    </row>
    <row r="43" spans="1:7" ht="17.25" customHeight="1">
      <c r="A43" s="2"/>
      <c r="B43" s="280"/>
      <c r="C43" s="280"/>
      <c r="D43" s="40"/>
      <c r="E43" s="281"/>
      <c r="F43" s="282"/>
      <c r="G43" s="282"/>
    </row>
  </sheetData>
  <sheetProtection/>
  <mergeCells count="1">
    <mergeCell ref="A2:G2"/>
  </mergeCells>
  <printOptions horizontalCentered="1"/>
  <pageMargins left="0.5" right="0.5" top="0.5" bottom="0.5" header="0.5" footer="0.5"/>
  <pageSetup fitToHeight="1" fitToWidth="1" horizontalDpi="300" verticalDpi="300" orientation="portrait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8.421875" style="287" customWidth="1"/>
    <col min="2" max="2" width="9.140625" style="287" customWidth="1"/>
    <col min="3" max="3" width="9.57421875" style="287" customWidth="1"/>
    <col min="4" max="4" width="10.7109375" style="287" customWidth="1"/>
    <col min="5" max="5" width="34.7109375" style="287" customWidth="1"/>
    <col min="6" max="7" width="14.8515625" style="287" customWidth="1"/>
    <col min="8" max="11" width="10.140625" style="287" customWidth="1"/>
    <col min="12" max="18" width="12.00390625" style="287" customWidth="1"/>
    <col min="19" max="16384" width="9.140625" style="287" customWidth="1"/>
  </cols>
  <sheetData>
    <row r="1" spans="1:7" ht="35.25" customHeight="1">
      <c r="A1" s="283"/>
      <c r="B1" s="284"/>
      <c r="C1" s="284"/>
      <c r="D1" s="285"/>
      <c r="E1" s="285"/>
      <c r="F1" s="284"/>
      <c r="G1" s="399" t="s">
        <v>453</v>
      </c>
    </row>
    <row r="2" spans="1:7" ht="25.5">
      <c r="A2" s="288" t="s">
        <v>377</v>
      </c>
      <c r="B2" s="285"/>
      <c r="C2" s="284"/>
      <c r="D2" s="284"/>
      <c r="E2" s="285"/>
      <c r="F2" s="284"/>
      <c r="G2" s="289"/>
    </row>
    <row r="3" spans="1:7" ht="11.25">
      <c r="A3" s="285"/>
      <c r="B3" s="285"/>
      <c r="C3" s="284"/>
      <c r="D3" s="284"/>
      <c r="E3" s="285"/>
      <c r="F3" s="284"/>
      <c r="G3" s="289"/>
    </row>
    <row r="4" spans="1:7" ht="36" customHeight="1">
      <c r="A4" s="290">
        <f>1!J3</f>
        <v>0</v>
      </c>
      <c r="B4" s="291"/>
      <c r="C4" s="291"/>
      <c r="D4" s="291"/>
      <c r="F4" s="292">
        <f>1!H4</f>
        <v>0</v>
      </c>
      <c r="G4" s="293"/>
    </row>
    <row r="5" spans="1:7" ht="37.5" customHeight="1" thickBot="1">
      <c r="A5" s="294" t="s">
        <v>378</v>
      </c>
      <c r="B5" s="294"/>
      <c r="C5" s="294"/>
      <c r="D5" s="294"/>
      <c r="E5" s="294"/>
      <c r="F5" s="295" t="s">
        <v>379</v>
      </c>
      <c r="G5" s="296"/>
    </row>
    <row r="6" spans="1:7" ht="17.25" customHeight="1" thickTop="1">
      <c r="A6" s="297"/>
      <c r="B6" s="298"/>
      <c r="C6" s="298"/>
      <c r="D6" s="298"/>
      <c r="E6" s="298"/>
      <c r="F6" s="356" t="s">
        <v>8</v>
      </c>
      <c r="G6" s="299" t="s">
        <v>9</v>
      </c>
    </row>
    <row r="7" spans="1:7" ht="17.25" customHeight="1">
      <c r="A7" s="300"/>
      <c r="B7" s="291"/>
      <c r="C7" s="291"/>
      <c r="D7" s="291"/>
      <c r="E7" s="291"/>
      <c r="F7" s="509">
        <v>2017</v>
      </c>
      <c r="G7" s="510">
        <v>2018</v>
      </c>
    </row>
    <row r="8" spans="1:7" ht="17.25" customHeight="1">
      <c r="A8" s="300"/>
      <c r="B8" s="291"/>
      <c r="C8" s="291"/>
      <c r="D8" s="291"/>
      <c r="E8" s="291"/>
      <c r="F8" s="419"/>
      <c r="G8" s="420"/>
    </row>
    <row r="9" spans="1:7" ht="17.25" customHeight="1">
      <c r="A9" s="302" t="s">
        <v>438</v>
      </c>
      <c r="B9" s="303"/>
      <c r="C9" s="303"/>
      <c r="D9" s="303"/>
      <c r="E9" s="303"/>
      <c r="F9" s="421">
        <v>0</v>
      </c>
      <c r="G9" s="423">
        <f>F35</f>
        <v>0</v>
      </c>
    </row>
    <row r="10" spans="1:7" ht="17.25" customHeight="1">
      <c r="A10" s="302"/>
      <c r="B10" s="303"/>
      <c r="C10" s="303"/>
      <c r="D10" s="303"/>
      <c r="E10" s="303"/>
      <c r="F10" s="384"/>
      <c r="G10" s="385"/>
    </row>
    <row r="11" spans="1:7" ht="17.25" customHeight="1">
      <c r="A11" s="304" t="s">
        <v>380</v>
      </c>
      <c r="B11" s="303"/>
      <c r="C11" s="303"/>
      <c r="D11" s="305"/>
      <c r="E11" s="303"/>
      <c r="F11" s="386"/>
      <c r="G11" s="385"/>
    </row>
    <row r="12" spans="1:7" ht="17.25" customHeight="1">
      <c r="A12" s="304"/>
      <c r="B12" s="303" t="s">
        <v>381</v>
      </c>
      <c r="C12" s="303"/>
      <c r="D12" s="303"/>
      <c r="E12" s="303"/>
      <c r="F12" s="386">
        <v>0</v>
      </c>
      <c r="G12" s="385">
        <v>0</v>
      </c>
    </row>
    <row r="13" spans="1:7" ht="20.25" customHeight="1">
      <c r="A13" s="304"/>
      <c r="B13" s="303" t="s">
        <v>382</v>
      </c>
      <c r="C13" s="303"/>
      <c r="D13" s="303"/>
      <c r="E13" s="303"/>
      <c r="F13" s="386"/>
      <c r="G13" s="385"/>
    </row>
    <row r="14" spans="1:7" ht="17.25" customHeight="1">
      <c r="A14" s="304"/>
      <c r="B14" s="306" t="s">
        <v>383</v>
      </c>
      <c r="C14" s="303"/>
      <c r="D14" s="303"/>
      <c r="E14" s="303"/>
      <c r="F14" s="386">
        <v>0</v>
      </c>
      <c r="G14" s="385">
        <v>0</v>
      </c>
    </row>
    <row r="15" spans="1:7" ht="17.25" customHeight="1">
      <c r="A15" s="304"/>
      <c r="B15" s="306" t="s">
        <v>384</v>
      </c>
      <c r="C15" s="303"/>
      <c r="D15" s="303"/>
      <c r="E15" s="303"/>
      <c r="F15" s="386">
        <v>0</v>
      </c>
      <c r="G15" s="385">
        <v>0</v>
      </c>
    </row>
    <row r="16" spans="1:7" ht="17.25" customHeight="1">
      <c r="A16" s="304"/>
      <c r="B16" s="307" t="s">
        <v>385</v>
      </c>
      <c r="C16" s="303"/>
      <c r="D16" s="303"/>
      <c r="E16" s="303"/>
      <c r="F16" s="386">
        <v>0</v>
      </c>
      <c r="G16" s="385">
        <v>0</v>
      </c>
    </row>
    <row r="17" spans="1:7" ht="17.25" customHeight="1">
      <c r="A17" s="304"/>
      <c r="B17" s="306" t="s">
        <v>386</v>
      </c>
      <c r="C17" s="303"/>
      <c r="D17" s="303"/>
      <c r="E17" s="303"/>
      <c r="F17" s="386">
        <v>0</v>
      </c>
      <c r="G17" s="385">
        <v>0</v>
      </c>
    </row>
    <row r="18" spans="1:7" ht="17.25" customHeight="1">
      <c r="A18" s="304"/>
      <c r="B18" s="306" t="s">
        <v>387</v>
      </c>
      <c r="C18" s="303"/>
      <c r="D18" s="303"/>
      <c r="E18" s="303"/>
      <c r="F18" s="386">
        <v>0</v>
      </c>
      <c r="G18" s="385">
        <v>0</v>
      </c>
    </row>
    <row r="19" spans="1:7" ht="17.25" customHeight="1">
      <c r="A19" s="304"/>
      <c r="B19" s="306" t="s">
        <v>388</v>
      </c>
      <c r="C19" s="303"/>
      <c r="D19" s="303"/>
      <c r="E19" s="303"/>
      <c r="F19" s="386">
        <v>0</v>
      </c>
      <c r="G19" s="385">
        <v>0</v>
      </c>
    </row>
    <row r="20" spans="1:7" ht="20.25" customHeight="1">
      <c r="A20" s="304"/>
      <c r="B20" s="303" t="s">
        <v>389</v>
      </c>
      <c r="C20" s="303"/>
      <c r="D20" s="303"/>
      <c r="E20" s="303"/>
      <c r="F20" s="386">
        <v>0</v>
      </c>
      <c r="G20" s="385">
        <v>0</v>
      </c>
    </row>
    <row r="21" spans="1:7" ht="20.25" customHeight="1">
      <c r="A21" s="304"/>
      <c r="B21" s="303" t="s">
        <v>390</v>
      </c>
      <c r="C21" s="303"/>
      <c r="D21" s="303"/>
      <c r="E21" s="303"/>
      <c r="F21" s="386">
        <v>0</v>
      </c>
      <c r="G21" s="385">
        <v>0</v>
      </c>
    </row>
    <row r="22" spans="1:7" ht="20.25" customHeight="1">
      <c r="A22" s="304"/>
      <c r="B22" s="303" t="s">
        <v>391</v>
      </c>
      <c r="C22" s="303"/>
      <c r="D22" s="303"/>
      <c r="E22" s="303"/>
      <c r="F22" s="386">
        <v>0</v>
      </c>
      <c r="G22" s="385">
        <v>0</v>
      </c>
    </row>
    <row r="23" spans="1:7" ht="17.25" customHeight="1">
      <c r="A23" s="304"/>
      <c r="B23" s="303"/>
      <c r="C23" s="303" t="s">
        <v>392</v>
      </c>
      <c r="D23" s="303"/>
      <c r="E23" s="303"/>
      <c r="F23" s="426">
        <f>SUM(F12:F22)</f>
        <v>0</v>
      </c>
      <c r="G23" s="480">
        <f>SUM(G12:G22)</f>
        <v>0</v>
      </c>
    </row>
    <row r="24" spans="1:7" ht="17.25" customHeight="1">
      <c r="A24" s="304"/>
      <c r="B24" s="303"/>
      <c r="C24" s="303"/>
      <c r="D24" s="303"/>
      <c r="E24" s="303"/>
      <c r="F24" s="386"/>
      <c r="G24" s="385"/>
    </row>
    <row r="25" spans="1:7" ht="17.25" customHeight="1">
      <c r="A25" s="304"/>
      <c r="B25" s="303"/>
      <c r="C25" s="308" t="s">
        <v>393</v>
      </c>
      <c r="D25" s="303"/>
      <c r="E25" s="303"/>
      <c r="F25" s="424">
        <f>F9+F23</f>
        <v>0</v>
      </c>
      <c r="G25" s="425">
        <f>G9+G23</f>
        <v>0</v>
      </c>
    </row>
    <row r="26" spans="1:7" ht="17.25" customHeight="1">
      <c r="A26" s="304"/>
      <c r="B26" s="303"/>
      <c r="C26" s="303"/>
      <c r="D26" s="303"/>
      <c r="E26" s="303"/>
      <c r="F26" s="386"/>
      <c r="G26" s="385"/>
    </row>
    <row r="27" spans="1:7" ht="17.25" customHeight="1">
      <c r="A27" s="304" t="s">
        <v>394</v>
      </c>
      <c r="B27" s="303"/>
      <c r="C27" s="303"/>
      <c r="D27" s="303"/>
      <c r="E27" s="303"/>
      <c r="F27" s="386"/>
      <c r="G27" s="385"/>
    </row>
    <row r="28" spans="1:7" ht="17.25" customHeight="1">
      <c r="A28" s="304"/>
      <c r="B28" s="303" t="s">
        <v>381</v>
      </c>
      <c r="C28" s="303"/>
      <c r="D28" s="303"/>
      <c r="E28" s="303"/>
      <c r="F28" s="386">
        <v>0</v>
      </c>
      <c r="G28" s="385">
        <v>0</v>
      </c>
    </row>
    <row r="29" spans="1:7" ht="17.25" customHeight="1">
      <c r="A29" s="304"/>
      <c r="B29" s="303" t="s">
        <v>395</v>
      </c>
      <c r="C29" s="303"/>
      <c r="D29" s="303"/>
      <c r="E29" s="303"/>
      <c r="F29" s="386">
        <v>0</v>
      </c>
      <c r="G29" s="385">
        <v>0</v>
      </c>
    </row>
    <row r="30" spans="1:7" ht="17.25" customHeight="1">
      <c r="A30" s="304"/>
      <c r="B30" s="303" t="s">
        <v>389</v>
      </c>
      <c r="C30" s="303"/>
      <c r="D30" s="303"/>
      <c r="E30" s="303"/>
      <c r="F30" s="386">
        <v>0</v>
      </c>
      <c r="G30" s="385">
        <v>0</v>
      </c>
    </row>
    <row r="31" spans="1:7" ht="17.25" customHeight="1">
      <c r="A31" s="304"/>
      <c r="B31" s="303" t="s">
        <v>390</v>
      </c>
      <c r="C31" s="303"/>
      <c r="D31" s="303"/>
      <c r="E31" s="303"/>
      <c r="F31" s="386">
        <v>0</v>
      </c>
      <c r="G31" s="385">
        <v>0</v>
      </c>
    </row>
    <row r="32" spans="1:7" ht="17.25" customHeight="1">
      <c r="A32" s="304"/>
      <c r="B32" s="303" t="s">
        <v>391</v>
      </c>
      <c r="C32" s="303"/>
      <c r="D32" s="303"/>
      <c r="E32" s="303"/>
      <c r="F32" s="386">
        <v>0</v>
      </c>
      <c r="G32" s="385">
        <v>0</v>
      </c>
    </row>
    <row r="33" spans="1:7" ht="17.25" customHeight="1">
      <c r="A33" s="304"/>
      <c r="B33" s="303"/>
      <c r="C33" s="303" t="s">
        <v>396</v>
      </c>
      <c r="D33" s="303"/>
      <c r="E33" s="303"/>
      <c r="F33" s="387">
        <f>SUM(F28:F32)</f>
        <v>0</v>
      </c>
      <c r="G33" s="388">
        <f>SUM(G28:G32)</f>
        <v>0</v>
      </c>
    </row>
    <row r="34" spans="1:7" ht="17.25" customHeight="1">
      <c r="A34" s="304"/>
      <c r="B34" s="303"/>
      <c r="C34" s="303"/>
      <c r="D34" s="303"/>
      <c r="E34" s="303"/>
      <c r="F34" s="386"/>
      <c r="G34" s="388"/>
    </row>
    <row r="35" spans="1:7" ht="17.25" customHeight="1">
      <c r="A35" s="302" t="s">
        <v>443</v>
      </c>
      <c r="B35" s="303"/>
      <c r="C35" s="303"/>
      <c r="D35" s="303"/>
      <c r="E35" s="303"/>
      <c r="F35" s="426">
        <f>F25-F33</f>
        <v>0</v>
      </c>
      <c r="G35" s="427">
        <f>G25-G33</f>
        <v>0</v>
      </c>
    </row>
    <row r="36" spans="1:7" ht="17.25" customHeight="1">
      <c r="A36" s="304"/>
      <c r="B36" s="303"/>
      <c r="C36" s="303"/>
      <c r="D36" s="303"/>
      <c r="E36" s="303"/>
      <c r="F36" s="386"/>
      <c r="G36" s="388"/>
    </row>
    <row r="37" spans="1:7" ht="17.25" customHeight="1">
      <c r="A37" s="304" t="s">
        <v>397</v>
      </c>
      <c r="B37" s="303"/>
      <c r="C37" s="303"/>
      <c r="D37" s="303"/>
      <c r="E37" s="303"/>
      <c r="F37" s="386"/>
      <c r="G37" s="388"/>
    </row>
    <row r="38" spans="1:7" ht="17.25" customHeight="1">
      <c r="A38" s="304"/>
      <c r="B38" s="303" t="s">
        <v>440</v>
      </c>
      <c r="C38" s="303"/>
      <c r="D38" s="303"/>
      <c r="E38" s="303"/>
      <c r="F38" s="386">
        <v>0</v>
      </c>
      <c r="G38" s="388">
        <f>F41</f>
        <v>0</v>
      </c>
    </row>
    <row r="39" spans="1:7" ht="17.25" customHeight="1">
      <c r="A39" s="304"/>
      <c r="B39" s="306" t="s">
        <v>444</v>
      </c>
      <c r="C39" s="303"/>
      <c r="D39" s="303"/>
      <c r="E39" s="303"/>
      <c r="F39" s="386"/>
      <c r="G39" s="385"/>
    </row>
    <row r="40" spans="1:7" ht="17.25" customHeight="1">
      <c r="A40" s="304"/>
      <c r="B40" s="358" t="s">
        <v>409</v>
      </c>
      <c r="D40" s="291"/>
      <c r="E40" s="303"/>
      <c r="F40" s="426">
        <f>'10'!E28</f>
        <v>0</v>
      </c>
      <c r="G40" s="427">
        <f>'10'!F28</f>
        <v>0</v>
      </c>
    </row>
    <row r="41" spans="1:7" ht="17.25" customHeight="1">
      <c r="A41" s="304"/>
      <c r="B41" s="303" t="s">
        <v>441</v>
      </c>
      <c r="C41" s="303"/>
      <c r="D41" s="303"/>
      <c r="E41" s="303"/>
      <c r="F41" s="426">
        <f>F38-F39+F40</f>
        <v>0</v>
      </c>
      <c r="G41" s="426">
        <f>G38-G39+G40</f>
        <v>0</v>
      </c>
    </row>
    <row r="42" spans="1:7" ht="17.25" customHeight="1">
      <c r="A42" s="304"/>
      <c r="B42" s="303"/>
      <c r="C42" s="303"/>
      <c r="D42" s="303"/>
      <c r="E42" s="303"/>
      <c r="F42" s="386"/>
      <c r="G42" s="388"/>
    </row>
    <row r="43" spans="1:7" ht="17.25" customHeight="1">
      <c r="A43" s="302" t="s">
        <v>439</v>
      </c>
      <c r="B43" s="303"/>
      <c r="C43" s="303"/>
      <c r="D43" s="303"/>
      <c r="E43" s="303"/>
      <c r="F43" s="426">
        <f>F35-F41</f>
        <v>0</v>
      </c>
      <c r="G43" s="427">
        <f>G35-G41</f>
        <v>0</v>
      </c>
    </row>
    <row r="44" spans="1:7" ht="17.25" customHeight="1">
      <c r="A44" s="304"/>
      <c r="B44" s="303"/>
      <c r="C44" s="303"/>
      <c r="D44" s="303"/>
      <c r="E44" s="303"/>
      <c r="F44" s="386"/>
      <c r="G44" s="388"/>
    </row>
    <row r="45" spans="1:7" ht="17.25" customHeight="1">
      <c r="A45" s="304" t="s">
        <v>398</v>
      </c>
      <c r="B45" s="303"/>
      <c r="D45" s="303"/>
      <c r="E45" s="303"/>
      <c r="F45" s="386">
        <v>0</v>
      </c>
      <c r="G45" s="422">
        <v>0</v>
      </c>
    </row>
    <row r="46" spans="1:7" ht="17.25" customHeight="1">
      <c r="A46" s="304"/>
      <c r="B46" s="303"/>
      <c r="C46" s="303"/>
      <c r="D46" s="303"/>
      <c r="E46" s="303"/>
      <c r="F46" s="386"/>
      <c r="G46" s="388"/>
    </row>
    <row r="47" spans="1:7" ht="17.25" customHeight="1" thickBot="1">
      <c r="A47" s="309" t="s">
        <v>442</v>
      </c>
      <c r="B47" s="310"/>
      <c r="C47" s="310"/>
      <c r="D47" s="310"/>
      <c r="E47" s="310"/>
      <c r="F47" s="428">
        <f>F43-F45</f>
        <v>0</v>
      </c>
      <c r="G47" s="429">
        <f>G43-G45</f>
        <v>0</v>
      </c>
    </row>
    <row r="48" spans="1:7" ht="17.25" customHeight="1" thickTop="1">
      <c r="A48" s="311"/>
      <c r="B48" s="311"/>
      <c r="C48" s="311"/>
      <c r="D48" s="311"/>
      <c r="E48" s="311"/>
      <c r="F48" s="389"/>
      <c r="G48" s="390"/>
    </row>
    <row r="49" spans="1:7" ht="17.25" customHeight="1">
      <c r="A49" s="312" t="s">
        <v>399</v>
      </c>
      <c r="B49" s="311"/>
      <c r="C49" s="311"/>
      <c r="D49" s="311"/>
      <c r="E49" s="311"/>
      <c r="F49" s="389"/>
      <c r="G49" s="390"/>
    </row>
    <row r="50" spans="1:7" ht="17.25" customHeight="1">
      <c r="A50" s="313"/>
      <c r="B50" s="314"/>
      <c r="C50" s="314"/>
      <c r="D50" s="314"/>
      <c r="E50" s="314"/>
      <c r="F50" s="391"/>
      <c r="G50" s="391"/>
    </row>
    <row r="51" spans="1:7" ht="17.25" customHeight="1">
      <c r="A51" s="314"/>
      <c r="B51" s="314"/>
      <c r="C51" s="314"/>
      <c r="D51" s="314"/>
      <c r="E51" s="311"/>
      <c r="F51" s="392"/>
      <c r="G51" s="390"/>
    </row>
    <row r="52" spans="1:7" ht="17.25" customHeight="1">
      <c r="A52" s="311"/>
      <c r="B52" s="315"/>
      <c r="C52" s="284"/>
      <c r="D52" s="311"/>
      <c r="E52" s="311"/>
      <c r="F52" s="392"/>
      <c r="G52" s="390"/>
    </row>
    <row r="53" spans="6:7" ht="17.25" customHeight="1">
      <c r="F53" s="393"/>
      <c r="G53" s="393"/>
    </row>
    <row r="54" spans="6:7" ht="17.25" customHeight="1">
      <c r="F54" s="393"/>
      <c r="G54" s="393"/>
    </row>
  </sheetData>
  <sheetProtection/>
  <printOptions horizontalCentered="1" verticalCentered="1"/>
  <pageMargins left="0.5" right="0.5" top="0.25" bottom="0.25" header="0.25" footer="0.25"/>
  <pageSetup fitToHeight="1" fitToWidth="1" horizontalDpi="300" verticalDpi="3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140625" defaultRowHeight="17.25" customHeight="1"/>
  <cols>
    <col min="1" max="1" width="8.421875" style="321" customWidth="1"/>
    <col min="2" max="2" width="9.140625" style="321" customWidth="1"/>
    <col min="3" max="3" width="9.57421875" style="321" customWidth="1"/>
    <col min="4" max="4" width="10.7109375" style="321" customWidth="1"/>
    <col min="5" max="5" width="17.7109375" style="321" customWidth="1"/>
    <col min="6" max="8" width="16.140625" style="321" customWidth="1"/>
    <col min="9" max="12" width="10.140625" style="321" customWidth="1"/>
    <col min="13" max="19" width="12.00390625" style="321" customWidth="1"/>
    <col min="20" max="16384" width="9.140625" style="321" customWidth="1"/>
  </cols>
  <sheetData>
    <row r="1" ht="11.25" customHeight="1">
      <c r="H1" s="398" t="s">
        <v>446</v>
      </c>
    </row>
    <row r="2" spans="1:8" ht="17.25" customHeight="1">
      <c r="A2" s="322" t="s">
        <v>410</v>
      </c>
      <c r="B2" s="323"/>
      <c r="C2" s="323"/>
      <c r="D2" s="320"/>
      <c r="E2" s="320"/>
      <c r="F2" s="323"/>
      <c r="G2" s="323"/>
      <c r="H2" s="286"/>
    </row>
    <row r="3" spans="1:8" ht="16.5" customHeight="1">
      <c r="A3" s="322" t="s">
        <v>411</v>
      </c>
      <c r="B3" s="320"/>
      <c r="C3" s="323"/>
      <c r="D3" s="323"/>
      <c r="E3" s="320"/>
      <c r="F3" s="323"/>
      <c r="G3" s="323"/>
      <c r="H3" s="324"/>
    </row>
    <row r="4" spans="1:8" ht="9" customHeight="1">
      <c r="A4" s="320"/>
      <c r="B4" s="320"/>
      <c r="C4" s="323"/>
      <c r="D4" s="323"/>
      <c r="E4" s="320"/>
      <c r="F4" s="323"/>
      <c r="G4" s="323"/>
      <c r="H4" s="324"/>
    </row>
    <row r="5" spans="1:8" ht="17.25" customHeight="1">
      <c r="A5" s="325">
        <f>1!J3</f>
        <v>0</v>
      </c>
      <c r="B5" s="326"/>
      <c r="C5" s="326"/>
      <c r="D5" s="326"/>
      <c r="F5" s="327"/>
      <c r="G5" s="327"/>
      <c r="H5" s="328"/>
    </row>
    <row r="6" spans="1:8" ht="24.75" customHeight="1" thickBot="1">
      <c r="A6" s="329" t="s">
        <v>378</v>
      </c>
      <c r="B6" s="329"/>
      <c r="C6" s="329"/>
      <c r="D6" s="329"/>
      <c r="E6" s="329"/>
      <c r="F6" s="330"/>
      <c r="G6" s="330"/>
      <c r="H6" s="331"/>
    </row>
    <row r="7" spans="1:8" ht="17.25" customHeight="1" thickTop="1">
      <c r="A7" s="332"/>
      <c r="B7" s="333"/>
      <c r="C7" s="333"/>
      <c r="D7" s="333"/>
      <c r="E7" s="333"/>
      <c r="F7" s="334" t="s">
        <v>204</v>
      </c>
      <c r="G7" s="356" t="s">
        <v>8</v>
      </c>
      <c r="H7" s="299" t="s">
        <v>9</v>
      </c>
    </row>
    <row r="8" spans="1:8" ht="17.25" customHeight="1">
      <c r="A8" s="335" t="s">
        <v>501</v>
      </c>
      <c r="B8" s="326"/>
      <c r="C8" s="326"/>
      <c r="D8" s="326"/>
      <c r="E8" s="326"/>
      <c r="F8" s="336" t="s">
        <v>371</v>
      </c>
      <c r="G8" s="357">
        <f>'Sch 7'!F7</f>
        <v>2017</v>
      </c>
      <c r="H8" s="301">
        <f>'Sch 7'!G7</f>
        <v>2018</v>
      </c>
    </row>
    <row r="9" spans="1:9" ht="17.25" customHeight="1">
      <c r="A9" s="337" t="s">
        <v>412</v>
      </c>
      <c r="B9" s="338"/>
      <c r="C9" s="338"/>
      <c r="D9" s="338"/>
      <c r="E9" s="338"/>
      <c r="F9" s="339"/>
      <c r="G9" s="416">
        <v>0</v>
      </c>
      <c r="H9" s="416">
        <v>0</v>
      </c>
      <c r="I9" s="415"/>
    </row>
    <row r="10" spans="1:9" ht="17.25" customHeight="1">
      <c r="A10" s="340" t="s">
        <v>523</v>
      </c>
      <c r="B10" s="338"/>
      <c r="C10" s="338"/>
      <c r="D10" s="338"/>
      <c r="E10" s="338"/>
      <c r="F10" s="341"/>
      <c r="G10" s="394"/>
      <c r="H10" s="395"/>
      <c r="I10" s="415"/>
    </row>
    <row r="11" spans="1:9" ht="17.25" customHeight="1">
      <c r="A11" s="340"/>
      <c r="B11" s="338" t="s">
        <v>413</v>
      </c>
      <c r="C11" s="338"/>
      <c r="D11" s="338"/>
      <c r="E11" s="338"/>
      <c r="F11" s="341">
        <v>31900</v>
      </c>
      <c r="G11" s="394"/>
      <c r="H11" s="395"/>
      <c r="I11" s="415"/>
    </row>
    <row r="12" spans="1:9" ht="17.25" customHeight="1">
      <c r="A12" s="340"/>
      <c r="B12" s="338" t="s">
        <v>414</v>
      </c>
      <c r="C12" s="338"/>
      <c r="D12" s="338"/>
      <c r="E12" s="338"/>
      <c r="F12" s="341">
        <v>31900</v>
      </c>
      <c r="G12" s="394"/>
      <c r="H12" s="395"/>
      <c r="I12" s="415"/>
    </row>
    <row r="13" spans="1:9" ht="17.25" customHeight="1">
      <c r="A13" s="340"/>
      <c r="B13" s="338" t="s">
        <v>415</v>
      </c>
      <c r="C13" s="338"/>
      <c r="D13" s="338"/>
      <c r="E13" s="338"/>
      <c r="F13" s="341">
        <v>31900</v>
      </c>
      <c r="G13" s="394"/>
      <c r="H13" s="395"/>
      <c r="I13" s="415"/>
    </row>
    <row r="14" spans="1:9" ht="17.25" customHeight="1">
      <c r="A14" s="340"/>
      <c r="B14" s="338" t="s">
        <v>455</v>
      </c>
      <c r="C14" s="338"/>
      <c r="D14" s="338"/>
      <c r="E14" s="338"/>
      <c r="F14" s="341">
        <v>31900</v>
      </c>
      <c r="G14" s="394"/>
      <c r="H14" s="395"/>
      <c r="I14" s="415"/>
    </row>
    <row r="15" spans="1:9" ht="17.25" customHeight="1">
      <c r="A15" s="340"/>
      <c r="B15" s="349" t="s">
        <v>456</v>
      </c>
      <c r="C15" s="338"/>
      <c r="D15" s="338"/>
      <c r="E15" s="338"/>
      <c r="F15" s="341">
        <v>31900</v>
      </c>
      <c r="G15" s="394"/>
      <c r="H15" s="395"/>
      <c r="I15" s="415"/>
    </row>
    <row r="16" spans="1:9" ht="17.25" customHeight="1">
      <c r="A16" s="340"/>
      <c r="B16" s="338" t="s">
        <v>457</v>
      </c>
      <c r="C16" s="338"/>
      <c r="D16" s="338"/>
      <c r="E16" s="338"/>
      <c r="F16" s="341">
        <v>31900</v>
      </c>
      <c r="G16" s="394"/>
      <c r="H16" s="395"/>
      <c r="I16" s="415"/>
    </row>
    <row r="17" spans="1:9" ht="17.25" customHeight="1">
      <c r="A17" s="340"/>
      <c r="B17" s="338" t="s">
        <v>459</v>
      </c>
      <c r="C17" s="338"/>
      <c r="D17" s="338"/>
      <c r="E17" s="338"/>
      <c r="F17" s="341">
        <v>31900</v>
      </c>
      <c r="G17" s="394"/>
      <c r="H17" s="395"/>
      <c r="I17" s="415"/>
    </row>
    <row r="18" spans="1:9" ht="17.25" customHeight="1">
      <c r="A18" s="340"/>
      <c r="B18" s="321" t="s">
        <v>458</v>
      </c>
      <c r="C18" s="338"/>
      <c r="D18" s="338"/>
      <c r="E18" s="338"/>
      <c r="F18" s="341">
        <v>31900</v>
      </c>
      <c r="G18" s="394"/>
      <c r="H18" s="395"/>
      <c r="I18" s="415"/>
    </row>
    <row r="19" spans="1:9" ht="17.25" customHeight="1">
      <c r="A19" s="340"/>
      <c r="B19" s="338" t="s">
        <v>448</v>
      </c>
      <c r="C19" s="338"/>
      <c r="D19" s="338"/>
      <c r="E19" s="338"/>
      <c r="F19" s="341">
        <v>31900</v>
      </c>
      <c r="G19" s="394"/>
      <c r="H19" s="395"/>
      <c r="I19" s="415"/>
    </row>
    <row r="20" spans="1:9" ht="17.25" customHeight="1">
      <c r="A20" s="340"/>
      <c r="B20" s="338" t="s">
        <v>416</v>
      </c>
      <c r="C20" s="338"/>
      <c r="D20" s="338"/>
      <c r="E20" s="338"/>
      <c r="F20" s="341">
        <v>31900</v>
      </c>
      <c r="G20" s="394"/>
      <c r="H20" s="395"/>
      <c r="I20" s="415"/>
    </row>
    <row r="21" spans="1:9" ht="17.25" customHeight="1">
      <c r="A21" s="340"/>
      <c r="B21" s="338" t="s">
        <v>417</v>
      </c>
      <c r="C21" s="338"/>
      <c r="D21" s="338"/>
      <c r="E21" s="338"/>
      <c r="F21" s="341">
        <v>31900</v>
      </c>
      <c r="G21" s="394"/>
      <c r="H21" s="395"/>
      <c r="I21" s="415"/>
    </row>
    <row r="22" spans="1:9" ht="17.25" customHeight="1">
      <c r="A22" s="340"/>
      <c r="B22" s="338"/>
      <c r="C22" s="342" t="s">
        <v>418</v>
      </c>
      <c r="D22" s="338"/>
      <c r="E22" s="338"/>
      <c r="F22" s="339"/>
      <c r="G22" s="417">
        <f>SUM(G11:G21)+G9</f>
        <v>0</v>
      </c>
      <c r="H22" s="417">
        <f>SUM(H11:H21)+H9</f>
        <v>0</v>
      </c>
      <c r="I22" s="415"/>
    </row>
    <row r="23" spans="1:9" ht="17.25" customHeight="1">
      <c r="A23" s="340"/>
      <c r="B23" s="338"/>
      <c r="C23" s="338"/>
      <c r="D23" s="338"/>
      <c r="E23" s="338"/>
      <c r="F23" s="341"/>
      <c r="G23" s="394"/>
      <c r="H23" s="395"/>
      <c r="I23" s="415"/>
    </row>
    <row r="24" spans="1:9" ht="17.25" customHeight="1">
      <c r="A24" s="340" t="s">
        <v>419</v>
      </c>
      <c r="B24" s="338"/>
      <c r="C24" s="338"/>
      <c r="D24" s="338"/>
      <c r="E24" s="338"/>
      <c r="F24" s="341"/>
      <c r="G24" s="394"/>
      <c r="H24" s="395"/>
      <c r="I24" s="415"/>
    </row>
    <row r="25" spans="1:9" ht="17.25" customHeight="1">
      <c r="A25" s="340"/>
      <c r="B25" s="338" t="s">
        <v>388</v>
      </c>
      <c r="C25" s="338"/>
      <c r="D25" s="338"/>
      <c r="E25" s="338"/>
      <c r="F25" s="341">
        <v>19000</v>
      </c>
      <c r="G25" s="394"/>
      <c r="H25" s="395"/>
      <c r="I25" s="415"/>
    </row>
    <row r="26" spans="1:9" ht="17.25" customHeight="1">
      <c r="A26" s="340"/>
      <c r="B26" s="338" t="s">
        <v>381</v>
      </c>
      <c r="C26" s="338"/>
      <c r="D26" s="338"/>
      <c r="E26" s="338"/>
      <c r="F26" s="341">
        <v>19100</v>
      </c>
      <c r="G26" s="394"/>
      <c r="H26" s="395"/>
      <c r="I26" s="415"/>
    </row>
    <row r="27" spans="1:9" ht="17.25" customHeight="1">
      <c r="A27" s="340"/>
      <c r="B27" s="338" t="s">
        <v>395</v>
      </c>
      <c r="C27" s="338"/>
      <c r="D27" s="338"/>
      <c r="E27" s="338"/>
      <c r="F27" s="341">
        <v>19200</v>
      </c>
      <c r="G27" s="394"/>
      <c r="H27" s="395"/>
      <c r="I27" s="415"/>
    </row>
    <row r="28" spans="1:9" ht="17.25" customHeight="1">
      <c r="A28" s="340"/>
      <c r="B28" s="338" t="s">
        <v>389</v>
      </c>
      <c r="C28" s="338"/>
      <c r="D28" s="338"/>
      <c r="E28" s="338"/>
      <c r="F28" s="341">
        <v>19300</v>
      </c>
      <c r="G28" s="394"/>
      <c r="H28" s="395"/>
      <c r="I28" s="415"/>
    </row>
    <row r="29" spans="1:9" ht="17.25" customHeight="1">
      <c r="A29" s="340"/>
      <c r="B29" s="338" t="s">
        <v>420</v>
      </c>
      <c r="C29" s="338"/>
      <c r="D29" s="338"/>
      <c r="E29" s="338"/>
      <c r="F29" s="341">
        <v>19400</v>
      </c>
      <c r="G29" s="394"/>
      <c r="H29" s="395"/>
      <c r="I29" s="415"/>
    </row>
    <row r="30" spans="1:9" ht="17.25" customHeight="1">
      <c r="A30" s="340"/>
      <c r="B30" s="338" t="s">
        <v>417</v>
      </c>
      <c r="C30" s="338"/>
      <c r="D30" s="338"/>
      <c r="E30" s="338"/>
      <c r="F30" s="341"/>
      <c r="G30" s="394"/>
      <c r="H30" s="395"/>
      <c r="I30" s="415"/>
    </row>
    <row r="31" spans="1:9" ht="17.25" customHeight="1">
      <c r="A31" s="340"/>
      <c r="B31" s="338"/>
      <c r="C31" s="338" t="s">
        <v>421</v>
      </c>
      <c r="D31" s="338"/>
      <c r="E31" s="338"/>
      <c r="F31" s="341"/>
      <c r="G31" s="417">
        <f>SUM(G25:G30)</f>
        <v>0</v>
      </c>
      <c r="H31" s="417">
        <f>SUM(H25:H30)</f>
        <v>0</v>
      </c>
      <c r="I31" s="415"/>
    </row>
    <row r="32" spans="1:9" ht="17.25" customHeight="1">
      <c r="A32" s="340"/>
      <c r="B32" s="338"/>
      <c r="C32" s="338"/>
      <c r="D32" s="338"/>
      <c r="E32" s="338"/>
      <c r="F32" s="339"/>
      <c r="G32" s="396"/>
      <c r="H32" s="397"/>
      <c r="I32" s="415"/>
    </row>
    <row r="33" spans="1:9" ht="17.25" customHeight="1">
      <c r="A33" s="340" t="s">
        <v>525</v>
      </c>
      <c r="B33" s="338"/>
      <c r="C33" s="338"/>
      <c r="D33" s="338"/>
      <c r="E33" s="338"/>
      <c r="F33" s="341"/>
      <c r="G33" s="394"/>
      <c r="H33" s="395"/>
      <c r="I33" s="415"/>
    </row>
    <row r="34" spans="1:9" ht="17.25" customHeight="1">
      <c r="A34" s="340"/>
      <c r="B34" s="338" t="s">
        <v>388</v>
      </c>
      <c r="C34" s="338"/>
      <c r="D34" s="338"/>
      <c r="E34" s="338"/>
      <c r="F34" s="341">
        <v>19000</v>
      </c>
      <c r="G34" s="394"/>
      <c r="H34" s="395"/>
      <c r="I34" s="415"/>
    </row>
    <row r="35" spans="1:9" ht="17.25" customHeight="1">
      <c r="A35" s="340"/>
      <c r="B35" s="338" t="s">
        <v>381</v>
      </c>
      <c r="C35" s="338"/>
      <c r="D35" s="338"/>
      <c r="E35" s="338"/>
      <c r="F35" s="341">
        <v>19100</v>
      </c>
      <c r="G35" s="394"/>
      <c r="H35" s="395"/>
      <c r="I35" s="415"/>
    </row>
    <row r="36" spans="1:9" ht="17.25" customHeight="1">
      <c r="A36" s="340"/>
      <c r="B36" s="338" t="s">
        <v>422</v>
      </c>
      <c r="C36" s="338"/>
      <c r="D36" s="338"/>
      <c r="E36" s="338"/>
      <c r="F36" s="341">
        <v>19200</v>
      </c>
      <c r="G36" s="394"/>
      <c r="H36" s="395"/>
      <c r="I36" s="415"/>
    </row>
    <row r="37" spans="1:9" ht="17.25" customHeight="1">
      <c r="A37" s="340"/>
      <c r="B37" s="338" t="s">
        <v>389</v>
      </c>
      <c r="C37" s="338"/>
      <c r="D37" s="338"/>
      <c r="E37" s="338"/>
      <c r="F37" s="341">
        <v>19300</v>
      </c>
      <c r="G37" s="394"/>
      <c r="H37" s="395"/>
      <c r="I37" s="415"/>
    </row>
    <row r="38" spans="1:9" ht="17.25" customHeight="1">
      <c r="A38" s="340"/>
      <c r="B38" s="338" t="s">
        <v>420</v>
      </c>
      <c r="C38" s="338"/>
      <c r="D38" s="338"/>
      <c r="E38" s="338"/>
      <c r="F38" s="341">
        <v>19400</v>
      </c>
      <c r="G38" s="394"/>
      <c r="H38" s="395"/>
      <c r="I38" s="415"/>
    </row>
    <row r="39" spans="1:9" ht="17.25" customHeight="1">
      <c r="A39" s="340"/>
      <c r="B39" s="338" t="s">
        <v>417</v>
      </c>
      <c r="C39" s="338"/>
      <c r="D39" s="338"/>
      <c r="E39" s="338"/>
      <c r="F39" s="341"/>
      <c r="G39" s="394"/>
      <c r="H39" s="395"/>
      <c r="I39" s="415"/>
    </row>
    <row r="40" spans="1:9" ht="17.25" customHeight="1">
      <c r="A40" s="340"/>
      <c r="B40" s="338"/>
      <c r="C40" s="338" t="s">
        <v>524</v>
      </c>
      <c r="D40" s="338"/>
      <c r="E40" s="338"/>
      <c r="F40" s="341"/>
      <c r="G40" s="417">
        <f>SUM(G34:G39)</f>
        <v>0</v>
      </c>
      <c r="H40" s="417">
        <f>SUM(H34:H39)</f>
        <v>0</v>
      </c>
      <c r="I40" s="415"/>
    </row>
    <row r="41" spans="1:9" ht="17.25" customHeight="1">
      <c r="A41" s="340"/>
      <c r="B41" s="338"/>
      <c r="C41" s="338"/>
      <c r="D41" s="338"/>
      <c r="E41" s="338"/>
      <c r="F41" s="341"/>
      <c r="G41" s="394"/>
      <c r="H41" s="395"/>
      <c r="I41" s="415"/>
    </row>
    <row r="42" spans="1:9" ht="17.25" customHeight="1" thickBot="1">
      <c r="A42" s="343" t="s">
        <v>454</v>
      </c>
      <c r="B42" s="344"/>
      <c r="C42" s="344"/>
      <c r="D42" s="344"/>
      <c r="E42" s="344"/>
      <c r="F42" s="345"/>
      <c r="G42" s="418">
        <f>G22-G31-G40</f>
        <v>0</v>
      </c>
      <c r="H42" s="418">
        <f>H22-H31-H40</f>
        <v>0</v>
      </c>
      <c r="I42" s="415"/>
    </row>
    <row r="43" spans="1:8" ht="12.75" customHeight="1" thickTop="1">
      <c r="A43" s="346"/>
      <c r="B43" s="346"/>
      <c r="C43" s="346"/>
      <c r="D43" s="346"/>
      <c r="E43" s="346"/>
      <c r="F43" s="323"/>
      <c r="G43" s="323"/>
      <c r="H43" s="347"/>
    </row>
    <row r="44" spans="1:8" ht="1.5" customHeight="1">
      <c r="A44" s="346"/>
      <c r="B44" s="346"/>
      <c r="C44" s="346"/>
      <c r="D44" s="346"/>
      <c r="E44" s="346"/>
      <c r="F44" s="323"/>
      <c r="G44" s="323"/>
      <c r="H44" s="347"/>
    </row>
    <row r="45" spans="1:8" ht="17.25" customHeight="1" hidden="1">
      <c r="A45" s="348"/>
      <c r="B45" s="349"/>
      <c r="C45" s="349"/>
      <c r="D45" s="349"/>
      <c r="E45" s="349"/>
      <c r="F45" s="350"/>
      <c r="G45" s="350"/>
      <c r="H45" s="328"/>
    </row>
    <row r="46" spans="1:8" ht="17.25" customHeight="1" hidden="1">
      <c r="A46" s="349"/>
      <c r="B46" s="349"/>
      <c r="C46" s="349"/>
      <c r="D46" s="349"/>
      <c r="E46" s="346"/>
      <c r="F46" s="346"/>
      <c r="G46" s="346"/>
      <c r="H46" s="347"/>
    </row>
    <row r="47" spans="1:8" ht="17.25" customHeight="1" hidden="1">
      <c r="A47" s="346"/>
      <c r="B47" s="351"/>
      <c r="C47" s="323"/>
      <c r="D47" s="346"/>
      <c r="E47" s="346"/>
      <c r="F47" s="346"/>
      <c r="G47" s="346"/>
      <c r="H47" s="347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F5" sqref="F5"/>
    </sheetView>
  </sheetViews>
  <sheetFormatPr defaultColWidth="9.140625" defaultRowHeight="17.25" customHeight="1"/>
  <cols>
    <col min="1" max="1" width="42.421875" style="79" customWidth="1"/>
    <col min="2" max="2" width="5.8515625" style="79" customWidth="1"/>
    <col min="3" max="6" width="11.28125" style="79" customWidth="1"/>
    <col min="7" max="16384" width="9.140625" style="79" customWidth="1"/>
  </cols>
  <sheetData>
    <row r="1" spans="1:6" ht="17.25" customHeight="1">
      <c r="A1" s="56" t="s">
        <v>223</v>
      </c>
      <c r="B1" s="56"/>
      <c r="C1" s="56"/>
      <c r="D1" s="56"/>
      <c r="E1" s="56"/>
      <c r="F1" s="56"/>
    </row>
    <row r="2" spans="1:6" ht="17.25" customHeight="1">
      <c r="A2" s="57"/>
      <c r="B2" s="57"/>
      <c r="C2" s="57"/>
      <c r="D2" s="57"/>
      <c r="E2" s="57"/>
      <c r="F2" s="80" t="s">
        <v>224</v>
      </c>
    </row>
    <row r="3" spans="1:6" ht="17.25" customHeight="1">
      <c r="A3" s="54"/>
      <c r="B3" s="81"/>
      <c r="C3" s="81"/>
      <c r="D3" s="81"/>
      <c r="E3" s="81"/>
      <c r="F3" s="82"/>
    </row>
    <row r="4" spans="1:6" ht="17.25" customHeight="1">
      <c r="A4" s="83"/>
      <c r="B4" s="84" t="s">
        <v>17</v>
      </c>
      <c r="C4" s="85" t="s">
        <v>6</v>
      </c>
      <c r="D4" s="85" t="s">
        <v>7</v>
      </c>
      <c r="E4" s="85" t="s">
        <v>8</v>
      </c>
      <c r="F4" s="85" t="s">
        <v>9</v>
      </c>
    </row>
    <row r="5" spans="1:6" ht="17.25" customHeight="1">
      <c r="A5" s="10"/>
      <c r="B5" s="2" t="s">
        <v>18</v>
      </c>
      <c r="C5" s="86">
        <f>2!C4</f>
        <v>2016</v>
      </c>
      <c r="D5" s="86">
        <f>2!D4</f>
        <v>2017</v>
      </c>
      <c r="E5" s="86">
        <f>2!E4</f>
        <v>2017</v>
      </c>
      <c r="F5" s="86">
        <f>2!F4</f>
        <v>2018</v>
      </c>
    </row>
    <row r="6" spans="1:6" ht="17.25" customHeight="1">
      <c r="A6" s="87" t="s">
        <v>225</v>
      </c>
      <c r="B6" s="88"/>
      <c r="C6" s="81"/>
      <c r="D6" s="81"/>
      <c r="E6" s="81"/>
      <c r="F6" s="89"/>
    </row>
    <row r="7" spans="1:6" ht="17.25" customHeight="1">
      <c r="A7" s="90" t="s">
        <v>226</v>
      </c>
      <c r="B7" s="91">
        <v>45115</v>
      </c>
      <c r="C7" s="413"/>
      <c r="D7" s="413"/>
      <c r="E7" s="413"/>
      <c r="F7" s="413"/>
    </row>
    <row r="8" spans="1:6" ht="17.25" customHeight="1">
      <c r="A8" s="90" t="s">
        <v>316</v>
      </c>
      <c r="B8" s="92">
        <v>45125</v>
      </c>
      <c r="C8" s="369"/>
      <c r="D8" s="369"/>
      <c r="E8" s="369"/>
      <c r="F8" s="369"/>
    </row>
    <row r="9" spans="1:6" ht="17.25" customHeight="1">
      <c r="A9" s="90" t="s">
        <v>227</v>
      </c>
      <c r="B9" s="92">
        <v>45205</v>
      </c>
      <c r="C9" s="369"/>
      <c r="D9" s="369"/>
      <c r="E9" s="369"/>
      <c r="F9" s="369"/>
    </row>
    <row r="10" spans="1:6" ht="17.25" customHeight="1">
      <c r="A10" s="90" t="s">
        <v>73</v>
      </c>
      <c r="B10" s="92">
        <v>45305</v>
      </c>
      <c r="C10" s="369"/>
      <c r="D10" s="369"/>
      <c r="E10" s="369"/>
      <c r="F10" s="369"/>
    </row>
    <row r="11" spans="1:6" ht="17.25" customHeight="1">
      <c r="A11" s="90" t="s">
        <v>228</v>
      </c>
      <c r="B11" s="92">
        <v>45405</v>
      </c>
      <c r="C11" s="369"/>
      <c r="D11" s="369"/>
      <c r="E11" s="369"/>
      <c r="F11" s="369"/>
    </row>
    <row r="12" spans="1:6" ht="17.25" customHeight="1">
      <c r="A12" s="90" t="s">
        <v>95</v>
      </c>
      <c r="B12" s="92">
        <v>45505</v>
      </c>
      <c r="C12" s="369"/>
      <c r="D12" s="369"/>
      <c r="E12" s="369"/>
      <c r="F12" s="369"/>
    </row>
    <row r="13" spans="1:6" ht="17.25" customHeight="1">
      <c r="A13" s="90" t="s">
        <v>229</v>
      </c>
      <c r="B13" s="92">
        <v>45605</v>
      </c>
      <c r="C13" s="369"/>
      <c r="D13" s="369"/>
      <c r="E13" s="369"/>
      <c r="F13" s="369"/>
    </row>
    <row r="14" spans="1:6" ht="17.25" customHeight="1">
      <c r="A14" s="90" t="s">
        <v>230</v>
      </c>
      <c r="B14" s="92">
        <v>45705</v>
      </c>
      <c r="C14" s="369"/>
      <c r="D14" s="369"/>
      <c r="E14" s="369"/>
      <c r="F14" s="369"/>
    </row>
    <row r="15" spans="1:6" ht="17.25" customHeight="1">
      <c r="A15" s="90" t="s">
        <v>231</v>
      </c>
      <c r="B15" s="92">
        <v>45805</v>
      </c>
      <c r="C15" s="369"/>
      <c r="D15" s="369"/>
      <c r="E15" s="369"/>
      <c r="F15" s="369"/>
    </row>
    <row r="16" spans="1:6" ht="17.25" customHeight="1">
      <c r="A16" s="90" t="s">
        <v>232</v>
      </c>
      <c r="B16" s="92">
        <v>45915</v>
      </c>
      <c r="C16" s="369"/>
      <c r="D16" s="369"/>
      <c r="E16" s="369"/>
      <c r="F16" s="369"/>
    </row>
    <row r="17" spans="1:6" ht="17.25" customHeight="1">
      <c r="A17" s="90" t="s">
        <v>233</v>
      </c>
      <c r="B17" s="92">
        <v>45925</v>
      </c>
      <c r="C17" s="369"/>
      <c r="D17" s="369"/>
      <c r="E17" s="369"/>
      <c r="F17" s="369"/>
    </row>
    <row r="18" spans="1:6" ht="17.25" customHeight="1">
      <c r="A18" s="90" t="s">
        <v>234</v>
      </c>
      <c r="B18" s="92">
        <v>45935</v>
      </c>
      <c r="C18" s="369"/>
      <c r="D18" s="369"/>
      <c r="E18" s="369"/>
      <c r="F18" s="369"/>
    </row>
    <row r="19" spans="1:6" ht="17.25" customHeight="1">
      <c r="A19" s="90" t="s">
        <v>235</v>
      </c>
      <c r="B19" s="92">
        <v>45945</v>
      </c>
      <c r="C19" s="369"/>
      <c r="D19" s="369"/>
      <c r="E19" s="369"/>
      <c r="F19" s="369"/>
    </row>
    <row r="20" spans="1:6" ht="17.25" customHeight="1">
      <c r="A20" s="90" t="s">
        <v>236</v>
      </c>
      <c r="B20" s="93">
        <v>49005</v>
      </c>
      <c r="C20" s="369"/>
      <c r="D20" s="361"/>
      <c r="E20" s="369"/>
      <c r="F20" s="361"/>
    </row>
    <row r="21" spans="1:6" ht="17.25" customHeight="1">
      <c r="A21" s="9"/>
      <c r="B21" s="94"/>
      <c r="C21" s="369"/>
      <c r="D21" s="369"/>
      <c r="E21" s="369"/>
      <c r="F21" s="369"/>
    </row>
    <row r="22" spans="1:6" ht="17.25" customHeight="1">
      <c r="A22" s="9" t="s">
        <v>318</v>
      </c>
      <c r="B22" s="94">
        <v>45005</v>
      </c>
      <c r="C22" s="362">
        <f>SUM(C7:C21)</f>
        <v>0</v>
      </c>
      <c r="D22" s="362">
        <f>SUM(D7:D21)</f>
        <v>0</v>
      </c>
      <c r="E22" s="362">
        <f>SUM(E7:E21)</f>
        <v>0</v>
      </c>
      <c r="F22" s="362">
        <f>SUM(F7:F21)</f>
        <v>0</v>
      </c>
    </row>
    <row r="23" spans="1:6" ht="17.25" customHeight="1">
      <c r="A23" s="95"/>
      <c r="B23" s="96"/>
      <c r="C23" s="370"/>
      <c r="D23" s="370"/>
      <c r="E23" s="370"/>
      <c r="F23" s="371"/>
    </row>
    <row r="24" spans="1:6" ht="17.25" customHeight="1">
      <c r="A24" s="87" t="s">
        <v>237</v>
      </c>
      <c r="B24" s="22"/>
      <c r="C24" s="365"/>
      <c r="D24" s="365"/>
      <c r="E24" s="365"/>
      <c r="F24" s="366"/>
    </row>
    <row r="25" spans="1:6" ht="17.25" customHeight="1">
      <c r="A25" s="90" t="s">
        <v>238</v>
      </c>
      <c r="B25" s="98">
        <v>65105</v>
      </c>
      <c r="C25" s="369"/>
      <c r="D25" s="369"/>
      <c r="E25" s="369"/>
      <c r="F25" s="362">
        <f>'SW-2'!K25</f>
        <v>0</v>
      </c>
    </row>
    <row r="26" spans="1:6" ht="17.25" customHeight="1">
      <c r="A26" s="90" t="s">
        <v>136</v>
      </c>
      <c r="B26" s="98">
        <v>65115</v>
      </c>
      <c r="C26" s="369"/>
      <c r="D26" s="369"/>
      <c r="E26" s="369"/>
      <c r="F26" s="369"/>
    </row>
    <row r="27" spans="1:6" ht="17.25" customHeight="1">
      <c r="A27" s="90" t="s">
        <v>124</v>
      </c>
      <c r="B27" s="98">
        <v>65125</v>
      </c>
      <c r="C27" s="369"/>
      <c r="D27" s="369"/>
      <c r="E27" s="369"/>
      <c r="F27" s="369"/>
    </row>
    <row r="28" spans="1:6" ht="17.25" customHeight="1">
      <c r="A28" s="90" t="s">
        <v>125</v>
      </c>
      <c r="B28" s="98">
        <v>65135</v>
      </c>
      <c r="C28" s="369"/>
      <c r="D28" s="369"/>
      <c r="E28" s="369"/>
      <c r="F28" s="369"/>
    </row>
    <row r="29" spans="1:6" ht="17.25" customHeight="1">
      <c r="A29" s="90" t="s">
        <v>239</v>
      </c>
      <c r="B29" s="98">
        <v>65205</v>
      </c>
      <c r="C29" s="369"/>
      <c r="D29" s="369"/>
      <c r="E29" s="369"/>
      <c r="F29" s="369"/>
    </row>
    <row r="30" spans="1:6" ht="17.25" customHeight="1">
      <c r="A30" s="90" t="s">
        <v>240</v>
      </c>
      <c r="B30" s="98">
        <v>65315</v>
      </c>
      <c r="C30" s="369"/>
      <c r="D30" s="369"/>
      <c r="E30" s="369"/>
      <c r="F30" s="369"/>
    </row>
    <row r="31" spans="1:6" ht="17.25" customHeight="1">
      <c r="A31" s="90" t="s">
        <v>241</v>
      </c>
      <c r="B31" s="98">
        <v>65325</v>
      </c>
      <c r="C31" s="369"/>
      <c r="D31" s="369"/>
      <c r="E31" s="369"/>
      <c r="F31" s="369"/>
    </row>
    <row r="32" spans="1:6" ht="17.25" customHeight="1">
      <c r="A32" s="90" t="s">
        <v>242</v>
      </c>
      <c r="B32" s="98">
        <v>65405</v>
      </c>
      <c r="C32" s="369"/>
      <c r="D32" s="369"/>
      <c r="E32" s="369"/>
      <c r="F32" s="369"/>
    </row>
    <row r="33" spans="1:6" ht="17.25" customHeight="1">
      <c r="A33" s="90" t="s">
        <v>243</v>
      </c>
      <c r="B33" s="98">
        <v>65505</v>
      </c>
      <c r="C33" s="369"/>
      <c r="D33" s="369"/>
      <c r="E33" s="369"/>
      <c r="F33" s="369"/>
    </row>
    <row r="34" spans="1:6" ht="17.25" customHeight="1">
      <c r="A34" s="90" t="s">
        <v>290</v>
      </c>
      <c r="B34" s="98">
        <v>65615</v>
      </c>
      <c r="C34" s="369"/>
      <c r="D34" s="369"/>
      <c r="E34" s="369"/>
      <c r="F34" s="369"/>
    </row>
    <row r="35" spans="1:6" ht="17.25" customHeight="1">
      <c r="A35" s="90" t="s">
        <v>319</v>
      </c>
      <c r="B35" s="98">
        <v>65625</v>
      </c>
      <c r="C35" s="369"/>
      <c r="D35" s="369"/>
      <c r="E35" s="369"/>
      <c r="F35" s="369"/>
    </row>
    <row r="36" spans="1:6" ht="17.25" customHeight="1">
      <c r="A36" s="90" t="s">
        <v>244</v>
      </c>
      <c r="B36" s="98">
        <v>65705</v>
      </c>
      <c r="C36" s="369"/>
      <c r="D36" s="369"/>
      <c r="E36" s="369"/>
      <c r="F36" s="369"/>
    </row>
    <row r="37" spans="1:6" ht="17.25" customHeight="1">
      <c r="A37" s="90" t="s">
        <v>245</v>
      </c>
      <c r="B37" s="98">
        <v>65805</v>
      </c>
      <c r="C37" s="369"/>
      <c r="D37" s="369"/>
      <c r="E37" s="369"/>
      <c r="F37" s="369"/>
    </row>
    <row r="38" spans="1:6" ht="17.25" customHeight="1">
      <c r="A38" s="90" t="s">
        <v>246</v>
      </c>
      <c r="B38" s="98">
        <v>65905</v>
      </c>
      <c r="C38" s="369"/>
      <c r="D38" s="369"/>
      <c r="E38" s="369"/>
      <c r="F38" s="369"/>
    </row>
    <row r="39" spans="1:6" ht="17.25" customHeight="1">
      <c r="A39" s="90" t="s">
        <v>66</v>
      </c>
      <c r="B39" s="98">
        <v>65915</v>
      </c>
      <c r="C39" s="369"/>
      <c r="D39" s="369"/>
      <c r="E39" s="369"/>
      <c r="F39" s="369"/>
    </row>
    <row r="40" spans="1:6" ht="17.25" customHeight="1">
      <c r="A40" s="90" t="s">
        <v>247</v>
      </c>
      <c r="B40" s="98">
        <v>80005</v>
      </c>
      <c r="C40" s="369"/>
      <c r="D40" s="361"/>
      <c r="E40" s="369"/>
      <c r="F40" s="361"/>
    </row>
    <row r="41" spans="1:6" ht="17.25" customHeight="1">
      <c r="A41" s="90" t="s">
        <v>248</v>
      </c>
      <c r="B41" s="98">
        <v>85005</v>
      </c>
      <c r="C41" s="369"/>
      <c r="D41" s="361"/>
      <c r="E41" s="369"/>
      <c r="F41" s="361"/>
    </row>
    <row r="42" spans="1:6" ht="17.25" customHeight="1">
      <c r="A42" s="187"/>
      <c r="B42" s="188"/>
      <c r="C42" s="369"/>
      <c r="D42" s="369"/>
      <c r="E42" s="369"/>
      <c r="F42" s="369"/>
    </row>
    <row r="43" spans="1:6" ht="17.25" customHeight="1">
      <c r="A43" s="165" t="s">
        <v>317</v>
      </c>
      <c r="B43" s="94">
        <v>65005</v>
      </c>
      <c r="C43" s="362">
        <f>SUM(C25:C42)</f>
        <v>0</v>
      </c>
      <c r="D43" s="362">
        <f>SUM(D25:D42)</f>
        <v>0</v>
      </c>
      <c r="E43" s="362">
        <f>SUM(E25:E42)</f>
        <v>0</v>
      </c>
      <c r="F43" s="362">
        <f>SUM(F25:F42)</f>
        <v>0</v>
      </c>
    </row>
    <row r="44" spans="1:6" ht="17.25" customHeight="1">
      <c r="A44" s="9"/>
      <c r="B44" s="94"/>
      <c r="C44" s="369"/>
      <c r="D44" s="369"/>
      <c r="E44" s="369"/>
      <c r="F44" s="369"/>
    </row>
    <row r="45" spans="1:6" ht="17.25" customHeight="1">
      <c r="A45" s="9" t="s">
        <v>45</v>
      </c>
      <c r="B45" s="9"/>
      <c r="C45" s="414">
        <f>-C43+C22</f>
        <v>0</v>
      </c>
      <c r="D45" s="414">
        <f>-D43+D22</f>
        <v>0</v>
      </c>
      <c r="E45" s="414">
        <f>-E43+E22</f>
        <v>0</v>
      </c>
      <c r="F45" s="414">
        <f>-F43+F22</f>
        <v>0</v>
      </c>
    </row>
  </sheetData>
  <sheetProtection/>
  <printOptions horizontalCentered="1"/>
  <pageMargins left="0.75" right="0.75" top="0.6" bottom="0.5" header="0.5" footer="0.5"/>
  <pageSetup fitToHeight="1" fitToWidth="1" horizontalDpi="300" verticalDpi="300" orientation="portrait" scale="91" r:id="rId1"/>
  <headerFooter alignWithMargins="0">
    <oddHeader>&amp;R
</oddHeader>
  </headerFooter>
  <ignoredErrors>
    <ignoredError sqref="C5:F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pane xSplit="2" ySplit="4" topLeftCell="C5" activePane="bottomRight" state="frozen"/>
      <selection pane="topLeft" activeCell="S20" sqref="S20"/>
      <selection pane="topRight" activeCell="S20" sqref="S20"/>
      <selection pane="bottomLeft" activeCell="S20" sqref="S20"/>
      <selection pane="bottomRight" activeCell="A1" sqref="A1"/>
    </sheetView>
  </sheetViews>
  <sheetFormatPr defaultColWidth="9.140625" defaultRowHeight="17.25" customHeight="1"/>
  <cols>
    <col min="1" max="1" width="55.28125" style="79" bestFit="1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27" t="s">
        <v>15</v>
      </c>
    </row>
    <row r="2" spans="1:6" ht="17.25" customHeight="1">
      <c r="A2" s="30" t="s">
        <v>16</v>
      </c>
      <c r="B2" s="31"/>
      <c r="C2" s="57"/>
      <c r="D2" s="28"/>
      <c r="E2" s="111"/>
      <c r="F2" s="82">
        <f>1!$J$3</f>
        <v>0</v>
      </c>
    </row>
    <row r="3" spans="1:6" ht="17.25" customHeight="1">
      <c r="A3" s="84"/>
      <c r="B3" s="120" t="s">
        <v>17</v>
      </c>
      <c r="C3" s="176" t="s">
        <v>6</v>
      </c>
      <c r="D3" s="176" t="s">
        <v>7</v>
      </c>
      <c r="E3" s="176" t="s">
        <v>8</v>
      </c>
      <c r="F3" s="176" t="s">
        <v>9</v>
      </c>
    </row>
    <row r="4" spans="1:6" ht="17.25" customHeight="1">
      <c r="A4" s="5"/>
      <c r="B4" s="93" t="s">
        <v>18</v>
      </c>
      <c r="C4" s="503">
        <v>2016</v>
      </c>
      <c r="D4" s="503">
        <v>2017</v>
      </c>
      <c r="E4" s="503">
        <v>2017</v>
      </c>
      <c r="F4" s="503">
        <v>2018</v>
      </c>
    </row>
    <row r="5" spans="1:6" ht="17.25" customHeight="1">
      <c r="A5" s="132" t="s">
        <v>19</v>
      </c>
      <c r="B5" s="133"/>
      <c r="C5" s="135"/>
      <c r="D5" s="135"/>
      <c r="E5" s="135"/>
      <c r="F5" s="146"/>
    </row>
    <row r="6" spans="1:6" ht="17.25" customHeight="1">
      <c r="A6" s="9" t="s">
        <v>20</v>
      </c>
      <c r="B6" s="94">
        <v>41000</v>
      </c>
      <c r="C6" s="414">
        <f>3!C8</f>
        <v>0</v>
      </c>
      <c r="D6" s="414">
        <f>3!D8</f>
        <v>0</v>
      </c>
      <c r="E6" s="414">
        <f>3!E8</f>
        <v>0</v>
      </c>
      <c r="F6" s="414">
        <f>3!F8</f>
        <v>0</v>
      </c>
    </row>
    <row r="7" spans="1:6" ht="17.25" customHeight="1">
      <c r="A7" s="9" t="s">
        <v>21</v>
      </c>
      <c r="B7" s="94">
        <v>41500</v>
      </c>
      <c r="C7" s="362">
        <f>3!C12</f>
        <v>0</v>
      </c>
      <c r="D7" s="362">
        <f>3!D12</f>
        <v>0</v>
      </c>
      <c r="E7" s="362">
        <f>3!E12</f>
        <v>0</v>
      </c>
      <c r="F7" s="362">
        <f>3!F12</f>
        <v>0</v>
      </c>
    </row>
    <row r="8" spans="1:6" ht="17.25" customHeight="1">
      <c r="A8" s="9" t="s">
        <v>57</v>
      </c>
      <c r="B8" s="94">
        <v>42100</v>
      </c>
      <c r="C8" s="362">
        <f>3!C16</f>
        <v>0</v>
      </c>
      <c r="D8" s="362">
        <f>3!D16</f>
        <v>0</v>
      </c>
      <c r="E8" s="362">
        <f>3!E16</f>
        <v>0</v>
      </c>
      <c r="F8" s="362">
        <f>3!F16</f>
        <v>0</v>
      </c>
    </row>
    <row r="9" spans="1:6" ht="17.25" customHeight="1">
      <c r="A9" s="9" t="s">
        <v>22</v>
      </c>
      <c r="B9" s="94">
        <v>42200</v>
      </c>
      <c r="C9" s="362">
        <f>3!C20</f>
        <v>0</v>
      </c>
      <c r="D9" s="362">
        <f>3!D20</f>
        <v>0</v>
      </c>
      <c r="E9" s="362">
        <f>3!E20</f>
        <v>0</v>
      </c>
      <c r="F9" s="362">
        <f>3!F20</f>
        <v>0</v>
      </c>
    </row>
    <row r="10" spans="1:6" ht="17.25" customHeight="1">
      <c r="A10" s="9" t="s">
        <v>23</v>
      </c>
      <c r="B10" s="94">
        <v>43000</v>
      </c>
      <c r="C10" s="362">
        <f>3!C26</f>
        <v>0</v>
      </c>
      <c r="D10" s="362">
        <f>3!D26</f>
        <v>0</v>
      </c>
      <c r="E10" s="362">
        <f>3!E26</f>
        <v>0</v>
      </c>
      <c r="F10" s="362">
        <f>3!F26</f>
        <v>0</v>
      </c>
    </row>
    <row r="11" spans="1:6" ht="17.25" customHeight="1">
      <c r="A11" s="9" t="s">
        <v>24</v>
      </c>
      <c r="B11" s="94">
        <v>44000</v>
      </c>
      <c r="C11" s="362">
        <f>3!C34</f>
        <v>0</v>
      </c>
      <c r="D11" s="362">
        <f>3!D34</f>
        <v>0</v>
      </c>
      <c r="E11" s="362">
        <f>3!E34</f>
        <v>0</v>
      </c>
      <c r="F11" s="362">
        <f>3!F34</f>
        <v>0</v>
      </c>
    </row>
    <row r="12" spans="1:6" ht="17.25" customHeight="1">
      <c r="A12" s="9" t="s">
        <v>25</v>
      </c>
      <c r="B12" s="94">
        <v>45000</v>
      </c>
      <c r="C12" s="362">
        <f>3!C41</f>
        <v>0</v>
      </c>
      <c r="D12" s="362">
        <f>3!D41</f>
        <v>0</v>
      </c>
      <c r="E12" s="362">
        <f>3!E41</f>
        <v>0</v>
      </c>
      <c r="F12" s="362">
        <f>3!F41</f>
        <v>0</v>
      </c>
    </row>
    <row r="13" spans="1:6" ht="17.25" customHeight="1">
      <c r="A13" s="9" t="s">
        <v>26</v>
      </c>
      <c r="B13" s="94">
        <v>45005</v>
      </c>
      <c r="C13" s="362">
        <f>4!C6</f>
        <v>0</v>
      </c>
      <c r="D13" s="362">
        <f>4!D6</f>
        <v>0</v>
      </c>
      <c r="E13" s="362">
        <f>4!E6</f>
        <v>0</v>
      </c>
      <c r="F13" s="362">
        <f>4!F6</f>
        <v>0</v>
      </c>
    </row>
    <row r="14" spans="1:6" ht="17.25" customHeight="1">
      <c r="A14" s="9" t="s">
        <v>27</v>
      </c>
      <c r="B14" s="94">
        <v>46000</v>
      </c>
      <c r="C14" s="362">
        <f>4!C14</f>
        <v>0</v>
      </c>
      <c r="D14" s="362">
        <f>4!D14</f>
        <v>0</v>
      </c>
      <c r="E14" s="362">
        <f>4!E14</f>
        <v>0</v>
      </c>
      <c r="F14" s="362">
        <f>4!F14</f>
        <v>0</v>
      </c>
    </row>
    <row r="15" spans="1:6" ht="17.25" customHeight="1">
      <c r="A15" s="194" t="s">
        <v>364</v>
      </c>
      <c r="B15" s="94">
        <v>46109</v>
      </c>
      <c r="C15" s="362">
        <f>4!C16</f>
        <v>0</v>
      </c>
      <c r="D15" s="362">
        <f>4!D16</f>
        <v>0</v>
      </c>
      <c r="E15" s="362">
        <f>4!E16</f>
        <v>0</v>
      </c>
      <c r="F15" s="362">
        <f>4!F16</f>
        <v>0</v>
      </c>
    </row>
    <row r="16" spans="1:6" ht="17.25" customHeight="1">
      <c r="A16" s="9" t="s">
        <v>28</v>
      </c>
      <c r="B16" s="94">
        <v>46009</v>
      </c>
      <c r="C16" s="362">
        <f>4!C20</f>
        <v>0</v>
      </c>
      <c r="D16" s="362">
        <f>4!D20</f>
        <v>0</v>
      </c>
      <c r="E16" s="362">
        <f>4!E20</f>
        <v>0</v>
      </c>
      <c r="F16" s="362">
        <f>4!F20</f>
        <v>0</v>
      </c>
    </row>
    <row r="17" spans="1:6" ht="17.25" customHeight="1">
      <c r="A17" s="9" t="s">
        <v>29</v>
      </c>
      <c r="B17" s="94">
        <v>47000</v>
      </c>
      <c r="C17" s="362">
        <f>4!C32</f>
        <v>0</v>
      </c>
      <c r="D17" s="362">
        <f>4!D32</f>
        <v>0</v>
      </c>
      <c r="E17" s="362">
        <f>4!E32</f>
        <v>0</v>
      </c>
      <c r="F17" s="362">
        <f>4!F32</f>
        <v>0</v>
      </c>
    </row>
    <row r="18" spans="1:6" ht="17.25" customHeight="1">
      <c r="A18" s="9" t="s">
        <v>30</v>
      </c>
      <c r="B18" s="94">
        <v>47005</v>
      </c>
      <c r="C18" s="362">
        <f>4!C40</f>
        <v>0</v>
      </c>
      <c r="D18" s="362">
        <f>4!D40</f>
        <v>0</v>
      </c>
      <c r="E18" s="362">
        <f>4!E40</f>
        <v>0</v>
      </c>
      <c r="F18" s="362">
        <f>4!F40</f>
        <v>0</v>
      </c>
    </row>
    <row r="19" spans="1:6" ht="17.25" customHeight="1">
      <c r="A19" s="9" t="s">
        <v>31</v>
      </c>
      <c r="B19" s="94">
        <v>48000</v>
      </c>
      <c r="C19" s="362">
        <f>5!C17</f>
        <v>0</v>
      </c>
      <c r="D19" s="362">
        <f>5!D17</f>
        <v>0</v>
      </c>
      <c r="E19" s="362">
        <f>5!E17</f>
        <v>0</v>
      </c>
      <c r="F19" s="362">
        <f>5!F17</f>
        <v>0</v>
      </c>
    </row>
    <row r="20" spans="1:6" ht="17.25" customHeight="1">
      <c r="A20" s="9" t="s">
        <v>294</v>
      </c>
      <c r="B20" s="94">
        <v>49000</v>
      </c>
      <c r="C20" s="362">
        <f>5!C19</f>
        <v>0</v>
      </c>
      <c r="D20" s="362"/>
      <c r="E20" s="362">
        <f>5!E19</f>
        <v>0</v>
      </c>
      <c r="F20" s="362"/>
    </row>
    <row r="21" spans="1:6" ht="17.25" customHeight="1">
      <c r="A21" s="9" t="s">
        <v>33</v>
      </c>
      <c r="B21" s="94">
        <v>49500</v>
      </c>
      <c r="C21" s="362">
        <f>5!C28</f>
        <v>0</v>
      </c>
      <c r="D21" s="362">
        <f>5!D28</f>
        <v>0</v>
      </c>
      <c r="E21" s="362">
        <f>5!E28</f>
        <v>0</v>
      </c>
      <c r="F21" s="362">
        <f>5!F28</f>
        <v>0</v>
      </c>
    </row>
    <row r="22" spans="1:6" ht="17.25" customHeight="1">
      <c r="A22" s="132" t="s">
        <v>34</v>
      </c>
      <c r="B22" s="156"/>
      <c r="C22" s="362">
        <f>SUM(C6:C21)</f>
        <v>0</v>
      </c>
      <c r="D22" s="362">
        <f>SUM(D6:D21)</f>
        <v>0</v>
      </c>
      <c r="E22" s="362">
        <f>SUM(E6:E21)</f>
        <v>0</v>
      </c>
      <c r="F22" s="362">
        <f>SUM(F6:F21)</f>
        <v>0</v>
      </c>
    </row>
    <row r="23" spans="1:6" ht="17.25" customHeight="1">
      <c r="A23" s="157"/>
      <c r="B23" s="137"/>
      <c r="C23" s="363"/>
      <c r="D23" s="363"/>
      <c r="E23" s="363"/>
      <c r="F23" s="364"/>
    </row>
    <row r="24" spans="1:6" ht="17.25" customHeight="1">
      <c r="A24" s="87" t="s">
        <v>35</v>
      </c>
      <c r="B24" s="22"/>
      <c r="C24" s="365"/>
      <c r="D24" s="365"/>
      <c r="E24" s="365"/>
      <c r="F24" s="366"/>
    </row>
    <row r="25" spans="1:6" ht="17.25" customHeight="1">
      <c r="A25" s="9" t="s">
        <v>36</v>
      </c>
      <c r="B25" s="94">
        <v>50000</v>
      </c>
      <c r="C25" s="362">
        <f>6!C23</f>
        <v>0</v>
      </c>
      <c r="D25" s="362">
        <f>6!D23</f>
        <v>0</v>
      </c>
      <c r="E25" s="362">
        <f>6!E23</f>
        <v>0</v>
      </c>
      <c r="F25" s="362">
        <f>6!F23</f>
        <v>0</v>
      </c>
    </row>
    <row r="26" spans="1:6" ht="17.25" customHeight="1">
      <c r="A26" s="9" t="s">
        <v>37</v>
      </c>
      <c r="B26" s="94">
        <v>52000</v>
      </c>
      <c r="C26" s="362">
        <f>6!C42</f>
        <v>0</v>
      </c>
      <c r="D26" s="362">
        <f>6!D42</f>
        <v>0</v>
      </c>
      <c r="E26" s="362">
        <f>6!E42</f>
        <v>0</v>
      </c>
      <c r="F26" s="362">
        <f>6!F42</f>
        <v>0</v>
      </c>
    </row>
    <row r="27" spans="1:6" ht="17.25" customHeight="1">
      <c r="A27" s="9" t="s">
        <v>38</v>
      </c>
      <c r="B27" s="94">
        <v>54000</v>
      </c>
      <c r="C27" s="362">
        <f>7!C18</f>
        <v>0</v>
      </c>
      <c r="D27" s="362">
        <f>7!D18</f>
        <v>0</v>
      </c>
      <c r="E27" s="362">
        <f>7!E18</f>
        <v>0</v>
      </c>
      <c r="F27" s="362">
        <f>7!F18</f>
        <v>0</v>
      </c>
    </row>
    <row r="28" spans="1:6" ht="17.25" customHeight="1">
      <c r="A28" s="9" t="s">
        <v>39</v>
      </c>
      <c r="B28" s="94">
        <v>56000</v>
      </c>
      <c r="C28" s="362">
        <f>7!C28</f>
        <v>0</v>
      </c>
      <c r="D28" s="362">
        <f>7!D28</f>
        <v>0</v>
      </c>
      <c r="E28" s="362">
        <f>7!E28</f>
        <v>0</v>
      </c>
      <c r="F28" s="362">
        <f>7!F28</f>
        <v>0</v>
      </c>
    </row>
    <row r="29" spans="1:6" ht="17.25" customHeight="1">
      <c r="A29" s="9" t="s">
        <v>29</v>
      </c>
      <c r="B29" s="94">
        <v>57000</v>
      </c>
      <c r="C29" s="362">
        <f>7!C40</f>
        <v>0</v>
      </c>
      <c r="D29" s="362">
        <f>7!D40</f>
        <v>0</v>
      </c>
      <c r="E29" s="362">
        <f>7!E40</f>
        <v>0</v>
      </c>
      <c r="F29" s="362">
        <f>7!F40</f>
        <v>0</v>
      </c>
    </row>
    <row r="30" spans="1:6" ht="17.25" customHeight="1">
      <c r="A30" s="9" t="s">
        <v>30</v>
      </c>
      <c r="B30" s="94">
        <v>57005</v>
      </c>
      <c r="C30" s="362">
        <f>7!C52</f>
        <v>0</v>
      </c>
      <c r="D30" s="362">
        <f>7!D52</f>
        <v>0</v>
      </c>
      <c r="E30" s="362">
        <f>7!E52</f>
        <v>0</v>
      </c>
      <c r="F30" s="362">
        <f>7!F52</f>
        <v>0</v>
      </c>
    </row>
    <row r="31" spans="1:6" ht="17.25" customHeight="1">
      <c r="A31" s="9" t="s">
        <v>40</v>
      </c>
      <c r="B31" s="94">
        <v>58000</v>
      </c>
      <c r="C31" s="362">
        <f>8!C11</f>
        <v>0</v>
      </c>
      <c r="D31" s="362">
        <f>8!D11</f>
        <v>0</v>
      </c>
      <c r="E31" s="362">
        <f>8!E11</f>
        <v>0</v>
      </c>
      <c r="F31" s="362">
        <f>8!F11</f>
        <v>0</v>
      </c>
    </row>
    <row r="32" spans="1:6" ht="17.25" customHeight="1">
      <c r="A32" s="9" t="s">
        <v>23</v>
      </c>
      <c r="B32" s="94">
        <v>63000</v>
      </c>
      <c r="C32" s="362">
        <f>8!C24</f>
        <v>0</v>
      </c>
      <c r="D32" s="362">
        <f>8!D24</f>
        <v>0</v>
      </c>
      <c r="E32" s="362">
        <f>8!E24</f>
        <v>0</v>
      </c>
      <c r="F32" s="362">
        <f>8!F24</f>
        <v>0</v>
      </c>
    </row>
    <row r="33" spans="1:6" ht="17.25" customHeight="1">
      <c r="A33" s="9" t="s">
        <v>24</v>
      </c>
      <c r="B33" s="94">
        <v>64000</v>
      </c>
      <c r="C33" s="362">
        <f>8!C42</f>
        <v>0</v>
      </c>
      <c r="D33" s="362">
        <f>8!D42</f>
        <v>0</v>
      </c>
      <c r="E33" s="362">
        <f>8!E42</f>
        <v>0</v>
      </c>
      <c r="F33" s="362">
        <f>8!F42</f>
        <v>0</v>
      </c>
    </row>
    <row r="34" spans="1:6" ht="17.25" customHeight="1">
      <c r="A34" s="9" t="s">
        <v>25</v>
      </c>
      <c r="B34" s="94">
        <v>65000</v>
      </c>
      <c r="C34" s="362">
        <f>9!C16</f>
        <v>0</v>
      </c>
      <c r="D34" s="362">
        <f>9!D16</f>
        <v>0</v>
      </c>
      <c r="E34" s="362">
        <f>9!E16</f>
        <v>0</v>
      </c>
      <c r="F34" s="362">
        <f>9!F16</f>
        <v>0</v>
      </c>
    </row>
    <row r="35" spans="1:6" ht="17.25" customHeight="1">
      <c r="A35" s="9" t="s">
        <v>26</v>
      </c>
      <c r="B35" s="94">
        <v>65005</v>
      </c>
      <c r="C35" s="362">
        <f>9!C18</f>
        <v>0</v>
      </c>
      <c r="D35" s="362">
        <f>9!D18</f>
        <v>0</v>
      </c>
      <c r="E35" s="362">
        <f>9!E18</f>
        <v>0</v>
      </c>
      <c r="F35" s="362">
        <f>9!F18</f>
        <v>0</v>
      </c>
    </row>
    <row r="36" spans="1:6" ht="17.25" customHeight="1">
      <c r="A36" s="9" t="s">
        <v>491</v>
      </c>
      <c r="B36" s="94">
        <v>66000</v>
      </c>
      <c r="C36" s="362">
        <f>9!C31</f>
        <v>0</v>
      </c>
      <c r="D36" s="362">
        <f>9!D31</f>
        <v>0</v>
      </c>
      <c r="E36" s="362">
        <f>9!E31</f>
        <v>0</v>
      </c>
      <c r="F36" s="362">
        <f>9!F31</f>
        <v>0</v>
      </c>
    </row>
    <row r="37" spans="1:6" ht="17.25" customHeight="1">
      <c r="A37" s="194" t="s">
        <v>364</v>
      </c>
      <c r="B37" s="94">
        <v>66109</v>
      </c>
      <c r="C37" s="362">
        <f>9!C33</f>
        <v>0</v>
      </c>
      <c r="D37" s="362">
        <f>9!D33</f>
        <v>0</v>
      </c>
      <c r="E37" s="362">
        <f>9!E33</f>
        <v>0</v>
      </c>
      <c r="F37" s="362">
        <f>9!F33</f>
        <v>0</v>
      </c>
    </row>
    <row r="38" spans="1:6" ht="17.25" customHeight="1">
      <c r="A38" s="9" t="s">
        <v>492</v>
      </c>
      <c r="B38" s="94">
        <v>66009</v>
      </c>
      <c r="C38" s="362">
        <f>9!C43</f>
        <v>0</v>
      </c>
      <c r="D38" s="362">
        <f>9!D43</f>
        <v>0</v>
      </c>
      <c r="E38" s="362">
        <f>9!E43</f>
        <v>0</v>
      </c>
      <c r="F38" s="362">
        <f>9!F43</f>
        <v>0</v>
      </c>
    </row>
    <row r="39" spans="1:6" ht="17.25" customHeight="1">
      <c r="A39" s="9" t="s">
        <v>42</v>
      </c>
      <c r="B39" s="94">
        <v>72300</v>
      </c>
      <c r="C39" s="362">
        <f>'10'!C16</f>
        <v>0</v>
      </c>
      <c r="D39" s="362">
        <f>'10'!D16</f>
        <v>0</v>
      </c>
      <c r="E39" s="362">
        <f>'10'!E16</f>
        <v>0</v>
      </c>
      <c r="F39" s="362">
        <f>'10'!F16</f>
        <v>0</v>
      </c>
    </row>
    <row r="40" spans="1:6" ht="17.25" customHeight="1">
      <c r="A40" s="9" t="s">
        <v>295</v>
      </c>
      <c r="B40" s="94">
        <v>80000</v>
      </c>
      <c r="C40" s="362">
        <f>'10'!C20</f>
        <v>0</v>
      </c>
      <c r="D40" s="362"/>
      <c r="E40" s="362">
        <f>'10'!E20</f>
        <v>0</v>
      </c>
      <c r="F40" s="362"/>
    </row>
    <row r="41" spans="1:6" ht="17.25" customHeight="1">
      <c r="A41" s="9" t="s">
        <v>44</v>
      </c>
      <c r="B41" s="94">
        <v>85000</v>
      </c>
      <c r="C41" s="362">
        <f>'10'!C26</f>
        <v>0</v>
      </c>
      <c r="D41" s="362">
        <f>'10'!D26</f>
        <v>0</v>
      </c>
      <c r="E41" s="362">
        <f>'10'!E26</f>
        <v>0</v>
      </c>
      <c r="F41" s="362">
        <f>'10'!F26</f>
        <v>0</v>
      </c>
    </row>
    <row r="42" spans="1:6" ht="17.25" customHeight="1">
      <c r="A42" s="9" t="s">
        <v>405</v>
      </c>
      <c r="B42" s="94">
        <v>94000</v>
      </c>
      <c r="C42" s="362">
        <f>'10'!C35</f>
        <v>0</v>
      </c>
      <c r="D42" s="362">
        <f>'10'!D35</f>
        <v>0</v>
      </c>
      <c r="E42" s="362">
        <f>'10'!E35</f>
        <v>0</v>
      </c>
      <c r="F42" s="362">
        <f>'10'!F35</f>
        <v>0</v>
      </c>
    </row>
    <row r="43" spans="1:6" ht="17.25" customHeight="1">
      <c r="A43" s="132" t="s">
        <v>296</v>
      </c>
      <c r="B43" s="94"/>
      <c r="C43" s="362">
        <f>SUM(C25:C42)</f>
        <v>0</v>
      </c>
      <c r="D43" s="362">
        <f>SUM(D25:D42)</f>
        <v>0</v>
      </c>
      <c r="E43" s="362">
        <f>SUM(E25:E42)</f>
        <v>0</v>
      </c>
      <c r="F43" s="362">
        <f>SUM(F25:F42)</f>
        <v>0</v>
      </c>
    </row>
    <row r="44" spans="1:6" ht="10.5" customHeight="1">
      <c r="A44" s="154"/>
      <c r="B44" s="133"/>
      <c r="C44" s="367"/>
      <c r="D44" s="367"/>
      <c r="E44" s="367"/>
      <c r="F44" s="368"/>
    </row>
    <row r="45" spans="1:6" ht="17.25" customHeight="1">
      <c r="A45" s="87" t="s">
        <v>503</v>
      </c>
      <c r="B45" s="94"/>
      <c r="C45" s="362">
        <f>C22-C43</f>
        <v>0</v>
      </c>
      <c r="D45" s="362">
        <f>D22-D43</f>
        <v>0</v>
      </c>
      <c r="E45" s="362">
        <f>E22-E43</f>
        <v>0</v>
      </c>
      <c r="F45" s="362">
        <f>F22-F43</f>
        <v>0</v>
      </c>
    </row>
    <row r="46" spans="1:6" ht="17.25" customHeight="1">
      <c r="A46" s="194" t="s">
        <v>401</v>
      </c>
      <c r="B46" s="94">
        <v>90000</v>
      </c>
      <c r="C46" s="362">
        <f>'10'!C28</f>
        <v>0</v>
      </c>
      <c r="D46" s="362">
        <f>'10'!D28</f>
        <v>0</v>
      </c>
      <c r="E46" s="362">
        <f>'10'!E28</f>
        <v>0</v>
      </c>
      <c r="F46" s="362">
        <f>'10'!F28</f>
        <v>0</v>
      </c>
    </row>
    <row r="47" spans="1:6" ht="17.25" customHeight="1">
      <c r="A47" s="512" t="s">
        <v>502</v>
      </c>
      <c r="B47" s="94">
        <v>96000</v>
      </c>
      <c r="C47" s="362">
        <f>'10'!C29</f>
        <v>0</v>
      </c>
      <c r="D47" s="362">
        <f>'10'!D29</f>
        <v>0</v>
      </c>
      <c r="E47" s="362">
        <f>'10'!E29</f>
        <v>0</v>
      </c>
      <c r="F47" s="362">
        <f>'10'!F29</f>
        <v>0</v>
      </c>
    </row>
    <row r="48" spans="1:6" ht="17.25" customHeight="1">
      <c r="A48" s="87" t="s">
        <v>504</v>
      </c>
      <c r="B48" s="94"/>
      <c r="C48" s="362">
        <f>C45-C46-C47</f>
        <v>0</v>
      </c>
      <c r="D48" s="362">
        <f>D45-D46-D47</f>
        <v>0</v>
      </c>
      <c r="E48" s="362">
        <f>E45-E46-E47</f>
        <v>0</v>
      </c>
      <c r="F48" s="362">
        <f>F45-F46-F47</f>
        <v>0</v>
      </c>
    </row>
    <row r="49" spans="1:6" ht="17.25" customHeight="1">
      <c r="A49" s="87" t="s">
        <v>435</v>
      </c>
      <c r="B49" s="94" t="s">
        <v>429</v>
      </c>
      <c r="C49" s="362">
        <f>1!L17</f>
        <v>0</v>
      </c>
      <c r="D49" s="362">
        <f>1!M17</f>
        <v>0</v>
      </c>
      <c r="E49" s="362">
        <f>1!N17</f>
        <v>0</v>
      </c>
      <c r="F49" s="362">
        <f>1!O17</f>
        <v>0</v>
      </c>
    </row>
    <row r="50" spans="1:6" ht="17.25" customHeight="1">
      <c r="A50" s="227" t="s">
        <v>490</v>
      </c>
      <c r="B50" s="94"/>
      <c r="C50" s="362">
        <f>1!L18+1!L21+1!L22</f>
        <v>0</v>
      </c>
      <c r="D50" s="362">
        <f>1!M18+1!M21+1!M22</f>
        <v>0</v>
      </c>
      <c r="E50" s="362">
        <f>1!N18+1!N21+1!N22</f>
        <v>0</v>
      </c>
      <c r="F50" s="362">
        <f>1!O18+1!O20+1!O21+1!O22</f>
        <v>0</v>
      </c>
    </row>
    <row r="51" spans="1:6" ht="17.25" customHeight="1">
      <c r="A51" s="227" t="s">
        <v>495</v>
      </c>
      <c r="B51" s="94"/>
      <c r="C51" s="362"/>
      <c r="D51" s="362"/>
      <c r="E51" s="362"/>
      <c r="F51" s="362"/>
    </row>
    <row r="52" spans="1:6" ht="17.25" customHeight="1">
      <c r="A52" s="354" t="s">
        <v>505</v>
      </c>
      <c r="B52" s="94"/>
      <c r="C52" s="414">
        <f>C45+C49+C50+C51</f>
        <v>0</v>
      </c>
      <c r="D52" s="414">
        <f>D45+D49+D50+D51</f>
        <v>0</v>
      </c>
      <c r="E52" s="414">
        <f>E45+E49+E50+E51</f>
        <v>0</v>
      </c>
      <c r="F52" s="414">
        <f>F45+F49+F50+F51</f>
        <v>0</v>
      </c>
    </row>
    <row r="53" spans="1:6" ht="17.25" customHeight="1">
      <c r="A53" s="87" t="s">
        <v>506</v>
      </c>
      <c r="B53" s="94"/>
      <c r="C53" s="414">
        <f>SUM(C48:C51)</f>
        <v>0</v>
      </c>
      <c r="D53" s="414">
        <f>SUM(D48:D51)</f>
        <v>0</v>
      </c>
      <c r="E53" s="414">
        <f>SUM(E48:E51)</f>
        <v>0</v>
      </c>
      <c r="F53" s="414">
        <f>SUM(F48:F51)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0.5" bottom="0.5" header="0.5" footer="0.5"/>
  <pageSetup fitToHeight="1" fitToWidth="1" horizontalDpi="300" verticalDpi="300" orientation="portrait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N27" sqref="N27"/>
    </sheetView>
  </sheetViews>
  <sheetFormatPr defaultColWidth="9.140625" defaultRowHeight="17.25" customHeight="1"/>
  <cols>
    <col min="1" max="1" width="30.57421875" style="79" customWidth="1"/>
    <col min="2" max="2" width="4.8515625" style="79" customWidth="1"/>
    <col min="3" max="3" width="11.7109375" style="79" customWidth="1"/>
    <col min="4" max="4" width="5.00390625" style="79" customWidth="1"/>
    <col min="5" max="5" width="11.7109375" style="79" customWidth="1"/>
    <col min="6" max="6" width="5.00390625" style="79" customWidth="1"/>
    <col min="7" max="7" width="11.57421875" style="79" customWidth="1"/>
    <col min="8" max="8" width="5.00390625" style="79" customWidth="1"/>
    <col min="9" max="9" width="11.57421875" style="79" customWidth="1"/>
    <col min="10" max="10" width="5.00390625" style="79" customWidth="1"/>
    <col min="11" max="11" width="11.57421875" style="79" customWidth="1"/>
    <col min="12" max="16384" width="9.140625" style="79" customWidth="1"/>
  </cols>
  <sheetData>
    <row r="1" spans="1:11" ht="17.25" customHeight="1">
      <c r="A1" s="56" t="s">
        <v>249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7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80" t="s">
        <v>250</v>
      </c>
    </row>
    <row r="3" spans="1:11" ht="17.25" customHeight="1">
      <c r="A3" s="52"/>
      <c r="B3" s="26"/>
      <c r="C3" s="26"/>
      <c r="D3" s="26"/>
      <c r="E3" s="58"/>
      <c r="F3" s="26"/>
      <c r="G3" s="26"/>
      <c r="H3" s="26"/>
      <c r="I3" s="26"/>
      <c r="J3" s="26"/>
      <c r="K3" s="82">
        <f>1!$J$3</f>
        <v>0</v>
      </c>
    </row>
    <row r="4" spans="1:11" ht="17.25" customHeight="1">
      <c r="A4" s="59" t="s">
        <v>251</v>
      </c>
      <c r="B4" s="60"/>
      <c r="C4" s="55"/>
      <c r="D4" s="61" t="s">
        <v>252</v>
      </c>
      <c r="E4" s="62"/>
      <c r="F4" s="63" t="s">
        <v>253</v>
      </c>
      <c r="G4" s="63"/>
      <c r="H4" s="60" t="s">
        <v>254</v>
      </c>
      <c r="I4" s="64"/>
      <c r="J4" s="189"/>
      <c r="K4" s="190"/>
    </row>
    <row r="5" spans="1:11" ht="17.25" customHeight="1">
      <c r="A5" s="65"/>
      <c r="B5" s="66" t="s">
        <v>255</v>
      </c>
      <c r="C5" s="66"/>
      <c r="D5" s="67" t="s">
        <v>256</v>
      </c>
      <c r="E5" s="68"/>
      <c r="F5" s="69" t="s">
        <v>257</v>
      </c>
      <c r="G5" s="69"/>
      <c r="H5" s="70" t="s">
        <v>258</v>
      </c>
      <c r="I5" s="71"/>
      <c r="J5" s="68" t="s">
        <v>259</v>
      </c>
      <c r="K5" s="68"/>
    </row>
    <row r="6" spans="1:11" ht="17.25" customHeight="1">
      <c r="A6" s="65"/>
      <c r="B6" s="72"/>
      <c r="C6" s="72"/>
      <c r="D6" s="73" t="s">
        <v>260</v>
      </c>
      <c r="E6" s="74"/>
      <c r="F6" s="69" t="s">
        <v>260</v>
      </c>
      <c r="G6" s="69"/>
      <c r="H6" s="75"/>
      <c r="I6" s="76"/>
      <c r="J6" s="191"/>
      <c r="K6" s="192"/>
    </row>
    <row r="7" spans="1:11" ht="17.25" customHeight="1">
      <c r="A7" s="77" t="s">
        <v>251</v>
      </c>
      <c r="B7" s="77" t="s">
        <v>261</v>
      </c>
      <c r="C7" s="77" t="s">
        <v>262</v>
      </c>
      <c r="D7" s="77" t="s">
        <v>261</v>
      </c>
      <c r="E7" s="77" t="s">
        <v>262</v>
      </c>
      <c r="F7" s="77" t="s">
        <v>261</v>
      </c>
      <c r="G7" s="78" t="s">
        <v>262</v>
      </c>
      <c r="H7" s="77" t="s">
        <v>261</v>
      </c>
      <c r="I7" s="78" t="s">
        <v>262</v>
      </c>
      <c r="J7" s="77" t="s">
        <v>261</v>
      </c>
      <c r="K7" s="78" t="s">
        <v>262</v>
      </c>
    </row>
    <row r="8" spans="1:11" ht="17.25" customHeight="1">
      <c r="A8" s="5"/>
      <c r="B8" s="2"/>
      <c r="C8" s="17"/>
      <c r="D8" s="16"/>
      <c r="E8" s="17"/>
      <c r="F8" s="16"/>
      <c r="G8" s="17"/>
      <c r="H8" s="2"/>
      <c r="I8" s="17"/>
      <c r="J8" s="410">
        <f>H8+F8+D8+B8</f>
        <v>0</v>
      </c>
      <c r="K8" s="411">
        <f>I8+G8+E8+C8</f>
        <v>0</v>
      </c>
    </row>
    <row r="9" spans="1:11" ht="17.25" customHeight="1">
      <c r="A9" s="5" t="s">
        <v>263</v>
      </c>
      <c r="B9" s="2"/>
      <c r="C9" s="17"/>
      <c r="D9" s="16"/>
      <c r="E9" s="17"/>
      <c r="F9" s="16"/>
      <c r="G9" s="17"/>
      <c r="H9" s="2"/>
      <c r="I9" s="17"/>
      <c r="J9" s="412">
        <f>H9+F9+D9+B9</f>
        <v>0</v>
      </c>
      <c r="K9" s="411">
        <f aca="true" t="shared" si="0" ref="J9:K23">I9+G9+E9+C9</f>
        <v>0</v>
      </c>
    </row>
    <row r="10" spans="1:11" ht="17.25" customHeight="1">
      <c r="A10" s="5" t="s">
        <v>264</v>
      </c>
      <c r="B10" s="2"/>
      <c r="C10" s="17"/>
      <c r="D10" s="16"/>
      <c r="E10" s="17"/>
      <c r="F10" s="16"/>
      <c r="G10" s="17"/>
      <c r="H10" s="2"/>
      <c r="I10" s="17"/>
      <c r="J10" s="410">
        <f t="shared" si="0"/>
        <v>0</v>
      </c>
      <c r="K10" s="411">
        <f t="shared" si="0"/>
        <v>0</v>
      </c>
    </row>
    <row r="11" spans="1:11" ht="17.25" customHeight="1">
      <c r="A11" s="5" t="s">
        <v>265</v>
      </c>
      <c r="B11" s="2"/>
      <c r="C11" s="17"/>
      <c r="D11" s="16"/>
      <c r="E11" s="17"/>
      <c r="F11" s="16"/>
      <c r="G11" s="17"/>
      <c r="H11" s="2"/>
      <c r="I11" s="17"/>
      <c r="J11" s="410">
        <f t="shared" si="0"/>
        <v>0</v>
      </c>
      <c r="K11" s="411">
        <f t="shared" si="0"/>
        <v>0</v>
      </c>
    </row>
    <row r="12" spans="1:11" ht="17.25" customHeight="1">
      <c r="A12" s="5" t="s">
        <v>266</v>
      </c>
      <c r="B12" s="2"/>
      <c r="C12" s="17"/>
      <c r="D12" s="16"/>
      <c r="E12" s="17"/>
      <c r="F12" s="16"/>
      <c r="G12" s="17"/>
      <c r="H12" s="2"/>
      <c r="I12" s="17"/>
      <c r="J12" s="410">
        <f t="shared" si="0"/>
        <v>0</v>
      </c>
      <c r="K12" s="411">
        <f t="shared" si="0"/>
        <v>0</v>
      </c>
    </row>
    <row r="13" spans="1:11" ht="17.25" customHeight="1">
      <c r="A13" s="5" t="s">
        <v>267</v>
      </c>
      <c r="B13" s="2"/>
      <c r="C13" s="17"/>
      <c r="D13" s="16"/>
      <c r="E13" s="17"/>
      <c r="F13" s="16"/>
      <c r="G13" s="17"/>
      <c r="H13" s="2"/>
      <c r="I13" s="17"/>
      <c r="J13" s="410">
        <f t="shared" si="0"/>
        <v>0</v>
      </c>
      <c r="K13" s="411">
        <f t="shared" si="0"/>
        <v>0</v>
      </c>
    </row>
    <row r="14" spans="1:11" ht="17.25" customHeight="1">
      <c r="A14" s="5" t="s">
        <v>268</v>
      </c>
      <c r="B14" s="2"/>
      <c r="C14" s="17"/>
      <c r="D14" s="16"/>
      <c r="E14" s="17"/>
      <c r="F14" s="16"/>
      <c r="G14" s="17"/>
      <c r="H14" s="2"/>
      <c r="I14" s="17"/>
      <c r="J14" s="410">
        <f t="shared" si="0"/>
        <v>0</v>
      </c>
      <c r="K14" s="411">
        <f t="shared" si="0"/>
        <v>0</v>
      </c>
    </row>
    <row r="15" spans="1:11" ht="17.25" customHeight="1">
      <c r="A15" s="5" t="s">
        <v>269</v>
      </c>
      <c r="B15" s="2"/>
      <c r="C15" s="17"/>
      <c r="D15" s="16"/>
      <c r="E15" s="17"/>
      <c r="F15" s="16"/>
      <c r="G15" s="17"/>
      <c r="H15" s="2"/>
      <c r="I15" s="17"/>
      <c r="J15" s="410">
        <f t="shared" si="0"/>
        <v>0</v>
      </c>
      <c r="K15" s="411">
        <f t="shared" si="0"/>
        <v>0</v>
      </c>
    </row>
    <row r="16" spans="1:11" ht="17.25" customHeight="1">
      <c r="A16" s="5" t="s">
        <v>270</v>
      </c>
      <c r="B16" s="2"/>
      <c r="C16" s="17"/>
      <c r="D16" s="16"/>
      <c r="E16" s="17"/>
      <c r="F16" s="16"/>
      <c r="G16" s="17"/>
      <c r="H16" s="2"/>
      <c r="I16" s="17"/>
      <c r="J16" s="410">
        <f t="shared" si="0"/>
        <v>0</v>
      </c>
      <c r="K16" s="411">
        <f t="shared" si="0"/>
        <v>0</v>
      </c>
    </row>
    <row r="17" spans="1:11" ht="17.25" customHeight="1">
      <c r="A17" s="5" t="s">
        <v>271</v>
      </c>
      <c r="B17" s="2"/>
      <c r="C17" s="17"/>
      <c r="D17" s="16"/>
      <c r="E17" s="17"/>
      <c r="F17" s="16"/>
      <c r="G17" s="17"/>
      <c r="H17" s="2"/>
      <c r="I17" s="17"/>
      <c r="J17" s="410">
        <f t="shared" si="0"/>
        <v>0</v>
      </c>
      <c r="K17" s="411">
        <f t="shared" si="0"/>
        <v>0</v>
      </c>
    </row>
    <row r="18" spans="1:11" ht="17.25" customHeight="1">
      <c r="A18" s="5" t="s">
        <v>272</v>
      </c>
      <c r="B18" s="2"/>
      <c r="C18" s="17"/>
      <c r="D18" s="16"/>
      <c r="E18" s="17"/>
      <c r="F18" s="16"/>
      <c r="G18" s="17"/>
      <c r="H18" s="2"/>
      <c r="I18" s="17"/>
      <c r="J18" s="410">
        <f t="shared" si="0"/>
        <v>0</v>
      </c>
      <c r="K18" s="411">
        <f t="shared" si="0"/>
        <v>0</v>
      </c>
    </row>
    <row r="19" spans="1:11" ht="17.25" customHeight="1">
      <c r="A19" s="5"/>
      <c r="B19" s="2"/>
      <c r="C19" s="17"/>
      <c r="D19" s="16"/>
      <c r="E19" s="17"/>
      <c r="F19" s="16"/>
      <c r="G19" s="17"/>
      <c r="H19" s="2"/>
      <c r="I19" s="17"/>
      <c r="J19" s="410">
        <f t="shared" si="0"/>
        <v>0</v>
      </c>
      <c r="K19" s="411">
        <f t="shared" si="0"/>
        <v>0</v>
      </c>
    </row>
    <row r="20" spans="1:11" ht="17.25" customHeight="1">
      <c r="A20" s="5"/>
      <c r="B20" s="2"/>
      <c r="C20" s="17"/>
      <c r="D20" s="16"/>
      <c r="E20" s="17"/>
      <c r="F20" s="16"/>
      <c r="G20" s="17"/>
      <c r="H20" s="2"/>
      <c r="I20" s="17"/>
      <c r="J20" s="410">
        <f t="shared" si="0"/>
        <v>0</v>
      </c>
      <c r="K20" s="411">
        <f t="shared" si="0"/>
        <v>0</v>
      </c>
    </row>
    <row r="21" spans="1:11" ht="17.25" customHeight="1">
      <c r="A21" s="5"/>
      <c r="B21" s="2"/>
      <c r="C21" s="17"/>
      <c r="D21" s="16"/>
      <c r="E21" s="17"/>
      <c r="F21" s="16"/>
      <c r="G21" s="17"/>
      <c r="H21" s="2"/>
      <c r="I21" s="17"/>
      <c r="J21" s="410">
        <f t="shared" si="0"/>
        <v>0</v>
      </c>
      <c r="K21" s="411">
        <f t="shared" si="0"/>
        <v>0</v>
      </c>
    </row>
    <row r="22" spans="1:11" ht="17.25" customHeight="1">
      <c r="A22" s="5"/>
      <c r="B22" s="2"/>
      <c r="C22" s="17"/>
      <c r="D22" s="16"/>
      <c r="E22" s="17"/>
      <c r="F22" s="16"/>
      <c r="G22" s="17"/>
      <c r="H22" s="2"/>
      <c r="I22" s="17"/>
      <c r="J22" s="410">
        <f t="shared" si="0"/>
        <v>0</v>
      </c>
      <c r="K22" s="411">
        <f t="shared" si="0"/>
        <v>0</v>
      </c>
    </row>
    <row r="23" spans="1:11" ht="17.25" customHeight="1">
      <c r="A23" s="5"/>
      <c r="B23" s="2"/>
      <c r="C23" s="17"/>
      <c r="D23" s="16"/>
      <c r="E23" s="17"/>
      <c r="F23" s="16"/>
      <c r="G23" s="17"/>
      <c r="H23" s="2"/>
      <c r="I23" s="17"/>
      <c r="J23" s="410">
        <f t="shared" si="0"/>
        <v>0</v>
      </c>
      <c r="K23" s="411">
        <f t="shared" si="0"/>
        <v>0</v>
      </c>
    </row>
    <row r="24" spans="1:11" ht="17.25" customHeight="1">
      <c r="A24" s="5"/>
      <c r="B24" s="2"/>
      <c r="C24" s="17"/>
      <c r="D24" s="16"/>
      <c r="E24" s="17"/>
      <c r="F24" s="16"/>
      <c r="G24" s="17"/>
      <c r="H24" s="2"/>
      <c r="I24" s="17"/>
      <c r="J24" s="2"/>
      <c r="K24" s="17"/>
    </row>
    <row r="25" spans="1:11" ht="17.25" customHeight="1" thickBot="1">
      <c r="A25" s="5" t="s">
        <v>273</v>
      </c>
      <c r="B25" s="2"/>
      <c r="C25" s="403">
        <f>SUM(C8:C24)</f>
        <v>0</v>
      </c>
      <c r="D25" s="404"/>
      <c r="E25" s="403">
        <f>SUM(E8:E24)</f>
        <v>0</v>
      </c>
      <c r="F25" s="404"/>
      <c r="G25" s="403">
        <f>SUM(G8:G24)</f>
        <v>0</v>
      </c>
      <c r="H25" s="405"/>
      <c r="I25" s="403">
        <f>SUM(I8:I24)</f>
        <v>0</v>
      </c>
      <c r="J25" s="2"/>
      <c r="K25" s="403">
        <f>SUM(K8:K24)</f>
        <v>0</v>
      </c>
    </row>
    <row r="26" spans="1:11" ht="17.25" customHeight="1">
      <c r="A26" s="5" t="s">
        <v>274</v>
      </c>
      <c r="B26" s="2"/>
      <c r="C26" s="17"/>
      <c r="D26" s="16"/>
      <c r="E26" s="17"/>
      <c r="F26" s="16"/>
      <c r="G26" s="17"/>
      <c r="H26" s="2"/>
      <c r="I26" s="17"/>
      <c r="J26" s="412">
        <f>H26+F26+D26+B26</f>
        <v>0</v>
      </c>
      <c r="K26" s="411">
        <f>I26+G26+E26+C26</f>
        <v>0</v>
      </c>
    </row>
    <row r="27" spans="1:11" ht="17.25" customHeight="1" thickBot="1">
      <c r="A27" s="43" t="s">
        <v>275</v>
      </c>
      <c r="B27" s="406">
        <f>SUM(B8:B26)</f>
        <v>0</v>
      </c>
      <c r="C27" s="407">
        <f>SUM(C25:C26)</f>
        <v>0</v>
      </c>
      <c r="D27" s="408">
        <f>SUM(D8:D26)</f>
        <v>0</v>
      </c>
      <c r="E27" s="407">
        <f>SUM(E25:E26)</f>
        <v>0</v>
      </c>
      <c r="F27" s="408">
        <f>SUM(F8:F26)</f>
        <v>0</v>
      </c>
      <c r="G27" s="407">
        <f>SUM(G25:G26)</f>
        <v>0</v>
      </c>
      <c r="H27" s="409">
        <f>SUM(H8:H26)</f>
        <v>0</v>
      </c>
      <c r="I27" s="407">
        <f>SUM(I25:I26)</f>
        <v>0</v>
      </c>
      <c r="J27" s="409">
        <f>SUM(J8:J26)</f>
        <v>0</v>
      </c>
      <c r="K27" s="407">
        <f>SUM(K25:K26)</f>
        <v>0</v>
      </c>
    </row>
    <row r="28" ht="17.25" customHeight="1" thickTop="1"/>
  </sheetData>
  <sheetProtection/>
  <printOptions horizontalCentered="1"/>
  <pageMargins left="0.75" right="0.75" top="0.6" bottom="0.5" header="0.5" footer="0.5"/>
  <pageSetup fitToHeight="1" fitToWidth="1" horizontalDpi="300" verticalDpi="300" orientation="landscape" r:id="rId1"/>
  <ignoredErrors>
    <ignoredError sqref="C2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F5" sqref="F5"/>
    </sheetView>
  </sheetViews>
  <sheetFormatPr defaultColWidth="9.140625" defaultRowHeight="17.25" customHeight="1"/>
  <cols>
    <col min="1" max="1" width="33.8515625" style="229" customWidth="1"/>
    <col min="2" max="2" width="5.8515625" style="234" customWidth="1"/>
    <col min="3" max="6" width="11.28125" style="229" customWidth="1"/>
    <col min="7" max="16384" width="9.140625" style="229" customWidth="1"/>
  </cols>
  <sheetData>
    <row r="1" spans="1:6" ht="17.25" customHeight="1">
      <c r="A1" s="56" t="s">
        <v>330</v>
      </c>
      <c r="B1" s="228"/>
      <c r="C1" s="228"/>
      <c r="D1" s="228"/>
      <c r="E1" s="228"/>
      <c r="F1" s="228"/>
    </row>
    <row r="2" spans="1:6" ht="17.25" customHeight="1">
      <c r="A2" s="230"/>
      <c r="B2" s="231"/>
      <c r="C2" s="230"/>
      <c r="D2" s="230"/>
      <c r="E2" s="230"/>
      <c r="F2" s="232" t="s">
        <v>356</v>
      </c>
    </row>
    <row r="3" spans="1:6" ht="17.25" customHeight="1">
      <c r="A3" s="30"/>
      <c r="B3" s="31"/>
      <c r="C3" s="99"/>
      <c r="D3" s="99"/>
      <c r="E3" s="99"/>
      <c r="F3" s="82"/>
    </row>
    <row r="4" spans="1:6" ht="17.25" customHeight="1">
      <c r="A4" s="107"/>
      <c r="B4" s="126" t="s">
        <v>17</v>
      </c>
      <c r="C4" s="107" t="s">
        <v>6</v>
      </c>
      <c r="D4" s="107" t="s">
        <v>7</v>
      </c>
      <c r="E4" s="107" t="s">
        <v>8</v>
      </c>
      <c r="F4" s="84" t="s">
        <v>9</v>
      </c>
    </row>
    <row r="5" spans="1:6" ht="17.25" customHeight="1">
      <c r="A5" s="233"/>
      <c r="B5" s="20" t="s">
        <v>18</v>
      </c>
      <c r="C5" s="86">
        <f>2!C4</f>
        <v>2016</v>
      </c>
      <c r="D5" s="86">
        <f>2!D4</f>
        <v>2017</v>
      </c>
      <c r="E5" s="86">
        <f>2!E4</f>
        <v>2017</v>
      </c>
      <c r="F5" s="86">
        <f>2!F4</f>
        <v>2018</v>
      </c>
    </row>
    <row r="6" spans="1:6" ht="17.25" customHeight="1">
      <c r="A6" s="87" t="s">
        <v>331</v>
      </c>
      <c r="B6" s="22"/>
      <c r="C6" s="1"/>
      <c r="D6" s="1"/>
      <c r="E6" s="1"/>
      <c r="F6" s="23"/>
    </row>
    <row r="7" spans="1:6" ht="17.25" customHeight="1">
      <c r="A7" s="10" t="s">
        <v>332</v>
      </c>
      <c r="B7" s="20"/>
      <c r="C7" s="374"/>
      <c r="D7" s="374"/>
      <c r="E7" s="374"/>
      <c r="F7" s="50"/>
    </row>
    <row r="8" spans="1:6" ht="17.25" customHeight="1">
      <c r="A8" s="10" t="s">
        <v>333</v>
      </c>
      <c r="B8" s="20"/>
      <c r="C8" s="374"/>
      <c r="D8" s="374"/>
      <c r="E8" s="374"/>
      <c r="F8" s="50"/>
    </row>
    <row r="9" spans="1:6" ht="17.25" customHeight="1">
      <c r="A9" s="10" t="s">
        <v>334</v>
      </c>
      <c r="B9" s="20"/>
      <c r="C9" s="374"/>
      <c r="D9" s="374"/>
      <c r="E9" s="374"/>
      <c r="F9" s="50"/>
    </row>
    <row r="10" spans="1:6" ht="17.25" customHeight="1">
      <c r="A10" s="10" t="s">
        <v>335</v>
      </c>
      <c r="B10" s="20"/>
      <c r="C10" s="374"/>
      <c r="D10" s="374"/>
      <c r="E10" s="374"/>
      <c r="F10" s="50"/>
    </row>
    <row r="11" spans="1:6" ht="17.25" customHeight="1">
      <c r="A11" s="10" t="s">
        <v>336</v>
      </c>
      <c r="B11" s="20"/>
      <c r="C11" s="374"/>
      <c r="D11" s="374"/>
      <c r="E11" s="374"/>
      <c r="F11" s="50"/>
    </row>
    <row r="12" spans="1:6" ht="17.25" customHeight="1">
      <c r="A12" s="10" t="s">
        <v>337</v>
      </c>
      <c r="B12" s="20"/>
      <c r="C12" s="374"/>
      <c r="D12" s="374"/>
      <c r="E12" s="374"/>
      <c r="F12" s="50"/>
    </row>
    <row r="13" spans="1:6" ht="17.25" customHeight="1">
      <c r="A13" s="10" t="s">
        <v>338</v>
      </c>
      <c r="B13" s="20"/>
      <c r="C13" s="374"/>
      <c r="D13" s="374"/>
      <c r="E13" s="374"/>
      <c r="F13" s="50"/>
    </row>
    <row r="14" spans="1:6" ht="17.25" customHeight="1">
      <c r="A14" s="10" t="s">
        <v>339</v>
      </c>
      <c r="B14" s="20"/>
      <c r="C14" s="374"/>
      <c r="D14" s="374"/>
      <c r="E14" s="374"/>
      <c r="F14" s="50"/>
    </row>
    <row r="15" spans="1:6" ht="17.25" customHeight="1">
      <c r="A15" s="165"/>
      <c r="B15" s="20"/>
      <c r="C15" s="374"/>
      <c r="D15" s="374"/>
      <c r="E15" s="374"/>
      <c r="F15" s="50"/>
    </row>
    <row r="16" spans="1:6" ht="17.25" customHeight="1">
      <c r="A16" s="154" t="s">
        <v>359</v>
      </c>
      <c r="B16" s="155">
        <v>46109</v>
      </c>
      <c r="C16" s="362">
        <f>SUM(C7:C15)</f>
        <v>0</v>
      </c>
      <c r="D16" s="362">
        <f>SUM(D7:D15)</f>
        <v>0</v>
      </c>
      <c r="E16" s="362">
        <f>SUM(E7:E15)</f>
        <v>0</v>
      </c>
      <c r="F16" s="362">
        <f>SUM(F7:F15)</f>
        <v>0</v>
      </c>
    </row>
    <row r="17" spans="1:6" ht="17.25" customHeight="1">
      <c r="A17" s="144"/>
      <c r="B17" s="96"/>
      <c r="C17" s="370"/>
      <c r="D17" s="370"/>
      <c r="E17" s="370"/>
      <c r="F17" s="371"/>
    </row>
    <row r="18" spans="1:6" ht="17.25" customHeight="1">
      <c r="A18" s="144"/>
      <c r="B18" s="96"/>
      <c r="C18" s="370"/>
      <c r="D18" s="370"/>
      <c r="E18" s="370"/>
      <c r="F18" s="371"/>
    </row>
    <row r="19" spans="1:6" ht="17.25" customHeight="1">
      <c r="A19" s="87" t="s">
        <v>340</v>
      </c>
      <c r="B19" s="22"/>
      <c r="C19" s="365"/>
      <c r="D19" s="365"/>
      <c r="E19" s="365"/>
      <c r="F19" s="366"/>
    </row>
    <row r="20" spans="1:6" ht="17.25" customHeight="1">
      <c r="A20" s="10" t="s">
        <v>341</v>
      </c>
      <c r="B20" s="20"/>
      <c r="C20" s="374"/>
      <c r="D20" s="374"/>
      <c r="E20" s="374"/>
      <c r="F20" s="402">
        <f>MRL!K27</f>
        <v>0</v>
      </c>
    </row>
    <row r="21" spans="1:6" ht="17.25" customHeight="1">
      <c r="A21" s="10" t="s">
        <v>342</v>
      </c>
      <c r="B21" s="20"/>
      <c r="C21" s="374"/>
      <c r="D21" s="374"/>
      <c r="E21" s="374"/>
      <c r="F21" s="50"/>
    </row>
    <row r="22" spans="1:6" ht="17.25" customHeight="1">
      <c r="A22" s="10" t="s">
        <v>343</v>
      </c>
      <c r="B22" s="20"/>
      <c r="C22" s="374"/>
      <c r="D22" s="374"/>
      <c r="E22" s="374"/>
      <c r="F22" s="50"/>
    </row>
    <row r="23" spans="1:6" ht="17.25" customHeight="1">
      <c r="A23" s="10" t="s">
        <v>344</v>
      </c>
      <c r="B23" s="20"/>
      <c r="C23" s="374"/>
      <c r="D23" s="374"/>
      <c r="E23" s="374"/>
      <c r="F23" s="50"/>
    </row>
    <row r="24" spans="1:6" ht="17.25" customHeight="1">
      <c r="A24" s="10" t="s">
        <v>345</v>
      </c>
      <c r="B24" s="20"/>
      <c r="C24" s="374"/>
      <c r="D24" s="374"/>
      <c r="E24" s="374"/>
      <c r="F24" s="50"/>
    </row>
    <row r="25" spans="1:6" ht="17.25" customHeight="1">
      <c r="A25" s="10" t="s">
        <v>346</v>
      </c>
      <c r="B25" s="20"/>
      <c r="C25" s="374"/>
      <c r="D25" s="374"/>
      <c r="E25" s="374"/>
      <c r="F25" s="50"/>
    </row>
    <row r="26" spans="1:6" ht="17.25" customHeight="1">
      <c r="A26" s="10" t="s">
        <v>347</v>
      </c>
      <c r="B26" s="20"/>
      <c r="C26" s="374"/>
      <c r="D26" s="374"/>
      <c r="E26" s="374"/>
      <c r="F26" s="50"/>
    </row>
    <row r="27" spans="1:6" ht="17.25" customHeight="1">
      <c r="A27" s="10" t="s">
        <v>348</v>
      </c>
      <c r="B27" s="20"/>
      <c r="C27" s="374"/>
      <c r="D27" s="374"/>
      <c r="E27" s="374"/>
      <c r="F27" s="50"/>
    </row>
    <row r="28" spans="1:6" ht="17.25" customHeight="1">
      <c r="A28" s="10" t="s">
        <v>349</v>
      </c>
      <c r="B28" s="20"/>
      <c r="C28" s="374"/>
      <c r="D28" s="374"/>
      <c r="E28" s="374"/>
      <c r="F28" s="50"/>
    </row>
    <row r="29" spans="1:6" ht="17.25" customHeight="1">
      <c r="A29" s="10" t="s">
        <v>350</v>
      </c>
      <c r="B29" s="20"/>
      <c r="C29" s="374"/>
      <c r="D29" s="374"/>
      <c r="E29" s="374"/>
      <c r="F29" s="50"/>
    </row>
    <row r="30" spans="1:6" ht="17.25" customHeight="1">
      <c r="A30" s="10" t="s">
        <v>339</v>
      </c>
      <c r="B30" s="20"/>
      <c r="C30" s="374"/>
      <c r="D30" s="374"/>
      <c r="E30" s="374"/>
      <c r="F30" s="50"/>
    </row>
    <row r="31" spans="1:6" ht="17.25" customHeight="1">
      <c r="A31" s="10"/>
      <c r="B31" s="20"/>
      <c r="C31" s="374"/>
      <c r="D31" s="374"/>
      <c r="E31" s="374"/>
      <c r="F31" s="50"/>
    </row>
    <row r="32" spans="1:6" ht="17.25" customHeight="1">
      <c r="A32" s="154" t="s">
        <v>360</v>
      </c>
      <c r="B32" s="155">
        <v>66109</v>
      </c>
      <c r="C32" s="362">
        <f>SUM(C20:C31)</f>
        <v>0</v>
      </c>
      <c r="D32" s="362">
        <f>SUM(D20:D31)</f>
        <v>0</v>
      </c>
      <c r="E32" s="362">
        <f>SUM(E20:E31)</f>
        <v>0</v>
      </c>
      <c r="F32" s="362">
        <f>SUM(F20:F31)</f>
        <v>0</v>
      </c>
    </row>
    <row r="33" spans="1:6" ht="17.25" customHeight="1">
      <c r="A33" s="165"/>
      <c r="B33" s="96"/>
      <c r="C33" s="370"/>
      <c r="D33" s="370"/>
      <c r="E33" s="370"/>
      <c r="F33" s="371"/>
    </row>
    <row r="34" spans="1:6" ht="17.25" customHeight="1">
      <c r="A34" s="165"/>
      <c r="B34" s="22"/>
      <c r="C34" s="365"/>
      <c r="D34" s="365"/>
      <c r="E34" s="365"/>
      <c r="F34" s="366"/>
    </row>
    <row r="35" spans="1:6" ht="17.25" customHeight="1">
      <c r="A35" s="154" t="s">
        <v>45</v>
      </c>
      <c r="B35" s="22"/>
      <c r="C35" s="362">
        <f>C16-C32</f>
        <v>0</v>
      </c>
      <c r="D35" s="362">
        <f>D16-D32</f>
        <v>0</v>
      </c>
      <c r="E35" s="362">
        <f>E16-E32</f>
        <v>0</v>
      </c>
      <c r="F35" s="362">
        <f>F16-F32</f>
        <v>0</v>
      </c>
    </row>
    <row r="36" spans="1:6" ht="17.25" customHeight="1">
      <c r="A36" s="10" t="s">
        <v>351</v>
      </c>
      <c r="B36" s="22"/>
      <c r="C36" s="10"/>
      <c r="D36" s="10"/>
      <c r="E36" s="10"/>
      <c r="F36" s="5"/>
    </row>
    <row r="37" spans="1:6" ht="17.25" customHeight="1">
      <c r="A37" s="10" t="s">
        <v>352</v>
      </c>
      <c r="B37" s="22"/>
      <c r="C37" s="10"/>
      <c r="D37" s="10"/>
      <c r="E37" s="10"/>
      <c r="F37" s="5"/>
    </row>
    <row r="38" spans="1:6" ht="17.25" customHeight="1">
      <c r="A38" s="230"/>
      <c r="C38" s="230"/>
      <c r="D38" s="230"/>
      <c r="E38" s="230"/>
      <c r="F38" s="230"/>
    </row>
    <row r="39" spans="3:6" ht="17.25" customHeight="1">
      <c r="C39" s="230"/>
      <c r="D39" s="230"/>
      <c r="E39" s="230"/>
      <c r="F39" s="230"/>
    </row>
    <row r="40" spans="3:6" ht="17.25" customHeight="1">
      <c r="C40" s="230"/>
      <c r="D40" s="230"/>
      <c r="E40" s="230"/>
      <c r="F40" s="230"/>
    </row>
    <row r="41" spans="3:6" ht="17.25" customHeight="1">
      <c r="C41" s="230"/>
      <c r="D41" s="230"/>
      <c r="E41" s="230"/>
      <c r="F41" s="230"/>
    </row>
    <row r="42" spans="3:6" ht="17.25" customHeight="1">
      <c r="C42" s="230"/>
      <c r="D42" s="230"/>
      <c r="E42" s="230"/>
      <c r="F42" s="230"/>
    </row>
    <row r="43" spans="3:6" ht="17.25" customHeight="1">
      <c r="C43" s="230"/>
      <c r="D43" s="230"/>
      <c r="E43" s="230"/>
      <c r="F43" s="230"/>
    </row>
    <row r="44" spans="3:6" ht="17.25" customHeight="1">
      <c r="C44" s="230"/>
      <c r="D44" s="230"/>
      <c r="E44" s="230"/>
      <c r="F44" s="230"/>
    </row>
    <row r="45" spans="3:6" ht="17.25" customHeight="1">
      <c r="C45" s="230"/>
      <c r="D45" s="230"/>
      <c r="E45" s="230"/>
      <c r="F45" s="230"/>
    </row>
    <row r="46" spans="3:6" ht="17.25" customHeight="1">
      <c r="C46" s="230"/>
      <c r="D46" s="230"/>
      <c r="E46" s="230"/>
      <c r="F46" s="230"/>
    </row>
    <row r="47" spans="3:6" ht="17.25" customHeight="1">
      <c r="C47" s="230"/>
      <c r="D47" s="230"/>
      <c r="E47" s="230"/>
      <c r="F47" s="230"/>
    </row>
    <row r="48" spans="3:6" ht="17.25" customHeight="1">
      <c r="C48" s="230"/>
      <c r="D48" s="230"/>
      <c r="E48" s="230"/>
      <c r="F48" s="230"/>
    </row>
    <row r="49" spans="3:6" ht="17.25" customHeight="1">
      <c r="C49" s="230"/>
      <c r="D49" s="230"/>
      <c r="E49" s="230"/>
      <c r="F49" s="230"/>
    </row>
    <row r="50" spans="3:6" ht="17.25" customHeight="1">
      <c r="C50" s="230"/>
      <c r="D50" s="230"/>
      <c r="E50" s="230"/>
      <c r="F50" s="230"/>
    </row>
    <row r="51" spans="3:6" ht="17.25" customHeight="1">
      <c r="C51" s="230"/>
      <c r="D51" s="230"/>
      <c r="E51" s="230"/>
      <c r="F51" s="230"/>
    </row>
    <row r="52" spans="3:6" ht="17.25" customHeight="1">
      <c r="C52" s="230"/>
      <c r="D52" s="230"/>
      <c r="E52" s="230"/>
      <c r="F52" s="230"/>
    </row>
    <row r="53" spans="3:6" ht="17.25" customHeight="1">
      <c r="C53" s="230"/>
      <c r="D53" s="230"/>
      <c r="E53" s="230"/>
      <c r="F53" s="230"/>
    </row>
    <row r="54" spans="3:6" ht="17.25" customHeight="1">
      <c r="C54" s="230"/>
      <c r="D54" s="230"/>
      <c r="E54" s="230"/>
      <c r="F54" s="230"/>
    </row>
    <row r="55" spans="3:6" ht="17.25" customHeight="1">
      <c r="C55" s="230"/>
      <c r="D55" s="230"/>
      <c r="E55" s="230"/>
      <c r="F55" s="230"/>
    </row>
    <row r="56" spans="3:6" ht="17.25" customHeight="1">
      <c r="C56" s="230"/>
      <c r="D56" s="230"/>
      <c r="E56" s="230"/>
      <c r="F56" s="230"/>
    </row>
    <row r="57" spans="3:6" ht="17.25" customHeight="1">
      <c r="C57" s="230"/>
      <c r="D57" s="230"/>
      <c r="E57" s="230"/>
      <c r="F57" s="230"/>
    </row>
    <row r="58" spans="3:6" ht="17.25" customHeight="1">
      <c r="C58" s="230"/>
      <c r="D58" s="230"/>
      <c r="E58" s="230"/>
      <c r="F58" s="230"/>
    </row>
    <row r="59" spans="3:6" ht="17.25" customHeight="1">
      <c r="C59" s="230"/>
      <c r="D59" s="230"/>
      <c r="E59" s="230"/>
      <c r="F59" s="230"/>
    </row>
    <row r="60" spans="3:6" ht="17.25" customHeight="1">
      <c r="C60" s="230"/>
      <c r="D60" s="230"/>
      <c r="E60" s="230"/>
      <c r="F60" s="230"/>
    </row>
    <row r="61" spans="3:6" ht="17.25" customHeight="1">
      <c r="C61" s="230"/>
      <c r="D61" s="230"/>
      <c r="E61" s="230"/>
      <c r="F61" s="230"/>
    </row>
    <row r="62" spans="3:6" ht="17.25" customHeight="1">
      <c r="C62" s="230"/>
      <c r="D62" s="230"/>
      <c r="E62" s="230"/>
      <c r="F62" s="230"/>
    </row>
    <row r="63" spans="3:6" ht="17.25" customHeight="1">
      <c r="C63" s="230"/>
      <c r="D63" s="230"/>
      <c r="E63" s="230"/>
      <c r="F63" s="230"/>
    </row>
    <row r="64" spans="3:6" ht="17.25" customHeight="1">
      <c r="C64" s="230"/>
      <c r="D64" s="230"/>
      <c r="E64" s="230"/>
      <c r="F64" s="230"/>
    </row>
    <row r="65" spans="3:6" ht="17.25" customHeight="1">
      <c r="C65" s="230"/>
      <c r="D65" s="230"/>
      <c r="E65" s="230"/>
      <c r="F65" s="230"/>
    </row>
    <row r="66" spans="3:6" ht="17.25" customHeight="1">
      <c r="C66" s="230"/>
      <c r="D66" s="230"/>
      <c r="E66" s="230"/>
      <c r="F66" s="230"/>
    </row>
    <row r="67" spans="3:6" ht="17.25" customHeight="1">
      <c r="C67" s="230"/>
      <c r="D67" s="230"/>
      <c r="E67" s="230"/>
      <c r="F67" s="230"/>
    </row>
    <row r="68" spans="3:6" ht="17.25" customHeight="1">
      <c r="C68" s="230"/>
      <c r="D68" s="230"/>
      <c r="E68" s="230"/>
      <c r="F68" s="230"/>
    </row>
    <row r="69" spans="3:6" ht="17.25" customHeight="1">
      <c r="C69" s="230"/>
      <c r="D69" s="230"/>
      <c r="E69" s="230"/>
      <c r="F69" s="230"/>
    </row>
    <row r="70" spans="3:6" ht="17.25" customHeight="1">
      <c r="C70" s="230"/>
      <c r="D70" s="230"/>
      <c r="E70" s="230"/>
      <c r="F70" s="230"/>
    </row>
    <row r="71" spans="3:6" ht="17.25" customHeight="1">
      <c r="C71" s="230"/>
      <c r="D71" s="230"/>
      <c r="E71" s="230"/>
      <c r="F71" s="230"/>
    </row>
    <row r="72" spans="3:6" ht="17.25" customHeight="1">
      <c r="C72" s="230"/>
      <c r="D72" s="230"/>
      <c r="E72" s="230"/>
      <c r="F72" s="230"/>
    </row>
    <row r="73" spans="3:6" ht="17.25" customHeight="1">
      <c r="C73" s="230"/>
      <c r="D73" s="230"/>
      <c r="E73" s="230"/>
      <c r="F73" s="230"/>
    </row>
    <row r="74" spans="3:6" ht="17.25" customHeight="1">
      <c r="C74" s="230"/>
      <c r="D74" s="230"/>
      <c r="E74" s="230"/>
      <c r="F74" s="230"/>
    </row>
    <row r="75" spans="3:6" ht="17.25" customHeight="1">
      <c r="C75" s="230"/>
      <c r="D75" s="230"/>
      <c r="E75" s="230"/>
      <c r="F75" s="230"/>
    </row>
  </sheetData>
  <sheetProtection/>
  <printOptions horizontalCentered="1"/>
  <pageMargins left="0.5" right="0.5" top="0.5" bottom="0.5" header="0.5" footer="0.5"/>
  <pageSetup fitToHeight="1" fitToWidth="1" horizontalDpi="300" verticalDpi="300" orientation="portrait" r:id="rId1"/>
  <ignoredErrors>
    <ignoredError sqref="C5:F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17" sqref="B17"/>
    </sheetView>
  </sheetViews>
  <sheetFormatPr defaultColWidth="9.140625" defaultRowHeight="17.25" customHeight="1"/>
  <cols>
    <col min="1" max="1" width="33.8515625" style="236" customWidth="1"/>
    <col min="2" max="2" width="5.8515625" style="236" customWidth="1"/>
    <col min="3" max="6" width="11.28125" style="236" customWidth="1"/>
    <col min="7" max="16384" width="9.140625" style="236" customWidth="1"/>
  </cols>
  <sheetData>
    <row r="1" spans="1:11" ht="17.25" customHeight="1">
      <c r="A1" s="56" t="s">
        <v>353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7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8" t="s">
        <v>361</v>
      </c>
    </row>
    <row r="3" spans="2:11" ht="17.25" customHeight="1">
      <c r="B3" s="239"/>
      <c r="C3" s="239"/>
      <c r="D3" s="239"/>
      <c r="E3" s="239"/>
      <c r="F3" s="239"/>
      <c r="G3" s="239"/>
      <c r="H3" s="239"/>
      <c r="I3" s="239"/>
      <c r="J3" s="239"/>
      <c r="K3" s="82"/>
    </row>
    <row r="4" spans="1:11" ht="17.25" customHeight="1">
      <c r="A4" s="240" t="s">
        <v>251</v>
      </c>
      <c r="B4" s="241"/>
      <c r="C4" s="242"/>
      <c r="D4" s="243" t="s">
        <v>354</v>
      </c>
      <c r="E4" s="244"/>
      <c r="F4" s="245" t="s">
        <v>354</v>
      </c>
      <c r="G4" s="245"/>
      <c r="H4" s="241" t="s">
        <v>254</v>
      </c>
      <c r="I4" s="246"/>
      <c r="J4" s="247"/>
      <c r="K4" s="248"/>
    </row>
    <row r="5" spans="1:11" ht="17.25" customHeight="1">
      <c r="A5" s="249"/>
      <c r="B5" s="250" t="s">
        <v>255</v>
      </c>
      <c r="C5" s="250"/>
      <c r="D5" s="251" t="s">
        <v>256</v>
      </c>
      <c r="E5" s="252"/>
      <c r="F5" s="253" t="s">
        <v>257</v>
      </c>
      <c r="G5" s="253"/>
      <c r="H5" s="254" t="s">
        <v>258</v>
      </c>
      <c r="I5" s="255"/>
      <c r="J5" s="252" t="s">
        <v>259</v>
      </c>
      <c r="K5" s="252"/>
    </row>
    <row r="6" spans="1:11" ht="17.25" customHeight="1">
      <c r="A6" s="249"/>
      <c r="B6" s="256"/>
      <c r="C6" s="256"/>
      <c r="D6" s="257" t="s">
        <v>260</v>
      </c>
      <c r="E6" s="258"/>
      <c r="F6" s="253" t="s">
        <v>260</v>
      </c>
      <c r="G6" s="253"/>
      <c r="H6" s="259"/>
      <c r="I6" s="260"/>
      <c r="J6" s="261"/>
      <c r="K6" s="262"/>
    </row>
    <row r="7" spans="1:11" ht="17.25" customHeight="1">
      <c r="A7" s="263" t="s">
        <v>251</v>
      </c>
      <c r="B7" s="263" t="s">
        <v>261</v>
      </c>
      <c r="C7" s="263" t="s">
        <v>262</v>
      </c>
      <c r="D7" s="263" t="s">
        <v>261</v>
      </c>
      <c r="E7" s="263" t="s">
        <v>262</v>
      </c>
      <c r="F7" s="263" t="s">
        <v>261</v>
      </c>
      <c r="G7" s="264" t="s">
        <v>262</v>
      </c>
      <c r="H7" s="263" t="s">
        <v>261</v>
      </c>
      <c r="I7" s="264" t="s">
        <v>262</v>
      </c>
      <c r="J7" s="263" t="s">
        <v>261</v>
      </c>
      <c r="K7" s="264" t="s">
        <v>262</v>
      </c>
    </row>
    <row r="8" spans="1:11" ht="17.25" customHeight="1">
      <c r="A8" s="5"/>
      <c r="B8" s="2"/>
      <c r="C8" s="265"/>
      <c r="D8" s="2"/>
      <c r="E8" s="265"/>
      <c r="F8" s="2"/>
      <c r="G8" s="265"/>
      <c r="H8" s="2"/>
      <c r="I8" s="265"/>
      <c r="J8" s="21">
        <f>H8+F8+D8+B8</f>
        <v>0</v>
      </c>
      <c r="K8" s="266">
        <f>I8+G8+E8+C8</f>
        <v>0</v>
      </c>
    </row>
    <row r="9" spans="1:11" ht="17.25" customHeight="1">
      <c r="A9" s="5"/>
      <c r="B9" s="2"/>
      <c r="C9" s="265"/>
      <c r="D9" s="2"/>
      <c r="E9" s="265"/>
      <c r="F9" s="2"/>
      <c r="G9" s="265"/>
      <c r="H9" s="2"/>
      <c r="I9" s="265"/>
      <c r="J9" s="21">
        <f>H9+F9+D9+B9</f>
        <v>0</v>
      </c>
      <c r="K9" s="266">
        <f aca="true" t="shared" si="0" ref="J9:K24">I9+G9+E9+C9</f>
        <v>0</v>
      </c>
    </row>
    <row r="10" spans="1:11" ht="17.25" customHeight="1">
      <c r="A10" s="5"/>
      <c r="B10" s="2"/>
      <c r="C10" s="265"/>
      <c r="D10" s="2"/>
      <c r="E10" s="265"/>
      <c r="F10" s="2"/>
      <c r="G10" s="265"/>
      <c r="H10" s="2"/>
      <c r="I10" s="265"/>
      <c r="J10" s="21">
        <f>H10+F10+D10+B10</f>
        <v>0</v>
      </c>
      <c r="K10" s="266">
        <f t="shared" si="0"/>
        <v>0</v>
      </c>
    </row>
    <row r="11" spans="1:11" ht="17.25" customHeight="1">
      <c r="A11" s="5"/>
      <c r="B11" s="2"/>
      <c r="C11" s="265"/>
      <c r="D11" s="2"/>
      <c r="E11" s="265"/>
      <c r="F11" s="2"/>
      <c r="G11" s="265"/>
      <c r="H11" s="2"/>
      <c r="I11" s="265"/>
      <c r="J11" s="21">
        <f>H11+F11+D11+B11</f>
        <v>0</v>
      </c>
      <c r="K11" s="266">
        <f t="shared" si="0"/>
        <v>0</v>
      </c>
    </row>
    <row r="12" spans="1:11" ht="17.25" customHeight="1">
      <c r="A12" s="5"/>
      <c r="B12" s="2"/>
      <c r="C12" s="265"/>
      <c r="D12" s="2"/>
      <c r="E12" s="265"/>
      <c r="F12" s="2"/>
      <c r="G12" s="265"/>
      <c r="H12" s="2"/>
      <c r="I12" s="265"/>
      <c r="J12" s="21">
        <f>H12+F12+D12+B12</f>
        <v>0</v>
      </c>
      <c r="K12" s="266">
        <f t="shared" si="0"/>
        <v>0</v>
      </c>
    </row>
    <row r="13" spans="1:11" ht="17.25" customHeight="1">
      <c r="A13" s="5"/>
      <c r="B13" s="2"/>
      <c r="C13" s="265"/>
      <c r="D13" s="2"/>
      <c r="E13" s="265"/>
      <c r="F13" s="2"/>
      <c r="G13" s="265"/>
      <c r="H13" s="2"/>
      <c r="I13" s="265"/>
      <c r="J13" s="21">
        <f t="shared" si="0"/>
        <v>0</v>
      </c>
      <c r="K13" s="266">
        <f t="shared" si="0"/>
        <v>0</v>
      </c>
    </row>
    <row r="14" spans="1:11" ht="17.25" customHeight="1">
      <c r="A14" s="5"/>
      <c r="B14" s="2"/>
      <c r="C14" s="265"/>
      <c r="D14" s="2"/>
      <c r="E14" s="265"/>
      <c r="F14" s="2"/>
      <c r="G14" s="265"/>
      <c r="H14" s="2"/>
      <c r="I14" s="265"/>
      <c r="J14" s="21">
        <f t="shared" si="0"/>
        <v>0</v>
      </c>
      <c r="K14" s="266">
        <f t="shared" si="0"/>
        <v>0</v>
      </c>
    </row>
    <row r="15" spans="1:11" ht="17.25" customHeight="1">
      <c r="A15" s="5"/>
      <c r="B15" s="2"/>
      <c r="C15" s="265"/>
      <c r="D15" s="2"/>
      <c r="E15" s="265"/>
      <c r="F15" s="2"/>
      <c r="G15" s="265"/>
      <c r="H15" s="2"/>
      <c r="I15" s="265"/>
      <c r="J15" s="21">
        <f t="shared" si="0"/>
        <v>0</v>
      </c>
      <c r="K15" s="266">
        <f t="shared" si="0"/>
        <v>0</v>
      </c>
    </row>
    <row r="16" spans="1:11" ht="17.25" customHeight="1">
      <c r="A16" s="5"/>
      <c r="B16" s="2"/>
      <c r="C16" s="265"/>
      <c r="D16" s="2"/>
      <c r="E16" s="265"/>
      <c r="F16" s="2"/>
      <c r="G16" s="265"/>
      <c r="H16" s="2"/>
      <c r="I16" s="265"/>
      <c r="J16" s="21">
        <f t="shared" si="0"/>
        <v>0</v>
      </c>
      <c r="K16" s="266">
        <f t="shared" si="0"/>
        <v>0</v>
      </c>
    </row>
    <row r="17" spans="1:11" ht="17.25" customHeight="1">
      <c r="A17" s="5"/>
      <c r="B17" s="2"/>
      <c r="C17" s="265"/>
      <c r="D17" s="2"/>
      <c r="E17" s="265"/>
      <c r="F17" s="2"/>
      <c r="G17" s="265"/>
      <c r="H17" s="2"/>
      <c r="I17" s="265"/>
      <c r="J17" s="21">
        <f t="shared" si="0"/>
        <v>0</v>
      </c>
      <c r="K17" s="266">
        <f t="shared" si="0"/>
        <v>0</v>
      </c>
    </row>
    <row r="18" spans="1:11" ht="17.25" customHeight="1">
      <c r="A18" s="5"/>
      <c r="B18" s="2"/>
      <c r="C18" s="265"/>
      <c r="D18" s="2"/>
      <c r="E18" s="265"/>
      <c r="F18" s="2"/>
      <c r="G18" s="265"/>
      <c r="H18" s="2"/>
      <c r="I18" s="265"/>
      <c r="J18" s="21">
        <f t="shared" si="0"/>
        <v>0</v>
      </c>
      <c r="K18" s="266">
        <f t="shared" si="0"/>
        <v>0</v>
      </c>
    </row>
    <row r="19" spans="1:11" ht="17.25" customHeight="1">
      <c r="A19" s="5"/>
      <c r="B19" s="2"/>
      <c r="C19" s="265"/>
      <c r="D19" s="2"/>
      <c r="E19" s="265"/>
      <c r="F19" s="2"/>
      <c r="G19" s="265"/>
      <c r="H19" s="2"/>
      <c r="I19" s="265"/>
      <c r="J19" s="21">
        <f t="shared" si="0"/>
        <v>0</v>
      </c>
      <c r="K19" s="266">
        <f t="shared" si="0"/>
        <v>0</v>
      </c>
    </row>
    <row r="20" spans="1:11" ht="17.25" customHeight="1">
      <c r="A20" s="5"/>
      <c r="B20" s="2"/>
      <c r="C20" s="265"/>
      <c r="D20" s="2"/>
      <c r="E20" s="265"/>
      <c r="F20" s="267"/>
      <c r="G20" s="265"/>
      <c r="H20" s="2"/>
      <c r="I20" s="265"/>
      <c r="J20" s="21">
        <f t="shared" si="0"/>
        <v>0</v>
      </c>
      <c r="K20" s="266">
        <f t="shared" si="0"/>
        <v>0</v>
      </c>
    </row>
    <row r="21" spans="1:11" ht="17.25" customHeight="1">
      <c r="A21" s="5"/>
      <c r="B21" s="2"/>
      <c r="C21" s="265"/>
      <c r="D21" s="2"/>
      <c r="E21" s="265"/>
      <c r="F21" s="2"/>
      <c r="G21" s="265"/>
      <c r="H21" s="2"/>
      <c r="I21" s="265"/>
      <c r="J21" s="21">
        <f t="shared" si="0"/>
        <v>0</v>
      </c>
      <c r="K21" s="266">
        <f t="shared" si="0"/>
        <v>0</v>
      </c>
    </row>
    <row r="22" spans="1:11" ht="17.25" customHeight="1">
      <c r="A22" s="5"/>
      <c r="B22" s="2"/>
      <c r="C22" s="265"/>
      <c r="D22" s="2"/>
      <c r="E22" s="265"/>
      <c r="F22" s="2"/>
      <c r="G22" s="265"/>
      <c r="H22" s="2"/>
      <c r="I22" s="265"/>
      <c r="J22" s="21">
        <f t="shared" si="0"/>
        <v>0</v>
      </c>
      <c r="K22" s="266">
        <f t="shared" si="0"/>
        <v>0</v>
      </c>
    </row>
    <row r="23" spans="1:11" ht="17.25" customHeight="1">
      <c r="A23" s="5"/>
      <c r="B23" s="2"/>
      <c r="C23" s="265"/>
      <c r="D23" s="2"/>
      <c r="E23" s="265"/>
      <c r="F23" s="2"/>
      <c r="G23" s="265"/>
      <c r="H23" s="2"/>
      <c r="I23" s="265"/>
      <c r="J23" s="21">
        <f t="shared" si="0"/>
        <v>0</v>
      </c>
      <c r="K23" s="266">
        <f t="shared" si="0"/>
        <v>0</v>
      </c>
    </row>
    <row r="24" spans="1:11" ht="17.25" customHeight="1">
      <c r="A24" s="5"/>
      <c r="B24" s="2"/>
      <c r="C24" s="265"/>
      <c r="D24" s="2"/>
      <c r="E24" s="265"/>
      <c r="F24" s="2"/>
      <c r="G24" s="265"/>
      <c r="H24" s="2"/>
      <c r="I24" s="265"/>
      <c r="J24" s="21">
        <f t="shared" si="0"/>
        <v>0</v>
      </c>
      <c r="K24" s="266">
        <f t="shared" si="0"/>
        <v>0</v>
      </c>
    </row>
    <row r="25" spans="1:11" ht="17.25" customHeight="1">
      <c r="A25" s="5"/>
      <c r="B25" s="2"/>
      <c r="C25" s="265"/>
      <c r="D25" s="2"/>
      <c r="E25" s="265"/>
      <c r="F25" s="2"/>
      <c r="G25" s="265"/>
      <c r="H25" s="2"/>
      <c r="I25" s="265"/>
      <c r="J25" s="21">
        <f>H25+F25+D25+B25</f>
        <v>0</v>
      </c>
      <c r="K25" s="266">
        <f>I25+G25+E25+C25</f>
        <v>0</v>
      </c>
    </row>
    <row r="26" spans="1:11" ht="17.25" customHeight="1">
      <c r="A26" s="5"/>
      <c r="B26" s="2"/>
      <c r="C26" s="265"/>
      <c r="D26" s="2"/>
      <c r="E26" s="265"/>
      <c r="F26" s="2"/>
      <c r="G26" s="265"/>
      <c r="H26" s="2"/>
      <c r="I26" s="265"/>
      <c r="J26" s="21">
        <f>H26+F26+D26+B26</f>
        <v>0</v>
      </c>
      <c r="K26" s="266">
        <f>I26+G26+E26+C26</f>
        <v>0</v>
      </c>
    </row>
    <row r="27" spans="1:11" ht="17.25" customHeight="1">
      <c r="A27" s="268" t="s">
        <v>355</v>
      </c>
      <c r="B27" s="269">
        <f aca="true" t="shared" si="1" ref="B27:K27">SUM(B8:B26)</f>
        <v>0</v>
      </c>
      <c r="C27" s="270">
        <f t="shared" si="1"/>
        <v>0</v>
      </c>
      <c r="D27" s="269">
        <f t="shared" si="1"/>
        <v>0</v>
      </c>
      <c r="E27" s="270">
        <f t="shared" si="1"/>
        <v>0</v>
      </c>
      <c r="F27" s="269">
        <f t="shared" si="1"/>
        <v>0</v>
      </c>
      <c r="G27" s="270">
        <f t="shared" si="1"/>
        <v>0</v>
      </c>
      <c r="H27" s="269">
        <f t="shared" si="1"/>
        <v>0</v>
      </c>
      <c r="I27" s="270">
        <f t="shared" si="1"/>
        <v>0</v>
      </c>
      <c r="J27" s="269">
        <f t="shared" si="1"/>
        <v>0</v>
      </c>
      <c r="K27" s="270">
        <f t="shared" si="1"/>
        <v>0</v>
      </c>
    </row>
  </sheetData>
  <sheetProtection/>
  <printOptions horizontalCentered="1"/>
  <pageMargins left="0.5" right="0.5" top="0.5" bottom="0.5" header="0.5" footer="0.5"/>
  <pageSetup fitToHeight="1" fitToWidth="1" horizontalDpi="300" verticalDpi="3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pane ySplit="4" topLeftCell="A5" activePane="bottomLeft" state="frozen"/>
      <selection pane="topLeft" activeCell="S20" sqref="S20"/>
      <selection pane="bottomLeft" activeCell="A27" sqref="A27"/>
    </sheetView>
  </sheetViews>
  <sheetFormatPr defaultColWidth="9.140625" defaultRowHeight="17.2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29" t="s">
        <v>46</v>
      </c>
    </row>
    <row r="2" spans="1:6" ht="17.25" customHeight="1">
      <c r="A2" s="30" t="s">
        <v>47</v>
      </c>
      <c r="B2" s="31"/>
      <c r="C2" s="57"/>
      <c r="D2" s="32"/>
      <c r="E2" s="99"/>
      <c r="F2" s="82"/>
    </row>
    <row r="3" spans="1:6" ht="17.25" customHeight="1">
      <c r="A3" s="84"/>
      <c r="B3" s="120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2016</v>
      </c>
      <c r="D4" s="86">
        <f>2!D4</f>
        <v>2017</v>
      </c>
      <c r="E4" s="86">
        <f>2!E4</f>
        <v>2017</v>
      </c>
      <c r="F4" s="86">
        <f>2!F4</f>
        <v>2018</v>
      </c>
    </row>
    <row r="5" spans="1:6" ht="17.25" customHeight="1">
      <c r="A5" s="87" t="s">
        <v>48</v>
      </c>
      <c r="B5" s="22"/>
      <c r="C5" s="150"/>
      <c r="D5" s="150"/>
      <c r="E5" s="150"/>
      <c r="F5" s="151"/>
    </row>
    <row r="6" spans="1:6" ht="17.25" customHeight="1">
      <c r="A6" s="5" t="s">
        <v>49</v>
      </c>
      <c r="B6" s="93">
        <v>41010</v>
      </c>
      <c r="C6" s="466"/>
      <c r="D6" s="466"/>
      <c r="E6" s="466"/>
      <c r="F6" s="466"/>
    </row>
    <row r="7" spans="1:6" ht="17.25" customHeight="1">
      <c r="A7" s="152" t="s">
        <v>50</v>
      </c>
      <c r="B7" s="153">
        <v>41020</v>
      </c>
      <c r="C7" s="467"/>
      <c r="D7" s="467"/>
      <c r="E7" s="467"/>
      <c r="F7" s="467"/>
    </row>
    <row r="8" spans="1:6" ht="17.25" customHeight="1">
      <c r="A8" s="9" t="s">
        <v>51</v>
      </c>
      <c r="B8" s="94">
        <v>41000</v>
      </c>
      <c r="C8" s="459">
        <f>SUM(C6:C7)</f>
        <v>0</v>
      </c>
      <c r="D8" s="459">
        <f>SUM(D6:D7)</f>
        <v>0</v>
      </c>
      <c r="E8" s="459">
        <f>SUM(E6:E7)</f>
        <v>0</v>
      </c>
      <c r="F8" s="459">
        <f>SUM(F6:F7)</f>
        <v>0</v>
      </c>
    </row>
    <row r="9" spans="1:6" ht="17.25" customHeight="1">
      <c r="A9" s="132" t="s">
        <v>52</v>
      </c>
      <c r="B9" s="133"/>
      <c r="C9" s="18"/>
      <c r="D9" s="18"/>
      <c r="E9" s="18"/>
      <c r="F9" s="19"/>
    </row>
    <row r="10" spans="1:6" ht="17.25" customHeight="1">
      <c r="A10" s="154" t="s">
        <v>53</v>
      </c>
      <c r="B10" s="155">
        <v>41510</v>
      </c>
      <c r="C10" s="468"/>
      <c r="D10" s="468"/>
      <c r="E10" s="468"/>
      <c r="F10" s="454"/>
    </row>
    <row r="11" spans="1:6" ht="17.25" customHeight="1">
      <c r="A11" s="154" t="s">
        <v>54</v>
      </c>
      <c r="B11" s="155">
        <v>41520</v>
      </c>
      <c r="C11" s="468"/>
      <c r="D11" s="468"/>
      <c r="E11" s="468"/>
      <c r="F11" s="454"/>
    </row>
    <row r="12" spans="1:6" ht="17.25" customHeight="1">
      <c r="A12" s="9" t="s">
        <v>55</v>
      </c>
      <c r="B12" s="94">
        <v>41500</v>
      </c>
      <c r="C12" s="459">
        <f>SUM(C9:C11)</f>
        <v>0</v>
      </c>
      <c r="D12" s="459">
        <f>SUM(D9:D11)</f>
        <v>0</v>
      </c>
      <c r="E12" s="459">
        <f>SUM(E9:E11)</f>
        <v>0</v>
      </c>
      <c r="F12" s="459">
        <f>SUM(F9:F11)</f>
        <v>0</v>
      </c>
    </row>
    <row r="13" spans="1:6" ht="17.25" customHeight="1">
      <c r="A13" s="132" t="s">
        <v>498</v>
      </c>
      <c r="B13" s="133"/>
      <c r="C13" s="18"/>
      <c r="D13" s="18"/>
      <c r="E13" s="18"/>
      <c r="F13" s="19"/>
    </row>
    <row r="14" spans="1:6" ht="17.25" customHeight="1">
      <c r="A14" s="9" t="s">
        <v>57</v>
      </c>
      <c r="B14" s="94">
        <v>42100</v>
      </c>
      <c r="C14" s="454"/>
      <c r="D14" s="454"/>
      <c r="E14" s="454"/>
      <c r="F14" s="454"/>
    </row>
    <row r="15" spans="1:6" ht="17.25" customHeight="1">
      <c r="A15" s="9" t="s">
        <v>58</v>
      </c>
      <c r="B15" s="94">
        <v>42110</v>
      </c>
      <c r="C15" s="454"/>
      <c r="D15" s="454"/>
      <c r="E15" s="454"/>
      <c r="F15" s="454"/>
    </row>
    <row r="16" spans="1:6" ht="17.25" customHeight="1">
      <c r="A16" s="9" t="s">
        <v>497</v>
      </c>
      <c r="B16" s="94">
        <v>42100</v>
      </c>
      <c r="C16" s="459">
        <f>SUM(C14:C15)</f>
        <v>0</v>
      </c>
      <c r="D16" s="459">
        <f>SUM(D14:D15)</f>
        <v>0</v>
      </c>
      <c r="E16" s="459">
        <f>SUM(E14:E15)</f>
        <v>0</v>
      </c>
      <c r="F16" s="459">
        <f>SUM(F14:F15)</f>
        <v>0</v>
      </c>
    </row>
    <row r="17" spans="1:6" ht="17.25" customHeight="1">
      <c r="A17" s="132" t="s">
        <v>56</v>
      </c>
      <c r="B17" s="94"/>
      <c r="C17" s="454"/>
      <c r="D17" s="454"/>
      <c r="E17" s="454"/>
      <c r="F17" s="454"/>
    </row>
    <row r="18" spans="1:6" ht="17.25" customHeight="1">
      <c r="A18" s="9" t="s">
        <v>59</v>
      </c>
      <c r="B18" s="94">
        <v>42200</v>
      </c>
      <c r="C18" s="454"/>
      <c r="D18" s="454"/>
      <c r="E18" s="454"/>
      <c r="F18" s="454"/>
    </row>
    <row r="19" spans="1:6" ht="17.25" customHeight="1">
      <c r="A19" s="9" t="s">
        <v>60</v>
      </c>
      <c r="B19" s="94">
        <v>42300</v>
      </c>
      <c r="C19" s="454"/>
      <c r="D19" s="454"/>
      <c r="E19" s="454"/>
      <c r="F19" s="454"/>
    </row>
    <row r="20" spans="1:6" ht="17.25" customHeight="1">
      <c r="A20" s="9" t="s">
        <v>61</v>
      </c>
      <c r="B20" s="94">
        <v>42200</v>
      </c>
      <c r="C20" s="459">
        <f>SUM(C18:C19)</f>
        <v>0</v>
      </c>
      <c r="D20" s="459">
        <f>SUM(D18:D19)</f>
        <v>0</v>
      </c>
      <c r="E20" s="459">
        <f>SUM(E18:E19)</f>
        <v>0</v>
      </c>
      <c r="F20" s="459">
        <f>SUM(F18:F19)</f>
        <v>0</v>
      </c>
    </row>
    <row r="21" spans="1:6" ht="17.25" customHeight="1">
      <c r="A21" s="132" t="s">
        <v>62</v>
      </c>
      <c r="B21" s="133"/>
      <c r="C21" s="18"/>
      <c r="D21" s="18"/>
      <c r="E21" s="18"/>
      <c r="F21" s="19"/>
    </row>
    <row r="22" spans="1:6" ht="17.25" customHeight="1">
      <c r="A22" s="9" t="s">
        <v>63</v>
      </c>
      <c r="B22" s="94">
        <v>43100</v>
      </c>
      <c r="C22" s="454"/>
      <c r="D22" s="454"/>
      <c r="E22" s="454"/>
      <c r="F22" s="454"/>
    </row>
    <row r="23" spans="1:6" ht="17.25" customHeight="1">
      <c r="A23" s="9" t="s">
        <v>64</v>
      </c>
      <c r="B23" s="94">
        <v>43200</v>
      </c>
      <c r="C23" s="454"/>
      <c r="D23" s="454"/>
      <c r="E23" s="454"/>
      <c r="F23" s="454"/>
    </row>
    <row r="24" spans="1:6" ht="17.25" customHeight="1">
      <c r="A24" s="9" t="s">
        <v>65</v>
      </c>
      <c r="B24" s="94">
        <v>43300</v>
      </c>
      <c r="C24" s="454"/>
      <c r="D24" s="454"/>
      <c r="E24" s="454"/>
      <c r="F24" s="454"/>
    </row>
    <row r="25" spans="1:6" ht="17.25" customHeight="1">
      <c r="A25" s="9" t="s">
        <v>66</v>
      </c>
      <c r="B25" s="94">
        <v>43400</v>
      </c>
      <c r="C25" s="454"/>
      <c r="D25" s="454"/>
      <c r="E25" s="454"/>
      <c r="F25" s="454"/>
    </row>
    <row r="26" spans="1:6" ht="17.25" customHeight="1">
      <c r="A26" s="9" t="s">
        <v>67</v>
      </c>
      <c r="B26" s="94">
        <v>43000</v>
      </c>
      <c r="C26" s="459">
        <f>SUM(C21:C25)</f>
        <v>0</v>
      </c>
      <c r="D26" s="459">
        <f>SUM(D21:D25)</f>
        <v>0</v>
      </c>
      <c r="E26" s="459">
        <f>SUM(E21:E25)</f>
        <v>0</v>
      </c>
      <c r="F26" s="459">
        <f>SUM(F21:F25)</f>
        <v>0</v>
      </c>
    </row>
    <row r="27" spans="1:6" ht="17.25" customHeight="1">
      <c r="A27" s="132" t="s">
        <v>68</v>
      </c>
      <c r="B27" s="133"/>
      <c r="C27" s="18"/>
      <c r="D27" s="18"/>
      <c r="E27" s="18"/>
      <c r="F27" s="19"/>
    </row>
    <row r="28" spans="1:6" ht="17.25" customHeight="1">
      <c r="A28" s="9" t="s">
        <v>69</v>
      </c>
      <c r="B28" s="94">
        <v>44100</v>
      </c>
      <c r="C28" s="454"/>
      <c r="D28" s="454"/>
      <c r="E28" s="454"/>
      <c r="F28" s="454"/>
    </row>
    <row r="29" spans="1:6" ht="17.25" customHeight="1">
      <c r="A29" s="9" t="s">
        <v>70</v>
      </c>
      <c r="B29" s="94">
        <v>44200</v>
      </c>
      <c r="C29" s="454"/>
      <c r="D29" s="454"/>
      <c r="E29" s="454"/>
      <c r="F29" s="454"/>
    </row>
    <row r="30" spans="1:6" ht="17.25" customHeight="1">
      <c r="A30" s="9" t="s">
        <v>71</v>
      </c>
      <c r="B30" s="94">
        <v>44300</v>
      </c>
      <c r="C30" s="454"/>
      <c r="D30" s="454"/>
      <c r="E30" s="454"/>
      <c r="F30" s="454"/>
    </row>
    <row r="31" spans="1:6" ht="17.25" customHeight="1">
      <c r="A31" s="9" t="s">
        <v>72</v>
      </c>
      <c r="B31" s="94">
        <v>44400</v>
      </c>
      <c r="C31" s="454"/>
      <c r="D31" s="454"/>
      <c r="E31" s="454"/>
      <c r="F31" s="454"/>
    </row>
    <row r="32" spans="1:6" ht="17.25" customHeight="1">
      <c r="A32" s="9" t="s">
        <v>73</v>
      </c>
      <c r="B32" s="94">
        <v>44500</v>
      </c>
      <c r="C32" s="454"/>
      <c r="D32" s="454"/>
      <c r="E32" s="454"/>
      <c r="F32" s="454"/>
    </row>
    <row r="33" spans="1:6" ht="17.25" customHeight="1">
      <c r="A33" s="9" t="s">
        <v>66</v>
      </c>
      <c r="B33" s="94">
        <v>44600</v>
      </c>
      <c r="C33" s="454"/>
      <c r="D33" s="454"/>
      <c r="E33" s="454"/>
      <c r="F33" s="454"/>
    </row>
    <row r="34" spans="1:6" ht="17.25" customHeight="1">
      <c r="A34" s="9" t="s">
        <v>74</v>
      </c>
      <c r="B34" s="94">
        <v>44000</v>
      </c>
      <c r="C34" s="459">
        <f>SUM(C27:C33)</f>
        <v>0</v>
      </c>
      <c r="D34" s="459">
        <f>SUM(D27:D33)</f>
        <v>0</v>
      </c>
      <c r="E34" s="459">
        <f>SUM(E27:E33)</f>
        <v>0</v>
      </c>
      <c r="F34" s="459">
        <f>SUM(F27:F33)</f>
        <v>0</v>
      </c>
    </row>
    <row r="35" spans="1:6" ht="17.25" customHeight="1">
      <c r="A35" s="144" t="s">
        <v>75</v>
      </c>
      <c r="B35" s="133"/>
      <c r="C35" s="18"/>
      <c r="D35" s="18"/>
      <c r="E35" s="18"/>
      <c r="F35" s="19"/>
    </row>
    <row r="36" spans="1:6" ht="17.25" customHeight="1">
      <c r="A36" s="9" t="s">
        <v>76</v>
      </c>
      <c r="B36" s="94">
        <v>45100</v>
      </c>
      <c r="C36" s="454"/>
      <c r="D36" s="454"/>
      <c r="E36" s="454"/>
      <c r="F36" s="454"/>
    </row>
    <row r="37" spans="1:6" ht="17.25" customHeight="1">
      <c r="A37" s="9" t="s">
        <v>77</v>
      </c>
      <c r="B37" s="94">
        <v>45200</v>
      </c>
      <c r="C37" s="454"/>
      <c r="D37" s="454"/>
      <c r="E37" s="454"/>
      <c r="F37" s="454"/>
    </row>
    <row r="38" spans="1:6" ht="17.25" customHeight="1">
      <c r="A38" s="9" t="s">
        <v>73</v>
      </c>
      <c r="B38" s="94">
        <v>45300</v>
      </c>
      <c r="C38" s="454"/>
      <c r="D38" s="454"/>
      <c r="E38" s="454"/>
      <c r="F38" s="454"/>
    </row>
    <row r="39" spans="1:6" ht="17.25" customHeight="1">
      <c r="A39" s="9" t="s">
        <v>22</v>
      </c>
      <c r="B39" s="94">
        <v>45400</v>
      </c>
      <c r="C39" s="454"/>
      <c r="D39" s="454"/>
      <c r="E39" s="454"/>
      <c r="F39" s="454"/>
    </row>
    <row r="40" spans="1:6" ht="17.25" customHeight="1">
      <c r="A40" s="9" t="s">
        <v>66</v>
      </c>
      <c r="B40" s="94">
        <v>45500</v>
      </c>
      <c r="C40" s="454"/>
      <c r="D40" s="454"/>
      <c r="E40" s="454"/>
      <c r="F40" s="454"/>
    </row>
    <row r="41" spans="1:6" ht="17.25" customHeight="1">
      <c r="A41" s="9" t="s">
        <v>78</v>
      </c>
      <c r="B41" s="94">
        <v>45000</v>
      </c>
      <c r="C41" s="459">
        <f>SUM(C35:C40)</f>
        <v>0</v>
      </c>
      <c r="D41" s="459">
        <f>SUM(D35:D40)</f>
        <v>0</v>
      </c>
      <c r="E41" s="459">
        <f>SUM(E35:E40)</f>
        <v>0</v>
      </c>
      <c r="F41" s="459">
        <f>SUM(F35:F40)</f>
        <v>0</v>
      </c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  <ignoredErrors>
    <ignoredError sqref="C4:F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pane ySplit="4" topLeftCell="A5" activePane="bottomLeft" state="frozen"/>
      <selection pane="topLeft" activeCell="S20" sqref="S20"/>
      <selection pane="bottomLeft" activeCell="C14" sqref="C14"/>
    </sheetView>
  </sheetViews>
  <sheetFormatPr defaultColWidth="9.140625" defaultRowHeight="17.2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29" t="s">
        <v>79</v>
      </c>
    </row>
    <row r="2" spans="1:6" ht="17.25" customHeight="1">
      <c r="A2" s="30" t="s">
        <v>47</v>
      </c>
      <c r="B2" s="31"/>
      <c r="C2" s="57"/>
      <c r="D2" s="32"/>
      <c r="E2" s="99"/>
      <c r="F2" s="82"/>
    </row>
    <row r="3" spans="1:6" ht="17.25" customHeight="1">
      <c r="A3" s="84"/>
      <c r="B3" s="120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2016</v>
      </c>
      <c r="D4" s="86">
        <f>2!D4</f>
        <v>2017</v>
      </c>
      <c r="E4" s="86">
        <f>2!E4</f>
        <v>2017</v>
      </c>
      <c r="F4" s="86">
        <f>2!F4</f>
        <v>2018</v>
      </c>
    </row>
    <row r="5" spans="1:6" ht="17.25" customHeight="1">
      <c r="A5" s="132" t="s">
        <v>80</v>
      </c>
      <c r="B5" s="133"/>
      <c r="C5" s="145"/>
      <c r="D5" s="145"/>
      <c r="E5" s="145"/>
      <c r="F5" s="146"/>
    </row>
    <row r="6" spans="1:6" ht="17.25" customHeight="1">
      <c r="A6" s="9" t="s">
        <v>81</v>
      </c>
      <c r="B6" s="94">
        <v>45005</v>
      </c>
      <c r="C6" s="449">
        <f>'SW-1'!C22</f>
        <v>0</v>
      </c>
      <c r="D6" s="449">
        <f>'SW-1'!D22</f>
        <v>0</v>
      </c>
      <c r="E6" s="449">
        <f>'SW-1'!E22</f>
        <v>0</v>
      </c>
      <c r="F6" s="449">
        <f>'SW-1'!F22</f>
        <v>0</v>
      </c>
    </row>
    <row r="7" spans="1:6" ht="17.25" customHeight="1">
      <c r="A7" s="132" t="s">
        <v>82</v>
      </c>
      <c r="B7" s="133"/>
      <c r="C7" s="145"/>
      <c r="D7" s="145"/>
      <c r="E7" s="145"/>
      <c r="F7" s="146"/>
    </row>
    <row r="8" spans="1:6" ht="17.25" customHeight="1">
      <c r="A8" s="9" t="s">
        <v>83</v>
      </c>
      <c r="B8" s="94">
        <v>46100</v>
      </c>
      <c r="C8" s="6"/>
      <c r="D8" s="6"/>
      <c r="E8" s="6"/>
      <c r="F8" s="6"/>
    </row>
    <row r="9" spans="1:6" ht="17.25" customHeight="1">
      <c r="A9" s="9" t="s">
        <v>84</v>
      </c>
      <c r="B9" s="94">
        <v>46200</v>
      </c>
      <c r="C9" s="6"/>
      <c r="D9" s="6"/>
      <c r="E9" s="6"/>
      <c r="F9" s="6"/>
    </row>
    <row r="10" spans="1:6" ht="17.25" customHeight="1">
      <c r="A10" s="9" t="s">
        <v>85</v>
      </c>
      <c r="B10" s="94">
        <v>46300</v>
      </c>
      <c r="C10" s="6"/>
      <c r="D10" s="6"/>
      <c r="E10" s="6"/>
      <c r="F10" s="6"/>
    </row>
    <row r="11" spans="1:6" ht="17.25" customHeight="1">
      <c r="A11" s="9" t="s">
        <v>86</v>
      </c>
      <c r="B11" s="94">
        <v>46400</v>
      </c>
      <c r="C11" s="6"/>
      <c r="D11" s="6"/>
      <c r="E11" s="6"/>
      <c r="F11" s="6"/>
    </row>
    <row r="12" spans="1:6" ht="17.25" customHeight="1">
      <c r="A12" s="9" t="s">
        <v>87</v>
      </c>
      <c r="B12" s="94">
        <v>46500</v>
      </c>
      <c r="C12" s="6"/>
      <c r="D12" s="6"/>
      <c r="E12" s="6"/>
      <c r="F12" s="6"/>
    </row>
    <row r="13" spans="1:6" ht="17.25" customHeight="1">
      <c r="A13" s="9" t="s">
        <v>88</v>
      </c>
      <c r="B13" s="94">
        <v>46600</v>
      </c>
      <c r="C13" s="6"/>
      <c r="D13" s="6"/>
      <c r="E13" s="6"/>
      <c r="F13" s="6"/>
    </row>
    <row r="14" spans="1:6" ht="17.25" customHeight="1">
      <c r="A14" s="9" t="s">
        <v>89</v>
      </c>
      <c r="B14" s="94">
        <v>46000</v>
      </c>
      <c r="C14" s="449">
        <f>SUM(C8:C13)</f>
        <v>0</v>
      </c>
      <c r="D14" s="449">
        <f>SUM(D8:D13)</f>
        <v>0</v>
      </c>
      <c r="E14" s="449">
        <f>SUM(E8:E13)</f>
        <v>0</v>
      </c>
      <c r="F14" s="449">
        <f>SUM(F8:F13)</f>
        <v>0</v>
      </c>
    </row>
    <row r="15" spans="1:6" ht="17.25" customHeight="1">
      <c r="A15" s="132" t="s">
        <v>357</v>
      </c>
      <c r="B15" s="133"/>
      <c r="C15" s="271"/>
      <c r="D15" s="271"/>
      <c r="E15" s="271"/>
      <c r="F15" s="272"/>
    </row>
    <row r="16" spans="1:6" ht="17.25" customHeight="1">
      <c r="A16" s="194" t="s">
        <v>358</v>
      </c>
      <c r="B16" s="94">
        <v>46109</v>
      </c>
      <c r="C16" s="449">
        <f>MR!C16</f>
        <v>0</v>
      </c>
      <c r="D16" s="449">
        <f>MR!D16</f>
        <v>0</v>
      </c>
      <c r="E16" s="449">
        <f>MR!E16</f>
        <v>0</v>
      </c>
      <c r="F16" s="449">
        <f>MR!F16</f>
        <v>0</v>
      </c>
    </row>
    <row r="17" spans="1:6" ht="17.25" customHeight="1">
      <c r="A17" s="132" t="s">
        <v>90</v>
      </c>
      <c r="B17" s="133"/>
      <c r="C17" s="145"/>
      <c r="D17" s="145"/>
      <c r="E17" s="145"/>
      <c r="F17" s="146"/>
    </row>
    <row r="18" spans="1:6" ht="17.25" customHeight="1">
      <c r="A18" s="9" t="s">
        <v>91</v>
      </c>
      <c r="B18" s="94">
        <v>46209</v>
      </c>
      <c r="C18" s="6"/>
      <c r="D18" s="6"/>
      <c r="E18" s="6"/>
      <c r="F18" s="6"/>
    </row>
    <row r="19" spans="1:6" ht="17.25" customHeight="1">
      <c r="A19" s="9" t="s">
        <v>92</v>
      </c>
      <c r="B19" s="94">
        <v>46309</v>
      </c>
      <c r="C19" s="6"/>
      <c r="D19" s="6"/>
      <c r="E19" s="6"/>
      <c r="F19" s="6"/>
    </row>
    <row r="20" spans="1:6" ht="17.25" customHeight="1">
      <c r="A20" s="9" t="s">
        <v>93</v>
      </c>
      <c r="B20" s="94">
        <v>46009</v>
      </c>
      <c r="C20" s="449">
        <f>SUM(C18:C19)</f>
        <v>0</v>
      </c>
      <c r="D20" s="449">
        <f>SUM(D18:D19)</f>
        <v>0</v>
      </c>
      <c r="E20" s="449">
        <f>SUM(E18:E19)</f>
        <v>0</v>
      </c>
      <c r="F20" s="449">
        <f>SUM(F18:F19)</f>
        <v>0</v>
      </c>
    </row>
    <row r="21" spans="1:6" ht="17.25" customHeight="1">
      <c r="A21" s="132" t="s">
        <v>94</v>
      </c>
      <c r="B21" s="133"/>
      <c r="C21" s="145"/>
      <c r="D21" s="145"/>
      <c r="E21" s="145"/>
      <c r="F21" s="146"/>
    </row>
    <row r="22" spans="1:6" ht="17.25" customHeight="1">
      <c r="A22" s="9" t="s">
        <v>95</v>
      </c>
      <c r="B22" s="94">
        <v>47100</v>
      </c>
      <c r="C22" s="6"/>
      <c r="D22" s="6"/>
      <c r="E22" s="6"/>
      <c r="F22" s="6"/>
    </row>
    <row r="23" spans="1:6" ht="17.25" customHeight="1">
      <c r="A23" s="9" t="s">
        <v>96</v>
      </c>
      <c r="B23" s="94">
        <v>47200</v>
      </c>
      <c r="C23" s="6"/>
      <c r="D23" s="6"/>
      <c r="E23" s="6"/>
      <c r="F23" s="6"/>
    </row>
    <row r="24" spans="1:6" ht="17.25" customHeight="1">
      <c r="A24" s="9" t="s">
        <v>97</v>
      </c>
      <c r="B24" s="94">
        <v>47300</v>
      </c>
      <c r="C24" s="6"/>
      <c r="D24" s="6"/>
      <c r="E24" s="6"/>
      <c r="F24" s="6"/>
    </row>
    <row r="25" spans="1:6" ht="17.25" customHeight="1">
      <c r="A25" s="9" t="s">
        <v>98</v>
      </c>
      <c r="B25" s="94">
        <v>47400</v>
      </c>
      <c r="C25" s="6"/>
      <c r="D25" s="6"/>
      <c r="E25" s="6"/>
      <c r="F25" s="6"/>
    </row>
    <row r="26" spans="1:6" ht="17.25" customHeight="1">
      <c r="A26" s="9" t="s">
        <v>99</v>
      </c>
      <c r="B26" s="94">
        <v>47500</v>
      </c>
      <c r="C26" s="6"/>
      <c r="D26" s="6"/>
      <c r="E26" s="6"/>
      <c r="F26" s="6"/>
    </row>
    <row r="27" spans="1:6" ht="17.25" customHeight="1">
      <c r="A27" s="9" t="s">
        <v>100</v>
      </c>
      <c r="B27" s="94">
        <v>47700</v>
      </c>
      <c r="C27" s="465"/>
      <c r="D27" s="465"/>
      <c r="E27" s="465"/>
      <c r="F27" s="465"/>
    </row>
    <row r="28" spans="1:6" ht="17.25" customHeight="1">
      <c r="A28" s="9" t="s">
        <v>66</v>
      </c>
      <c r="B28" s="94">
        <v>47800</v>
      </c>
      <c r="C28" s="6"/>
      <c r="D28" s="6"/>
      <c r="E28" s="6"/>
      <c r="F28" s="6"/>
    </row>
    <row r="29" spans="1:6" ht="17.25" customHeight="1">
      <c r="A29" s="9" t="s">
        <v>101</v>
      </c>
      <c r="B29" s="94">
        <v>47900</v>
      </c>
      <c r="C29" s="6"/>
      <c r="D29" s="6"/>
      <c r="E29" s="6"/>
      <c r="F29" s="6"/>
    </row>
    <row r="30" spans="1:6" ht="17.25" customHeight="1">
      <c r="A30" s="9"/>
      <c r="B30" s="94"/>
      <c r="C30" s="6"/>
      <c r="D30" s="6"/>
      <c r="E30" s="6"/>
      <c r="F30" s="6"/>
    </row>
    <row r="31" spans="1:6" ht="17.25" customHeight="1">
      <c r="A31" s="149"/>
      <c r="B31" s="94"/>
      <c r="C31" s="6"/>
      <c r="D31" s="6"/>
      <c r="E31" s="6"/>
      <c r="F31" s="6"/>
    </row>
    <row r="32" spans="1:6" ht="17.25" customHeight="1">
      <c r="A32" s="9" t="s">
        <v>102</v>
      </c>
      <c r="B32" s="94">
        <v>47000</v>
      </c>
      <c r="C32" s="449">
        <f>SUM(C22:C31)</f>
        <v>0</v>
      </c>
      <c r="D32" s="449">
        <f>SUM(D22:D31)</f>
        <v>0</v>
      </c>
      <c r="E32" s="449">
        <f>SUM(E22:E31)</f>
        <v>0</v>
      </c>
      <c r="F32" s="449">
        <f>SUM(F22:F31)</f>
        <v>0</v>
      </c>
    </row>
    <row r="33" spans="1:6" ht="17.25" customHeight="1">
      <c r="A33" s="144" t="s">
        <v>103</v>
      </c>
      <c r="B33" s="133"/>
      <c r="C33" s="145"/>
      <c r="D33" s="145"/>
      <c r="E33" s="145"/>
      <c r="F33" s="146"/>
    </row>
    <row r="34" spans="1:6" ht="17.25" customHeight="1">
      <c r="A34" s="9" t="s">
        <v>76</v>
      </c>
      <c r="B34" s="94">
        <v>47105</v>
      </c>
      <c r="C34" s="6"/>
      <c r="D34" s="6"/>
      <c r="E34" s="6"/>
      <c r="F34" s="6"/>
    </row>
    <row r="35" spans="1:6" ht="17.25" customHeight="1">
      <c r="A35" s="9" t="s">
        <v>104</v>
      </c>
      <c r="B35" s="94">
        <v>47205</v>
      </c>
      <c r="C35" s="6"/>
      <c r="D35" s="6"/>
      <c r="E35" s="6"/>
      <c r="F35" s="6"/>
    </row>
    <row r="36" spans="1:6" ht="17.25" customHeight="1">
      <c r="A36" s="9" t="s">
        <v>22</v>
      </c>
      <c r="B36" s="94">
        <v>47305</v>
      </c>
      <c r="C36" s="6"/>
      <c r="D36" s="6"/>
      <c r="E36" s="6"/>
      <c r="F36" s="6"/>
    </row>
    <row r="37" spans="1:6" ht="17.25" customHeight="1">
      <c r="A37" s="9" t="s">
        <v>23</v>
      </c>
      <c r="B37" s="94">
        <v>47405</v>
      </c>
      <c r="C37" s="6"/>
      <c r="D37" s="6"/>
      <c r="E37" s="6"/>
      <c r="F37" s="6"/>
    </row>
    <row r="38" spans="1:6" ht="17.25" customHeight="1">
      <c r="A38" s="9" t="s">
        <v>66</v>
      </c>
      <c r="B38" s="94">
        <v>47505</v>
      </c>
      <c r="C38" s="6"/>
      <c r="D38" s="6"/>
      <c r="E38" s="6"/>
      <c r="F38" s="6"/>
    </row>
    <row r="39" spans="1:6" ht="17.25" customHeight="1">
      <c r="A39" s="9"/>
      <c r="B39" s="94"/>
      <c r="C39" s="6"/>
      <c r="D39" s="6"/>
      <c r="E39" s="6"/>
      <c r="F39" s="6"/>
    </row>
    <row r="40" spans="1:6" ht="17.25" customHeight="1">
      <c r="A40" s="9" t="s">
        <v>105</v>
      </c>
      <c r="B40" s="94">
        <v>47005</v>
      </c>
      <c r="C40" s="449">
        <f>SUM(C34:C39)</f>
        <v>0</v>
      </c>
      <c r="D40" s="449">
        <f>SUM(D34:D39)</f>
        <v>0</v>
      </c>
      <c r="E40" s="449">
        <f>SUM(E34:E39)</f>
        <v>0</v>
      </c>
      <c r="F40" s="449">
        <f>SUM(F34:F39)</f>
        <v>0</v>
      </c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pane ySplit="4" topLeftCell="A5" activePane="bottomLeft" state="frozen"/>
      <selection pane="topLeft" activeCell="S20" sqref="S20"/>
      <selection pane="bottomLeft" activeCell="A2" sqref="A2"/>
    </sheetView>
  </sheetViews>
  <sheetFormatPr defaultColWidth="9.140625" defaultRowHeight="17.25" customHeight="1"/>
  <cols>
    <col min="1" max="1" width="33.8515625" style="142" customWidth="1"/>
    <col min="2" max="2" width="5.8515625" style="143" customWidth="1"/>
    <col min="3" max="6" width="11.28125" style="142" customWidth="1"/>
    <col min="7" max="16384" width="9.140625" style="142" customWidth="1"/>
  </cols>
  <sheetData>
    <row r="1" ht="17.25" customHeight="1">
      <c r="F1" s="29" t="s">
        <v>106</v>
      </c>
    </row>
    <row r="2" spans="1:6" ht="17.25" customHeight="1">
      <c r="A2" s="30" t="s">
        <v>47</v>
      </c>
      <c r="B2" s="31"/>
      <c r="D2" s="32"/>
      <c r="E2" s="99"/>
      <c r="F2" s="82"/>
    </row>
    <row r="3" spans="1:6" ht="17.25" customHeight="1">
      <c r="A3" s="84"/>
      <c r="B3" s="120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2016</v>
      </c>
      <c r="D4" s="86">
        <f>2!D4</f>
        <v>2017</v>
      </c>
      <c r="E4" s="86">
        <f>2!E4</f>
        <v>2017</v>
      </c>
      <c r="F4" s="86">
        <f>2!F4</f>
        <v>2018</v>
      </c>
    </row>
    <row r="5" spans="1:6" ht="17.25" customHeight="1">
      <c r="A5" s="144" t="s">
        <v>107</v>
      </c>
      <c r="B5" s="133"/>
      <c r="C5" s="145"/>
      <c r="D5" s="145"/>
      <c r="E5" s="145"/>
      <c r="F5" s="146"/>
    </row>
    <row r="6" spans="1:6" ht="17.25" customHeight="1">
      <c r="A6" s="9" t="s">
        <v>108</v>
      </c>
      <c r="B6" s="94">
        <v>48100</v>
      </c>
      <c r="C6" s="369"/>
      <c r="D6" s="369"/>
      <c r="E6" s="369"/>
      <c r="F6" s="369"/>
    </row>
    <row r="7" spans="1:6" ht="17.25" customHeight="1">
      <c r="A7" s="9" t="s">
        <v>109</v>
      </c>
      <c r="B7" s="94">
        <v>48200</v>
      </c>
      <c r="C7" s="369"/>
      <c r="D7" s="369"/>
      <c r="E7" s="369"/>
      <c r="F7" s="369"/>
    </row>
    <row r="8" spans="1:6" ht="17.25" customHeight="1">
      <c r="A8" s="9" t="s">
        <v>110</v>
      </c>
      <c r="B8" s="94">
        <v>48300</v>
      </c>
      <c r="C8" s="369"/>
      <c r="D8" s="369"/>
      <c r="E8" s="369"/>
      <c r="F8" s="369"/>
    </row>
    <row r="9" spans="1:6" ht="17.25" customHeight="1">
      <c r="A9" s="9" t="s">
        <v>111</v>
      </c>
      <c r="B9" s="94">
        <v>48400</v>
      </c>
      <c r="C9" s="369"/>
      <c r="D9" s="369"/>
      <c r="E9" s="369"/>
      <c r="F9" s="369"/>
    </row>
    <row r="10" spans="1:6" ht="17.25" customHeight="1">
      <c r="A10" s="9" t="s">
        <v>97</v>
      </c>
      <c r="B10" s="94">
        <v>48500</v>
      </c>
      <c r="C10" s="369"/>
      <c r="D10" s="369"/>
      <c r="E10" s="369"/>
      <c r="F10" s="369"/>
    </row>
    <row r="11" spans="1:6" ht="17.25" customHeight="1">
      <c r="A11" s="9" t="s">
        <v>112</v>
      </c>
      <c r="B11" s="94">
        <v>48600</v>
      </c>
      <c r="C11" s="369"/>
      <c r="D11" s="369"/>
      <c r="E11" s="369"/>
      <c r="F11" s="369"/>
    </row>
    <row r="12" spans="1:6" ht="17.25" customHeight="1">
      <c r="A12" s="9" t="s">
        <v>113</v>
      </c>
      <c r="B12" s="94">
        <v>48700</v>
      </c>
      <c r="C12" s="369"/>
      <c r="D12" s="369"/>
      <c r="E12" s="369"/>
      <c r="F12" s="369"/>
    </row>
    <row r="13" spans="1:6" ht="17.25" customHeight="1">
      <c r="A13" s="9"/>
      <c r="B13" s="94"/>
      <c r="C13" s="369"/>
      <c r="D13" s="369"/>
      <c r="E13" s="369"/>
      <c r="F13" s="369"/>
    </row>
    <row r="14" spans="1:6" ht="17.25" customHeight="1">
      <c r="A14" s="9"/>
      <c r="B14" s="94"/>
      <c r="C14" s="369"/>
      <c r="D14" s="369"/>
      <c r="E14" s="369"/>
      <c r="F14" s="369"/>
    </row>
    <row r="15" spans="1:6" ht="17.25" customHeight="1">
      <c r="A15" s="9"/>
      <c r="B15" s="94"/>
      <c r="C15" s="369"/>
      <c r="D15" s="369"/>
      <c r="E15" s="369"/>
      <c r="F15" s="369"/>
    </row>
    <row r="16" spans="1:6" ht="17.25" customHeight="1">
      <c r="A16" s="9"/>
      <c r="B16" s="94"/>
      <c r="C16" s="369"/>
      <c r="D16" s="369"/>
      <c r="E16" s="369"/>
      <c r="F16" s="369"/>
    </row>
    <row r="17" spans="1:6" ht="17.25" customHeight="1">
      <c r="A17" s="9" t="s">
        <v>114</v>
      </c>
      <c r="B17" s="94">
        <v>48000</v>
      </c>
      <c r="C17" s="362">
        <f>SUM(C6:C16)</f>
        <v>0</v>
      </c>
      <c r="D17" s="362">
        <f>SUM(D6:D16)</f>
        <v>0</v>
      </c>
      <c r="E17" s="362">
        <f>SUM(E6:E16)</f>
        <v>0</v>
      </c>
      <c r="F17" s="362">
        <f>SUM(F6:F16)</f>
        <v>0</v>
      </c>
    </row>
    <row r="18" spans="1:6" ht="17.25" customHeight="1">
      <c r="A18" s="10"/>
      <c r="B18" s="96"/>
      <c r="C18" s="370"/>
      <c r="D18" s="370"/>
      <c r="E18" s="370"/>
      <c r="F18" s="371"/>
    </row>
    <row r="19" spans="1:6" ht="17.25" customHeight="1">
      <c r="A19" s="87" t="s">
        <v>297</v>
      </c>
      <c r="B19" s="94">
        <v>49000</v>
      </c>
      <c r="C19" s="369"/>
      <c r="D19" s="369"/>
      <c r="E19" s="369"/>
      <c r="F19" s="369"/>
    </row>
    <row r="20" spans="1:6" ht="17.25" customHeight="1">
      <c r="A20" s="144"/>
      <c r="B20" s="137"/>
      <c r="C20" s="363"/>
      <c r="D20" s="372"/>
      <c r="E20" s="363"/>
      <c r="F20" s="373"/>
    </row>
    <row r="21" spans="1:6" ht="17.25" customHeight="1">
      <c r="A21" s="144" t="s">
        <v>115</v>
      </c>
      <c r="B21" s="22"/>
      <c r="C21" s="365"/>
      <c r="D21" s="365"/>
      <c r="E21" s="365"/>
      <c r="F21" s="366"/>
    </row>
    <row r="22" spans="1:6" ht="17.25" customHeight="1">
      <c r="A22" s="9" t="s">
        <v>116</v>
      </c>
      <c r="B22" s="94">
        <v>49510</v>
      </c>
      <c r="C22" s="369"/>
      <c r="D22" s="369"/>
      <c r="E22" s="369"/>
      <c r="F22" s="369"/>
    </row>
    <row r="23" spans="1:6" ht="17.25" customHeight="1">
      <c r="A23" s="9" t="s">
        <v>117</v>
      </c>
      <c r="B23" s="94">
        <v>49520</v>
      </c>
      <c r="C23" s="369"/>
      <c r="D23" s="369"/>
      <c r="E23" s="369"/>
      <c r="F23" s="369"/>
    </row>
    <row r="24" spans="1:6" ht="17.25" customHeight="1">
      <c r="A24" s="9" t="s">
        <v>66</v>
      </c>
      <c r="B24" s="94">
        <v>49530</v>
      </c>
      <c r="C24" s="369"/>
      <c r="D24" s="369"/>
      <c r="E24" s="369"/>
      <c r="F24" s="369"/>
    </row>
    <row r="25" spans="1:6" ht="17.25" customHeight="1">
      <c r="A25" s="194" t="s">
        <v>402</v>
      </c>
      <c r="B25" s="94">
        <v>49540</v>
      </c>
      <c r="C25" s="369"/>
      <c r="D25" s="369"/>
      <c r="E25" s="369"/>
      <c r="F25" s="369"/>
    </row>
    <row r="26" spans="1:6" ht="17.25" customHeight="1">
      <c r="A26" s="9"/>
      <c r="B26" s="94"/>
      <c r="C26" s="369"/>
      <c r="D26" s="369"/>
      <c r="E26" s="369"/>
      <c r="F26" s="369"/>
    </row>
    <row r="27" spans="1:6" ht="17.25" customHeight="1">
      <c r="A27" s="9"/>
      <c r="B27" s="94"/>
      <c r="C27" s="369"/>
      <c r="D27" s="369"/>
      <c r="E27" s="369"/>
      <c r="F27" s="369"/>
    </row>
    <row r="28" spans="1:6" ht="17.25" customHeight="1">
      <c r="A28" s="9" t="s">
        <v>118</v>
      </c>
      <c r="B28" s="94">
        <v>49500</v>
      </c>
      <c r="C28" s="362">
        <f>SUM(C22:C27)</f>
        <v>0</v>
      </c>
      <c r="D28" s="362">
        <f>SUM(D22:D27)</f>
        <v>0</v>
      </c>
      <c r="E28" s="362">
        <f>SUM(E22:E27)</f>
        <v>0</v>
      </c>
      <c r="F28" s="362">
        <f>SUM(F22:F27)</f>
        <v>0</v>
      </c>
    </row>
    <row r="29" spans="1:6" ht="17.25" customHeight="1">
      <c r="A29" s="24"/>
      <c r="B29" s="96"/>
      <c r="C29" s="15"/>
      <c r="D29" s="15"/>
      <c r="E29" s="15"/>
      <c r="F29" s="15"/>
    </row>
    <row r="30" spans="1:6" ht="17.25" customHeight="1">
      <c r="A30" s="147"/>
      <c r="B30" s="148"/>
      <c r="C30" s="147"/>
      <c r="D30" s="147"/>
      <c r="E30" s="147"/>
      <c r="F30" s="147"/>
    </row>
    <row r="31" spans="1:6" ht="17.25" customHeight="1">
      <c r="A31" s="147"/>
      <c r="B31" s="148"/>
      <c r="C31" s="147"/>
      <c r="D31" s="147"/>
      <c r="E31" s="147"/>
      <c r="F31" s="147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  <ignoredErrors>
    <ignoredError sqref="C4:F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pane ySplit="4" topLeftCell="A5" activePane="bottomLeft" state="frozen"/>
      <selection pane="topLeft" activeCell="S20" sqref="S20"/>
      <selection pane="bottomLeft" activeCell="A2" sqref="A2"/>
    </sheetView>
  </sheetViews>
  <sheetFormatPr defaultColWidth="9.140625" defaultRowHeight="12.75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27" t="s">
        <v>119</v>
      </c>
    </row>
    <row r="2" spans="1:6" ht="17.25" customHeight="1">
      <c r="A2" s="30" t="s">
        <v>120</v>
      </c>
      <c r="B2" s="31"/>
      <c r="C2" s="57"/>
      <c r="D2" s="131"/>
      <c r="E2" s="99"/>
      <c r="F2" s="82"/>
    </row>
    <row r="3" spans="1:6" ht="17.25" customHeight="1">
      <c r="A3" s="84"/>
      <c r="B3" s="120" t="s">
        <v>17</v>
      </c>
      <c r="C3" s="123" t="s">
        <v>6</v>
      </c>
      <c r="D3" s="123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2016</v>
      </c>
      <c r="D4" s="86">
        <f>2!D4</f>
        <v>2017</v>
      </c>
      <c r="E4" s="86">
        <f>2!E4</f>
        <v>2017</v>
      </c>
      <c r="F4" s="86">
        <f>2!F4</f>
        <v>2018</v>
      </c>
    </row>
    <row r="5" spans="1:6" ht="17.25" customHeight="1">
      <c r="A5" s="132" t="s">
        <v>298</v>
      </c>
      <c r="B5" s="133"/>
      <c r="C5" s="134"/>
      <c r="D5" s="134"/>
      <c r="E5" s="135"/>
      <c r="F5" s="136"/>
    </row>
    <row r="6" spans="1:6" ht="17.25" customHeight="1">
      <c r="A6" s="9" t="s">
        <v>121</v>
      </c>
      <c r="B6" s="94">
        <v>50100</v>
      </c>
      <c r="C6" s="7"/>
      <c r="D6" s="7"/>
      <c r="E6" s="7"/>
      <c r="F6" s="7"/>
    </row>
    <row r="7" spans="1:6" ht="17.25" customHeight="1">
      <c r="A7" s="9" t="s">
        <v>122</v>
      </c>
      <c r="B7" s="94">
        <v>50200</v>
      </c>
      <c r="C7" s="7"/>
      <c r="D7" s="7"/>
      <c r="E7" s="7"/>
      <c r="F7" s="7"/>
    </row>
    <row r="8" spans="1:6" ht="17.25" customHeight="1">
      <c r="A8" s="194" t="s">
        <v>322</v>
      </c>
      <c r="B8" s="94">
        <v>50300</v>
      </c>
      <c r="C8" s="7"/>
      <c r="D8" s="7"/>
      <c r="E8" s="7"/>
      <c r="F8" s="462">
        <f>'Sch 6A'!L34</f>
        <v>0</v>
      </c>
    </row>
    <row r="9" spans="1:6" ht="17.25" customHeight="1">
      <c r="A9" s="9" t="s">
        <v>123</v>
      </c>
      <c r="B9" s="94">
        <v>50310</v>
      </c>
      <c r="C9" s="7"/>
      <c r="D9" s="7"/>
      <c r="E9" s="7"/>
      <c r="F9" s="7"/>
    </row>
    <row r="10" spans="1:6" ht="17.25" customHeight="1">
      <c r="A10" s="9" t="s">
        <v>124</v>
      </c>
      <c r="B10" s="94">
        <v>50320</v>
      </c>
      <c r="C10" s="7"/>
      <c r="D10" s="7"/>
      <c r="E10" s="7"/>
      <c r="F10" s="7"/>
    </row>
    <row r="11" spans="1:6" ht="17.25" customHeight="1">
      <c r="A11" s="9" t="s">
        <v>125</v>
      </c>
      <c r="B11" s="94">
        <v>50330</v>
      </c>
      <c r="C11" s="7"/>
      <c r="D11" s="7"/>
      <c r="E11" s="7"/>
      <c r="F11" s="7"/>
    </row>
    <row r="12" spans="1:6" ht="17.25" customHeight="1">
      <c r="A12" s="9" t="s">
        <v>126</v>
      </c>
      <c r="B12" s="94">
        <v>50400</v>
      </c>
      <c r="C12" s="7"/>
      <c r="D12" s="7"/>
      <c r="E12" s="7"/>
      <c r="F12" s="7"/>
    </row>
    <row r="13" spans="1:6" ht="17.25" customHeight="1">
      <c r="A13" s="9" t="s">
        <v>127</v>
      </c>
      <c r="B13" s="94">
        <v>50500</v>
      </c>
      <c r="C13" s="7"/>
      <c r="D13" s="7"/>
      <c r="E13" s="7"/>
      <c r="F13" s="7"/>
    </row>
    <row r="14" spans="1:6" ht="17.25" customHeight="1">
      <c r="A14" s="9" t="s">
        <v>128</v>
      </c>
      <c r="B14" s="94">
        <v>50600</v>
      </c>
      <c r="C14" s="7"/>
      <c r="D14" s="7"/>
      <c r="E14" s="7"/>
      <c r="F14" s="7"/>
    </row>
    <row r="15" spans="1:6" ht="17.25" customHeight="1">
      <c r="A15" s="9" t="s">
        <v>129</v>
      </c>
      <c r="B15" s="94">
        <v>50700</v>
      </c>
      <c r="C15" s="7"/>
      <c r="D15" s="7"/>
      <c r="E15" s="7"/>
      <c r="F15" s="7"/>
    </row>
    <row r="16" spans="1:6" ht="17.25" customHeight="1">
      <c r="A16" s="9" t="s">
        <v>130</v>
      </c>
      <c r="B16" s="94">
        <v>50800</v>
      </c>
      <c r="C16" s="7"/>
      <c r="D16" s="7"/>
      <c r="E16" s="7"/>
      <c r="F16" s="7"/>
    </row>
    <row r="17" spans="1:6" ht="17.25" customHeight="1">
      <c r="A17" s="9" t="s">
        <v>131</v>
      </c>
      <c r="B17" s="94">
        <v>50900</v>
      </c>
      <c r="C17" s="7"/>
      <c r="D17" s="7"/>
      <c r="E17" s="7"/>
      <c r="F17" s="7"/>
    </row>
    <row r="18" spans="1:6" ht="17.25" customHeight="1">
      <c r="A18" s="9" t="s">
        <v>132</v>
      </c>
      <c r="B18" s="94">
        <v>51000</v>
      </c>
      <c r="C18" s="7"/>
      <c r="D18" s="7"/>
      <c r="E18" s="7"/>
      <c r="F18" s="7"/>
    </row>
    <row r="19" spans="1:6" ht="17.25" customHeight="1">
      <c r="A19" s="9" t="s">
        <v>66</v>
      </c>
      <c r="B19" s="94">
        <v>51100</v>
      </c>
      <c r="C19" s="7"/>
      <c r="D19" s="7"/>
      <c r="E19" s="7"/>
      <c r="F19" s="7"/>
    </row>
    <row r="20" spans="1:6" ht="17.25" customHeight="1">
      <c r="A20" s="9" t="s">
        <v>321</v>
      </c>
      <c r="B20" s="94">
        <v>51200</v>
      </c>
      <c r="C20" s="461"/>
      <c r="D20" s="461"/>
      <c r="E20" s="461"/>
      <c r="F20" s="7"/>
    </row>
    <row r="21" spans="1:6" ht="17.25" customHeight="1">
      <c r="A21" s="9" t="s">
        <v>133</v>
      </c>
      <c r="B21" s="94">
        <v>51300</v>
      </c>
      <c r="C21" s="461"/>
      <c r="D21" s="461"/>
      <c r="E21" s="461"/>
      <c r="F21" s="7"/>
    </row>
    <row r="22" spans="1:6" ht="17.25" customHeight="1">
      <c r="A22" s="9" t="s">
        <v>134</v>
      </c>
      <c r="B22" s="94">
        <v>51400</v>
      </c>
      <c r="C22" s="461"/>
      <c r="D22" s="461"/>
      <c r="E22" s="461"/>
      <c r="F22" s="7"/>
    </row>
    <row r="23" spans="1:6" ht="17.25" customHeight="1">
      <c r="A23" s="8" t="s">
        <v>135</v>
      </c>
      <c r="B23" s="94">
        <v>50000</v>
      </c>
      <c r="C23" s="463">
        <f>SUM(C6:C22)</f>
        <v>0</v>
      </c>
      <c r="D23" s="463">
        <f>SUM(D6:D22)</f>
        <v>0</v>
      </c>
      <c r="E23" s="463">
        <f>SUM(E6:E22)</f>
        <v>0</v>
      </c>
      <c r="F23" s="463">
        <f>SUM(F6:F22)</f>
        <v>0</v>
      </c>
    </row>
    <row r="24" spans="1:6" ht="17.25" customHeight="1">
      <c r="A24" s="83"/>
      <c r="B24" s="137"/>
      <c r="C24" s="138"/>
      <c r="D24" s="138"/>
      <c r="E24" s="138"/>
      <c r="F24" s="139"/>
    </row>
    <row r="25" spans="1:6" ht="17.25" customHeight="1">
      <c r="A25" s="87" t="s">
        <v>299</v>
      </c>
      <c r="B25" s="22"/>
      <c r="C25" s="140"/>
      <c r="D25" s="140"/>
      <c r="E25" s="140"/>
      <c r="F25" s="141"/>
    </row>
    <row r="26" spans="1:6" ht="17.25" customHeight="1">
      <c r="A26" s="9" t="s">
        <v>121</v>
      </c>
      <c r="B26" s="94">
        <v>52100</v>
      </c>
      <c r="C26" s="7"/>
      <c r="D26" s="7"/>
      <c r="E26" s="7"/>
      <c r="F26" s="7"/>
    </row>
    <row r="27" spans="1:6" ht="17.25" customHeight="1">
      <c r="A27" s="9" t="s">
        <v>122</v>
      </c>
      <c r="B27" s="94">
        <v>52200</v>
      </c>
      <c r="C27" s="7"/>
      <c r="D27" s="7"/>
      <c r="E27" s="7"/>
      <c r="F27" s="7"/>
    </row>
    <row r="28" spans="1:6" ht="17.25" customHeight="1">
      <c r="A28" s="9" t="s">
        <v>136</v>
      </c>
      <c r="B28" s="94">
        <v>52210</v>
      </c>
      <c r="C28" s="7"/>
      <c r="D28" s="7"/>
      <c r="E28" s="7"/>
      <c r="F28" s="7"/>
    </row>
    <row r="29" spans="1:6" ht="17.25" customHeight="1">
      <c r="A29" s="9" t="s">
        <v>124</v>
      </c>
      <c r="B29" s="94">
        <v>52220</v>
      </c>
      <c r="C29" s="7"/>
      <c r="D29" s="7"/>
      <c r="E29" s="7"/>
      <c r="F29" s="7"/>
    </row>
    <row r="30" spans="1:6" ht="17.25" customHeight="1">
      <c r="A30" s="9" t="s">
        <v>125</v>
      </c>
      <c r="B30" s="94">
        <v>52230</v>
      </c>
      <c r="C30" s="7"/>
      <c r="D30" s="7"/>
      <c r="E30" s="7"/>
      <c r="F30" s="7"/>
    </row>
    <row r="31" spans="1:6" ht="17.25" customHeight="1">
      <c r="A31" s="9" t="s">
        <v>126</v>
      </c>
      <c r="B31" s="94">
        <v>52300</v>
      </c>
      <c r="C31" s="7"/>
      <c r="D31" s="7"/>
      <c r="E31" s="7"/>
      <c r="F31" s="7"/>
    </row>
    <row r="32" spans="1:6" ht="17.25" customHeight="1">
      <c r="A32" s="9" t="s">
        <v>137</v>
      </c>
      <c r="B32" s="94">
        <v>52400</v>
      </c>
      <c r="C32" s="7"/>
      <c r="D32" s="7"/>
      <c r="E32" s="7"/>
      <c r="F32" s="7"/>
    </row>
    <row r="33" spans="1:6" ht="17.25" customHeight="1">
      <c r="A33" s="9" t="s">
        <v>138</v>
      </c>
      <c r="B33" s="94">
        <v>52500</v>
      </c>
      <c r="C33" s="7"/>
      <c r="D33" s="7"/>
      <c r="E33" s="7"/>
      <c r="F33" s="7"/>
    </row>
    <row r="34" spans="1:6" ht="17.25" customHeight="1">
      <c r="A34" s="9" t="s">
        <v>139</v>
      </c>
      <c r="B34" s="94">
        <v>52600</v>
      </c>
      <c r="C34" s="7"/>
      <c r="D34" s="7"/>
      <c r="E34" s="7"/>
      <c r="F34" s="7"/>
    </row>
    <row r="35" spans="1:6" ht="17.25" customHeight="1">
      <c r="A35" s="9" t="s">
        <v>140</v>
      </c>
      <c r="B35" s="94">
        <v>52700</v>
      </c>
      <c r="C35" s="7"/>
      <c r="D35" s="7"/>
      <c r="E35" s="7"/>
      <c r="F35" s="7"/>
    </row>
    <row r="36" spans="1:6" ht="17.25" customHeight="1">
      <c r="A36" s="9" t="s">
        <v>141</v>
      </c>
      <c r="B36" s="94">
        <v>52800</v>
      </c>
      <c r="C36" s="7"/>
      <c r="D36" s="7"/>
      <c r="E36" s="7"/>
      <c r="F36" s="7"/>
    </row>
    <row r="37" spans="1:6" ht="17.25" customHeight="1">
      <c r="A37" s="9" t="s">
        <v>142</v>
      </c>
      <c r="B37" s="94">
        <v>52900</v>
      </c>
      <c r="C37" s="7"/>
      <c r="D37" s="7"/>
      <c r="E37" s="7"/>
      <c r="F37" s="7"/>
    </row>
    <row r="38" spans="1:6" ht="17.25" customHeight="1">
      <c r="A38" s="9" t="s">
        <v>143</v>
      </c>
      <c r="B38" s="94">
        <v>53000</v>
      </c>
      <c r="C38" s="7"/>
      <c r="D38" s="7"/>
      <c r="E38" s="7"/>
      <c r="F38" s="7"/>
    </row>
    <row r="39" spans="1:6" ht="17.25" customHeight="1">
      <c r="A39" s="9" t="s">
        <v>144</v>
      </c>
      <c r="B39" s="94">
        <v>53100</v>
      </c>
      <c r="C39" s="7"/>
      <c r="D39" s="7"/>
      <c r="E39" s="7"/>
      <c r="F39" s="7"/>
    </row>
    <row r="40" spans="1:6" ht="17.25" customHeight="1">
      <c r="A40" s="9" t="s">
        <v>66</v>
      </c>
      <c r="B40" s="94">
        <v>53200</v>
      </c>
      <c r="C40" s="7"/>
      <c r="D40" s="7"/>
      <c r="E40" s="7"/>
      <c r="F40" s="7"/>
    </row>
    <row r="41" spans="1:6" ht="17.25" customHeight="1">
      <c r="A41" s="9" t="s">
        <v>145</v>
      </c>
      <c r="B41" s="94">
        <v>53300</v>
      </c>
      <c r="C41" s="7"/>
      <c r="D41" s="7"/>
      <c r="E41" s="7"/>
      <c r="F41" s="7"/>
    </row>
    <row r="42" spans="1:6" ht="17.25" customHeight="1">
      <c r="A42" s="10" t="s">
        <v>146</v>
      </c>
      <c r="B42" s="20">
        <v>52001</v>
      </c>
      <c r="C42" s="464">
        <f>SUM(C26:C41)</f>
        <v>0</v>
      </c>
      <c r="D42" s="464">
        <f>SUM(D26:D41)</f>
        <v>0</v>
      </c>
      <c r="E42" s="464">
        <f>SUM(E26:E41)</f>
        <v>0</v>
      </c>
      <c r="F42" s="464">
        <f>SUM(F26:F41)</f>
        <v>0</v>
      </c>
    </row>
    <row r="43" spans="3:6" ht="12.75">
      <c r="C43" s="181"/>
      <c r="D43" s="181"/>
      <c r="E43" s="181"/>
      <c r="F43" s="181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2" sqref="A2"/>
    </sheetView>
  </sheetViews>
  <sheetFormatPr defaultColWidth="9.140625" defaultRowHeight="15.7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5.75" customHeight="1">
      <c r="A1" s="57"/>
      <c r="B1" s="115"/>
      <c r="C1" s="57"/>
      <c r="D1" s="57"/>
      <c r="E1" s="57"/>
      <c r="F1" s="121" t="s">
        <v>147</v>
      </c>
    </row>
    <row r="2" spans="1:6" ht="15.75" customHeight="1">
      <c r="A2" s="54" t="s">
        <v>120</v>
      </c>
      <c r="B2" s="96"/>
      <c r="C2" s="57"/>
      <c r="D2" s="122"/>
      <c r="E2" s="81"/>
      <c r="F2" s="82"/>
    </row>
    <row r="3" spans="1:6" ht="15.75" customHeight="1">
      <c r="A3" s="107"/>
      <c r="B3" s="126" t="s">
        <v>17</v>
      </c>
      <c r="C3" s="127" t="s">
        <v>6</v>
      </c>
      <c r="D3" s="127" t="s">
        <v>7</v>
      </c>
      <c r="E3" s="128" t="s">
        <v>8</v>
      </c>
      <c r="F3" s="85" t="s">
        <v>9</v>
      </c>
    </row>
    <row r="4" spans="1:6" ht="15.75" customHeight="1">
      <c r="A4" s="5"/>
      <c r="B4" s="93" t="s">
        <v>18</v>
      </c>
      <c r="C4" s="86">
        <f>2!C4</f>
        <v>2016</v>
      </c>
      <c r="D4" s="86">
        <f>2!D4</f>
        <v>2017</v>
      </c>
      <c r="E4" s="86">
        <f>2!E4</f>
        <v>2017</v>
      </c>
      <c r="F4" s="86">
        <f>2!F4</f>
        <v>2018</v>
      </c>
    </row>
    <row r="5" spans="1:6" ht="15.75" customHeight="1">
      <c r="A5" s="87" t="s">
        <v>300</v>
      </c>
      <c r="B5" s="22"/>
      <c r="C5" s="11"/>
      <c r="D5" s="11"/>
      <c r="E5" s="124"/>
      <c r="F5" s="125"/>
    </row>
    <row r="6" spans="1:6" ht="15.75" customHeight="1">
      <c r="A6" s="9" t="s">
        <v>121</v>
      </c>
      <c r="B6" s="94">
        <v>54100</v>
      </c>
      <c r="C6" s="454"/>
      <c r="D6" s="454"/>
      <c r="E6" s="454"/>
      <c r="F6" s="454"/>
    </row>
    <row r="7" spans="1:6" ht="15.75" customHeight="1">
      <c r="A7" s="9" t="s">
        <v>122</v>
      </c>
      <c r="B7" s="94">
        <v>54101</v>
      </c>
      <c r="C7" s="454"/>
      <c r="D7" s="454"/>
      <c r="E7" s="454"/>
      <c r="F7" s="454"/>
    </row>
    <row r="8" spans="1:6" ht="15.75" customHeight="1">
      <c r="A8" s="9" t="s">
        <v>136</v>
      </c>
      <c r="B8" s="94">
        <v>54110</v>
      </c>
      <c r="C8" s="454"/>
      <c r="D8" s="454"/>
      <c r="E8" s="454"/>
      <c r="F8" s="454"/>
    </row>
    <row r="9" spans="1:6" ht="15.75" customHeight="1">
      <c r="A9" s="9" t="s">
        <v>124</v>
      </c>
      <c r="B9" s="94">
        <v>54120</v>
      </c>
      <c r="C9" s="454"/>
      <c r="D9" s="454"/>
      <c r="E9" s="454"/>
      <c r="F9" s="454"/>
    </row>
    <row r="10" spans="1:6" ht="15.75" customHeight="1">
      <c r="A10" s="9" t="s">
        <v>125</v>
      </c>
      <c r="B10" s="94">
        <v>54130</v>
      </c>
      <c r="C10" s="454"/>
      <c r="D10" s="454"/>
      <c r="E10" s="454"/>
      <c r="F10" s="454"/>
    </row>
    <row r="11" spans="1:6" ht="15.75" customHeight="1">
      <c r="A11" s="9" t="s">
        <v>126</v>
      </c>
      <c r="B11" s="94">
        <v>54200</v>
      </c>
      <c r="C11" s="454"/>
      <c r="D11" s="454"/>
      <c r="E11" s="454"/>
      <c r="F11" s="454"/>
    </row>
    <row r="12" spans="1:6" ht="15.75" customHeight="1">
      <c r="A12" s="9" t="s">
        <v>148</v>
      </c>
      <c r="B12" s="94">
        <v>54300</v>
      </c>
      <c r="C12" s="454"/>
      <c r="D12" s="454"/>
      <c r="E12" s="454"/>
      <c r="F12" s="454"/>
    </row>
    <row r="13" spans="1:6" ht="15.75" customHeight="1">
      <c r="A13" s="9" t="s">
        <v>149</v>
      </c>
      <c r="B13" s="94">
        <v>54400</v>
      </c>
      <c r="C13" s="454"/>
      <c r="D13" s="454"/>
      <c r="E13" s="454"/>
      <c r="F13" s="454"/>
    </row>
    <row r="14" spans="1:6" ht="15.75" customHeight="1">
      <c r="A14" s="9" t="s">
        <v>150</v>
      </c>
      <c r="B14" s="94">
        <v>54500</v>
      </c>
      <c r="C14" s="455"/>
      <c r="D14" s="456"/>
      <c r="E14" s="454"/>
      <c r="F14" s="454"/>
    </row>
    <row r="15" spans="1:6" ht="15.75" customHeight="1">
      <c r="A15" s="9" t="s">
        <v>151</v>
      </c>
      <c r="B15" s="94">
        <v>54600</v>
      </c>
      <c r="C15" s="454"/>
      <c r="D15" s="454"/>
      <c r="E15" s="454"/>
      <c r="F15" s="454"/>
    </row>
    <row r="16" spans="1:6" ht="15.75" customHeight="1">
      <c r="A16" s="9" t="s">
        <v>152</v>
      </c>
      <c r="B16" s="94">
        <v>54700</v>
      </c>
      <c r="C16" s="454"/>
      <c r="D16" s="454"/>
      <c r="E16" s="454"/>
      <c r="F16" s="454"/>
    </row>
    <row r="17" spans="1:6" ht="15.75" customHeight="1">
      <c r="A17" s="9" t="s">
        <v>66</v>
      </c>
      <c r="B17" s="94">
        <v>54800</v>
      </c>
      <c r="C17" s="454"/>
      <c r="D17" s="454"/>
      <c r="E17" s="454"/>
      <c r="F17" s="454"/>
    </row>
    <row r="18" spans="1:6" ht="15.75" customHeight="1">
      <c r="A18" s="9" t="s">
        <v>153</v>
      </c>
      <c r="B18" s="94">
        <v>54000</v>
      </c>
      <c r="C18" s="459">
        <f>SUM(C6:C17)</f>
        <v>0</v>
      </c>
      <c r="D18" s="459">
        <f>SUM(D6:D17)</f>
        <v>0</v>
      </c>
      <c r="E18" s="459">
        <f>SUM(E6:E17)</f>
        <v>0</v>
      </c>
      <c r="F18" s="459">
        <f>SUM(F6:F17)</f>
        <v>0</v>
      </c>
    </row>
    <row r="19" spans="1:6" ht="15.75" customHeight="1">
      <c r="A19" s="87" t="s">
        <v>301</v>
      </c>
      <c r="B19" s="22"/>
      <c r="C19" s="129"/>
      <c r="D19" s="129"/>
      <c r="E19" s="129"/>
      <c r="F19" s="130"/>
    </row>
    <row r="20" spans="1:6" ht="15.75" customHeight="1">
      <c r="A20" s="9" t="s">
        <v>121</v>
      </c>
      <c r="B20" s="94">
        <v>56100</v>
      </c>
      <c r="C20" s="454"/>
      <c r="D20" s="454"/>
      <c r="E20" s="454"/>
      <c r="F20" s="454"/>
    </row>
    <row r="21" spans="1:6" ht="15.75" customHeight="1">
      <c r="A21" s="9" t="s">
        <v>122</v>
      </c>
      <c r="B21" s="94">
        <v>56101</v>
      </c>
      <c r="C21" s="454"/>
      <c r="D21" s="454"/>
      <c r="E21" s="454"/>
      <c r="F21" s="454"/>
    </row>
    <row r="22" spans="1:6" ht="15.75" customHeight="1">
      <c r="A22" s="9" t="s">
        <v>136</v>
      </c>
      <c r="B22" s="94">
        <v>56110</v>
      </c>
      <c r="C22" s="454"/>
      <c r="D22" s="454"/>
      <c r="E22" s="454"/>
      <c r="F22" s="454"/>
    </row>
    <row r="23" spans="1:6" ht="15.75" customHeight="1">
      <c r="A23" s="9" t="s">
        <v>124</v>
      </c>
      <c r="B23" s="94">
        <v>56120</v>
      </c>
      <c r="C23" s="454"/>
      <c r="D23" s="454"/>
      <c r="E23" s="454"/>
      <c r="F23" s="454"/>
    </row>
    <row r="24" spans="1:6" ht="15.75" customHeight="1">
      <c r="A24" s="9" t="s">
        <v>125</v>
      </c>
      <c r="B24" s="94">
        <v>56130</v>
      </c>
      <c r="C24" s="454"/>
      <c r="D24" s="454"/>
      <c r="E24" s="454"/>
      <c r="F24" s="454"/>
    </row>
    <row r="25" spans="1:6" ht="15.75" customHeight="1">
      <c r="A25" s="9" t="s">
        <v>126</v>
      </c>
      <c r="B25" s="94">
        <v>56200</v>
      </c>
      <c r="C25" s="454"/>
      <c r="D25" s="454"/>
      <c r="E25" s="454"/>
      <c r="F25" s="454"/>
    </row>
    <row r="26" spans="1:6" ht="15.75" customHeight="1">
      <c r="A26" s="9" t="s">
        <v>148</v>
      </c>
      <c r="B26" s="94">
        <v>56300</v>
      </c>
      <c r="C26" s="454"/>
      <c r="D26" s="454"/>
      <c r="E26" s="454"/>
      <c r="F26" s="454"/>
    </row>
    <row r="27" spans="1:6" ht="15.75" customHeight="1">
      <c r="A27" s="9" t="s">
        <v>66</v>
      </c>
      <c r="B27" s="94">
        <v>56400</v>
      </c>
      <c r="C27" s="454"/>
      <c r="D27" s="454"/>
      <c r="E27" s="454"/>
      <c r="F27" s="454"/>
    </row>
    <row r="28" spans="1:6" ht="15.75" customHeight="1">
      <c r="A28" s="9" t="s">
        <v>154</v>
      </c>
      <c r="B28" s="94">
        <v>56000</v>
      </c>
      <c r="C28" s="459">
        <f>SUM(C20:C27)</f>
        <v>0</v>
      </c>
      <c r="D28" s="459">
        <f>SUM(D20:D27)</f>
        <v>0</v>
      </c>
      <c r="E28" s="459">
        <f>SUM(E20:E27)</f>
        <v>0</v>
      </c>
      <c r="F28" s="459">
        <f>SUM(F20:F27)</f>
        <v>0</v>
      </c>
    </row>
    <row r="29" spans="1:6" ht="15.75" customHeight="1">
      <c r="A29" s="87" t="s">
        <v>302</v>
      </c>
      <c r="B29" s="22"/>
      <c r="C29" s="129"/>
      <c r="D29" s="129"/>
      <c r="E29" s="129"/>
      <c r="F29" s="130"/>
    </row>
    <row r="30" spans="1:6" ht="15.75" customHeight="1">
      <c r="A30" s="9" t="s">
        <v>374</v>
      </c>
      <c r="B30" s="94">
        <v>57100</v>
      </c>
      <c r="C30" s="454"/>
      <c r="D30" s="454"/>
      <c r="E30" s="454"/>
      <c r="F30" s="454"/>
    </row>
    <row r="31" spans="1:6" ht="15.75" customHeight="1">
      <c r="A31" s="194" t="s">
        <v>375</v>
      </c>
      <c r="B31" s="94">
        <v>57101</v>
      </c>
      <c r="C31" s="454"/>
      <c r="D31" s="454"/>
      <c r="E31" s="454"/>
      <c r="F31" s="454"/>
    </row>
    <row r="32" spans="1:6" ht="15.75" customHeight="1">
      <c r="A32" s="194" t="s">
        <v>376</v>
      </c>
      <c r="B32" s="94">
        <v>57102</v>
      </c>
      <c r="C32" s="454"/>
      <c r="D32" s="454"/>
      <c r="E32" s="454"/>
      <c r="F32" s="454"/>
    </row>
    <row r="33" spans="1:6" ht="15.75" customHeight="1">
      <c r="A33" s="9" t="s">
        <v>155</v>
      </c>
      <c r="B33" s="94">
        <v>57200</v>
      </c>
      <c r="C33" s="454"/>
      <c r="D33" s="454"/>
      <c r="E33" s="454"/>
      <c r="F33" s="454"/>
    </row>
    <row r="34" spans="1:6" ht="15.75" customHeight="1">
      <c r="A34" s="9" t="s">
        <v>156</v>
      </c>
      <c r="B34" s="94">
        <v>57300</v>
      </c>
      <c r="C34" s="454"/>
      <c r="D34" s="454"/>
      <c r="E34" s="454"/>
      <c r="F34" s="454"/>
    </row>
    <row r="35" spans="1:6" ht="15.75" customHeight="1">
      <c r="A35" s="9" t="s">
        <v>157</v>
      </c>
      <c r="B35" s="94">
        <v>57400</v>
      </c>
      <c r="C35" s="454"/>
      <c r="D35" s="454"/>
      <c r="E35" s="454"/>
      <c r="F35" s="454"/>
    </row>
    <row r="36" spans="1:6" ht="15.75" customHeight="1">
      <c r="A36" s="9" t="s">
        <v>158</v>
      </c>
      <c r="B36" s="94">
        <v>57500</v>
      </c>
      <c r="C36" s="454"/>
      <c r="D36" s="454"/>
      <c r="E36" s="454"/>
      <c r="F36" s="454"/>
    </row>
    <row r="37" spans="1:6" ht="15.75" customHeight="1">
      <c r="A37" s="9" t="s">
        <v>101</v>
      </c>
      <c r="B37" s="94">
        <v>57700</v>
      </c>
      <c r="C37" s="457"/>
      <c r="D37" s="457"/>
      <c r="E37" s="457"/>
      <c r="F37" s="457"/>
    </row>
    <row r="38" spans="1:6" ht="15.75" customHeight="1">
      <c r="A38" s="9" t="s">
        <v>66</v>
      </c>
      <c r="B38" s="94">
        <v>57800</v>
      </c>
      <c r="C38" s="454"/>
      <c r="D38" s="454"/>
      <c r="E38" s="454"/>
      <c r="F38" s="454"/>
    </row>
    <row r="39" spans="1:6" ht="15.75" customHeight="1">
      <c r="A39" s="9" t="s">
        <v>159</v>
      </c>
      <c r="B39" s="94">
        <v>57900</v>
      </c>
      <c r="C39" s="454"/>
      <c r="D39" s="454"/>
      <c r="E39" s="454"/>
      <c r="F39" s="454"/>
    </row>
    <row r="40" spans="1:6" ht="15.75" customHeight="1">
      <c r="A40" s="10" t="s">
        <v>160</v>
      </c>
      <c r="B40" s="20">
        <v>57000</v>
      </c>
      <c r="C40" s="459">
        <f>SUM(C30:C39)</f>
        <v>0</v>
      </c>
      <c r="D40" s="459">
        <f>SUM(D30:D39)</f>
        <v>0</v>
      </c>
      <c r="E40" s="459">
        <f>SUM(E30:E39)</f>
        <v>0</v>
      </c>
      <c r="F40" s="459">
        <f>SUM(F30:F39)</f>
        <v>0</v>
      </c>
    </row>
    <row r="41" spans="1:6" ht="15.75" customHeight="1">
      <c r="A41" s="132" t="s">
        <v>103</v>
      </c>
      <c r="B41" s="182"/>
      <c r="C41" s="183"/>
      <c r="D41" s="183"/>
      <c r="E41" s="183"/>
      <c r="F41" s="184"/>
    </row>
    <row r="42" spans="1:6" ht="15.75" customHeight="1">
      <c r="A42" s="9" t="s">
        <v>121</v>
      </c>
      <c r="B42" s="20">
        <v>57105</v>
      </c>
      <c r="C42" s="458"/>
      <c r="D42" s="458"/>
      <c r="E42" s="458"/>
      <c r="F42" s="17"/>
    </row>
    <row r="43" spans="1:6" ht="15.75" customHeight="1">
      <c r="A43" s="9" t="s">
        <v>122</v>
      </c>
      <c r="B43" s="20">
        <v>57106</v>
      </c>
      <c r="C43" s="458"/>
      <c r="D43" s="458"/>
      <c r="E43" s="458"/>
      <c r="F43" s="17"/>
    </row>
    <row r="44" spans="1:6" ht="15.75" customHeight="1">
      <c r="A44" s="10" t="s">
        <v>136</v>
      </c>
      <c r="B44" s="20">
        <v>57115</v>
      </c>
      <c r="C44" s="458"/>
      <c r="D44" s="458"/>
      <c r="E44" s="458"/>
      <c r="F44" s="17"/>
    </row>
    <row r="45" spans="1:6" ht="15.75" customHeight="1">
      <c r="A45" s="10" t="s">
        <v>124</v>
      </c>
      <c r="B45" s="20">
        <v>57125</v>
      </c>
      <c r="C45" s="458"/>
      <c r="D45" s="458"/>
      <c r="E45" s="458"/>
      <c r="F45" s="17"/>
    </row>
    <row r="46" spans="1:6" ht="15.75" customHeight="1">
      <c r="A46" s="10" t="s">
        <v>125</v>
      </c>
      <c r="B46" s="20">
        <v>57135</v>
      </c>
      <c r="C46" s="458"/>
      <c r="D46" s="458"/>
      <c r="E46" s="458"/>
      <c r="F46" s="17"/>
    </row>
    <row r="47" spans="1:6" ht="15.75" customHeight="1">
      <c r="A47" s="10" t="s">
        <v>161</v>
      </c>
      <c r="B47" s="20">
        <v>57205</v>
      </c>
      <c r="C47" s="458"/>
      <c r="D47" s="458"/>
      <c r="E47" s="458"/>
      <c r="F47" s="17"/>
    </row>
    <row r="48" spans="1:6" ht="15.75" customHeight="1">
      <c r="A48" s="10" t="s">
        <v>38</v>
      </c>
      <c r="B48" s="20">
        <v>57305</v>
      </c>
      <c r="C48" s="458"/>
      <c r="D48" s="458"/>
      <c r="E48" s="458"/>
      <c r="F48" s="17"/>
    </row>
    <row r="49" spans="1:6" ht="15.75" customHeight="1">
      <c r="A49" s="10" t="s">
        <v>162</v>
      </c>
      <c r="B49" s="20">
        <v>57405</v>
      </c>
      <c r="C49" s="458"/>
      <c r="D49" s="458"/>
      <c r="E49" s="458"/>
      <c r="F49" s="17"/>
    </row>
    <row r="50" spans="1:6" ht="15.75" customHeight="1">
      <c r="A50" s="10" t="s">
        <v>23</v>
      </c>
      <c r="B50" s="20">
        <v>57505</v>
      </c>
      <c r="C50" s="458"/>
      <c r="D50" s="458"/>
      <c r="E50" s="458"/>
      <c r="F50" s="17"/>
    </row>
    <row r="51" spans="1:6" ht="15.75" customHeight="1">
      <c r="A51" s="10" t="s">
        <v>66</v>
      </c>
      <c r="B51" s="20">
        <v>57605</v>
      </c>
      <c r="C51" s="458"/>
      <c r="D51" s="458"/>
      <c r="E51" s="458"/>
      <c r="F51" s="17"/>
    </row>
    <row r="52" spans="1:6" ht="15.75" customHeight="1">
      <c r="A52" s="10" t="s">
        <v>285</v>
      </c>
      <c r="B52" s="20">
        <v>57005</v>
      </c>
      <c r="C52" s="460">
        <f>SUM(C42:C51)</f>
        <v>0</v>
      </c>
      <c r="D52" s="460">
        <f>SUM(D42:D51)</f>
        <v>0</v>
      </c>
      <c r="E52" s="460">
        <f>SUM(E42:E51)</f>
        <v>0</v>
      </c>
      <c r="F52" s="411">
        <f>SUM(F42:F51)</f>
        <v>0</v>
      </c>
    </row>
  </sheetData>
  <sheetProtection/>
  <printOptions horizontalCentered="1"/>
  <pageMargins left="0.75" right="0.75" top="0.5" bottom="0.5" header="0.25" footer="0.25"/>
  <pageSetup fitToHeight="1" fitToWidth="1" horizontalDpi="300" verticalDpi="3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C11" sqref="C11"/>
    </sheetView>
  </sheetViews>
  <sheetFormatPr defaultColWidth="9.140625" defaultRowHeight="17.2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121" t="s">
        <v>163</v>
      </c>
    </row>
    <row r="2" spans="1:6" ht="17.25" customHeight="1">
      <c r="A2" s="54" t="s">
        <v>164</v>
      </c>
      <c r="B2" s="96"/>
      <c r="C2" s="57"/>
      <c r="D2" s="122"/>
      <c r="E2" s="81"/>
      <c r="F2" s="82"/>
    </row>
    <row r="3" spans="1:6" ht="17.25" customHeight="1">
      <c r="A3" s="84"/>
      <c r="B3" s="120" t="s">
        <v>17</v>
      </c>
      <c r="C3" s="123" t="s">
        <v>6</v>
      </c>
      <c r="D3" s="123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2016</v>
      </c>
      <c r="D4" s="86">
        <f>2!D4</f>
        <v>2017</v>
      </c>
      <c r="E4" s="86">
        <f>2!E4</f>
        <v>2017</v>
      </c>
      <c r="F4" s="86">
        <f>2!F4</f>
        <v>2018</v>
      </c>
    </row>
    <row r="5" spans="1:6" ht="17.25" customHeight="1">
      <c r="A5" s="87" t="s">
        <v>303</v>
      </c>
      <c r="B5" s="22"/>
      <c r="C5" s="11"/>
      <c r="D5" s="11"/>
      <c r="E5" s="124"/>
      <c r="F5" s="125"/>
    </row>
    <row r="6" spans="1:6" ht="17.25" customHeight="1">
      <c r="A6" s="9" t="s">
        <v>165</v>
      </c>
      <c r="B6" s="94">
        <v>58100</v>
      </c>
      <c r="C6" s="6"/>
      <c r="D6" s="6"/>
      <c r="E6" s="6"/>
      <c r="F6" s="6"/>
    </row>
    <row r="7" spans="1:6" ht="17.25" customHeight="1">
      <c r="A7" s="9" t="s">
        <v>166</v>
      </c>
      <c r="B7" s="94">
        <v>58200</v>
      </c>
      <c r="C7" s="6"/>
      <c r="D7" s="6"/>
      <c r="E7" s="6"/>
      <c r="F7" s="6"/>
    </row>
    <row r="8" spans="1:6" ht="17.25" customHeight="1">
      <c r="A8" s="9" t="s">
        <v>167</v>
      </c>
      <c r="B8" s="94">
        <v>58300</v>
      </c>
      <c r="C8" s="6"/>
      <c r="D8" s="6"/>
      <c r="E8" s="6"/>
      <c r="F8" s="6"/>
    </row>
    <row r="9" spans="1:6" ht="17.25" customHeight="1">
      <c r="A9" s="9" t="s">
        <v>168</v>
      </c>
      <c r="B9" s="94">
        <v>58400</v>
      </c>
      <c r="C9" s="6"/>
      <c r="D9" s="6"/>
      <c r="E9" s="6"/>
      <c r="F9" s="6"/>
    </row>
    <row r="10" spans="1:6" ht="17.25" customHeight="1">
      <c r="A10" s="9" t="s">
        <v>169</v>
      </c>
      <c r="B10" s="94">
        <v>58500</v>
      </c>
      <c r="C10" s="6"/>
      <c r="D10" s="6"/>
      <c r="E10" s="6"/>
      <c r="F10" s="6"/>
    </row>
    <row r="11" spans="1:6" ht="17.25" customHeight="1">
      <c r="A11" s="9" t="s">
        <v>170</v>
      </c>
      <c r="B11" s="94">
        <v>58000</v>
      </c>
      <c r="C11" s="449">
        <f>SUM(C6:C10)</f>
        <v>0</v>
      </c>
      <c r="D11" s="449">
        <f>SUM(D6:D10)</f>
        <v>0</v>
      </c>
      <c r="E11" s="449">
        <f>SUM(E6:E10)</f>
        <v>0</v>
      </c>
      <c r="F11" s="449">
        <f>SUM(F6:F10)</f>
        <v>0</v>
      </c>
    </row>
    <row r="12" spans="1:6" ht="17.25" customHeight="1">
      <c r="A12" s="87" t="s">
        <v>304</v>
      </c>
      <c r="B12" s="22"/>
      <c r="C12" s="11"/>
      <c r="D12" s="11"/>
      <c r="E12" s="11"/>
      <c r="F12" s="12"/>
    </row>
    <row r="13" spans="1:6" ht="17.25" customHeight="1">
      <c r="A13" s="9" t="s">
        <v>121</v>
      </c>
      <c r="B13" s="94">
        <v>63100</v>
      </c>
      <c r="C13" s="6"/>
      <c r="D13" s="6"/>
      <c r="E13" s="6"/>
      <c r="F13" s="6"/>
    </row>
    <row r="14" spans="1:6" ht="17.25" customHeight="1">
      <c r="A14" s="9" t="s">
        <v>122</v>
      </c>
      <c r="B14" s="94">
        <v>63101</v>
      </c>
      <c r="C14" s="6"/>
      <c r="D14" s="6"/>
      <c r="E14" s="6"/>
      <c r="F14" s="6"/>
    </row>
    <row r="15" spans="1:6" ht="17.25" customHeight="1">
      <c r="A15" s="9" t="s">
        <v>136</v>
      </c>
      <c r="B15" s="94">
        <v>63110</v>
      </c>
      <c r="C15" s="6"/>
      <c r="D15" s="6"/>
      <c r="E15" s="6"/>
      <c r="F15" s="6"/>
    </row>
    <row r="16" spans="1:6" ht="17.25" customHeight="1">
      <c r="A16" s="9" t="s">
        <v>124</v>
      </c>
      <c r="B16" s="94">
        <v>63120</v>
      </c>
      <c r="C16" s="6"/>
      <c r="D16" s="6"/>
      <c r="E16" s="6"/>
      <c r="F16" s="6"/>
    </row>
    <row r="17" spans="1:6" ht="17.25" customHeight="1">
      <c r="A17" s="9" t="s">
        <v>125</v>
      </c>
      <c r="B17" s="94">
        <v>63130</v>
      </c>
      <c r="C17" s="6"/>
      <c r="D17" s="6"/>
      <c r="E17" s="6"/>
      <c r="F17" s="6"/>
    </row>
    <row r="18" spans="1:6" ht="17.25" customHeight="1">
      <c r="A18" s="9" t="s">
        <v>171</v>
      </c>
      <c r="B18" s="94">
        <v>63200</v>
      </c>
      <c r="C18" s="6"/>
      <c r="D18" s="6"/>
      <c r="E18" s="6"/>
      <c r="F18" s="6"/>
    </row>
    <row r="19" spans="1:6" ht="17.25" customHeight="1">
      <c r="A19" s="9" t="s">
        <v>172</v>
      </c>
      <c r="B19" s="94">
        <v>63300</v>
      </c>
      <c r="C19" s="6"/>
      <c r="D19" s="6"/>
      <c r="E19" s="6"/>
      <c r="F19" s="6"/>
    </row>
    <row r="20" spans="1:6" ht="17.25" customHeight="1">
      <c r="A20" s="9" t="s">
        <v>148</v>
      </c>
      <c r="B20" s="94">
        <v>63400</v>
      </c>
      <c r="C20" s="6"/>
      <c r="D20" s="6"/>
      <c r="E20" s="6"/>
      <c r="F20" s="6"/>
    </row>
    <row r="21" spans="1:6" ht="17.25" customHeight="1">
      <c r="A21" s="9" t="s">
        <v>173</v>
      </c>
      <c r="B21" s="94">
        <v>63500</v>
      </c>
      <c r="C21" s="6"/>
      <c r="D21" s="6"/>
      <c r="E21" s="6"/>
      <c r="F21" s="6"/>
    </row>
    <row r="22" spans="1:6" ht="17.25" customHeight="1">
      <c r="A22" s="9" t="s">
        <v>174</v>
      </c>
      <c r="B22" s="94">
        <v>63600</v>
      </c>
      <c r="C22" s="6"/>
      <c r="D22" s="6"/>
      <c r="E22" s="6"/>
      <c r="F22" s="6"/>
    </row>
    <row r="23" spans="1:6" ht="17.25" customHeight="1">
      <c r="A23" s="9" t="s">
        <v>66</v>
      </c>
      <c r="B23" s="94">
        <v>63700</v>
      </c>
      <c r="C23" s="6"/>
      <c r="D23" s="6"/>
      <c r="E23" s="6"/>
      <c r="F23" s="6"/>
    </row>
    <row r="24" spans="1:6" ht="17.25" customHeight="1">
      <c r="A24" s="9" t="s">
        <v>306</v>
      </c>
      <c r="B24" s="94">
        <v>63000</v>
      </c>
      <c r="C24" s="449">
        <f>SUM(C13:C23)</f>
        <v>0</v>
      </c>
      <c r="D24" s="449">
        <f>SUM(D13:D23)</f>
        <v>0</v>
      </c>
      <c r="E24" s="449">
        <f>SUM(E13:E23)</f>
        <v>0</v>
      </c>
      <c r="F24" s="449">
        <f>SUM(F13:F23)</f>
        <v>0</v>
      </c>
    </row>
    <row r="25" spans="1:6" ht="17.25" customHeight="1">
      <c r="A25" s="87" t="s">
        <v>305</v>
      </c>
      <c r="B25" s="22"/>
      <c r="C25" s="11"/>
      <c r="D25" s="11"/>
      <c r="E25" s="11"/>
      <c r="F25" s="12"/>
    </row>
    <row r="26" spans="1:6" ht="17.25" customHeight="1">
      <c r="A26" s="9" t="s">
        <v>121</v>
      </c>
      <c r="B26" s="94">
        <v>64100</v>
      </c>
      <c r="C26" s="6"/>
      <c r="D26" s="6"/>
      <c r="E26" s="6"/>
      <c r="F26" s="6"/>
    </row>
    <row r="27" spans="1:6" ht="17.25" customHeight="1">
      <c r="A27" s="9" t="s">
        <v>122</v>
      </c>
      <c r="B27" s="94">
        <v>64101</v>
      </c>
      <c r="C27" s="6"/>
      <c r="D27" s="6"/>
      <c r="E27" s="6"/>
      <c r="F27" s="6"/>
    </row>
    <row r="28" spans="1:6" ht="17.25" customHeight="1">
      <c r="A28" s="9" t="s">
        <v>136</v>
      </c>
      <c r="B28" s="94">
        <v>64110</v>
      </c>
      <c r="C28" s="6"/>
      <c r="D28" s="6"/>
      <c r="E28" s="6"/>
      <c r="F28" s="6"/>
    </row>
    <row r="29" spans="1:6" ht="17.25" customHeight="1">
      <c r="A29" s="9" t="s">
        <v>124</v>
      </c>
      <c r="B29" s="94">
        <v>64120</v>
      </c>
      <c r="C29" s="6"/>
      <c r="D29" s="6"/>
      <c r="E29" s="6"/>
      <c r="F29" s="6"/>
    </row>
    <row r="30" spans="1:6" ht="17.25" customHeight="1">
      <c r="A30" s="9" t="s">
        <v>125</v>
      </c>
      <c r="B30" s="94">
        <v>64130</v>
      </c>
      <c r="C30" s="6"/>
      <c r="D30" s="6"/>
      <c r="E30" s="6"/>
      <c r="F30" s="6"/>
    </row>
    <row r="31" spans="1:6" ht="17.25" customHeight="1">
      <c r="A31" s="9" t="s">
        <v>171</v>
      </c>
      <c r="B31" s="94">
        <v>64200</v>
      </c>
      <c r="C31" s="6"/>
      <c r="D31" s="6"/>
      <c r="E31" s="6"/>
      <c r="F31" s="6"/>
    </row>
    <row r="32" spans="1:6" ht="17.25" customHeight="1">
      <c r="A32" s="9" t="s">
        <v>172</v>
      </c>
      <c r="B32" s="94">
        <v>64300</v>
      </c>
      <c r="C32" s="6"/>
      <c r="D32" s="6"/>
      <c r="E32" s="6"/>
      <c r="F32" s="6"/>
    </row>
    <row r="33" spans="1:6" ht="17.25" customHeight="1">
      <c r="A33" s="9" t="s">
        <v>148</v>
      </c>
      <c r="B33" s="94">
        <v>64400</v>
      </c>
      <c r="C33" s="6"/>
      <c r="D33" s="6"/>
      <c r="E33" s="6"/>
      <c r="F33" s="6"/>
    </row>
    <row r="34" spans="1:6" ht="17.25" customHeight="1">
      <c r="A34" s="9" t="s">
        <v>175</v>
      </c>
      <c r="B34" s="94">
        <v>64500</v>
      </c>
      <c r="C34" s="6"/>
      <c r="D34" s="6"/>
      <c r="E34" s="6"/>
      <c r="F34" s="6"/>
    </row>
    <row r="35" spans="1:6" ht="17.25" customHeight="1">
      <c r="A35" s="9" t="s">
        <v>66</v>
      </c>
      <c r="B35" s="94">
        <v>64600</v>
      </c>
      <c r="C35" s="6"/>
      <c r="D35" s="6"/>
      <c r="E35" s="6"/>
      <c r="F35" s="6"/>
    </row>
    <row r="36" spans="1:6" ht="17.25" customHeight="1">
      <c r="A36" s="9" t="s">
        <v>173</v>
      </c>
      <c r="B36" s="94">
        <v>64610</v>
      </c>
      <c r="C36" s="6"/>
      <c r="D36" s="6"/>
      <c r="E36" s="6"/>
      <c r="F36" s="6"/>
    </row>
    <row r="37" spans="1:6" ht="17.25" customHeight="1">
      <c r="A37" s="9" t="s">
        <v>174</v>
      </c>
      <c r="B37" s="94">
        <v>64620</v>
      </c>
      <c r="C37" s="6"/>
      <c r="D37" s="6"/>
      <c r="E37" s="6"/>
      <c r="F37" s="6"/>
    </row>
    <row r="38" spans="1:6" ht="17.25" customHeight="1">
      <c r="A38" s="9" t="s">
        <v>165</v>
      </c>
      <c r="B38" s="94">
        <v>64710</v>
      </c>
      <c r="C38" s="6"/>
      <c r="D38" s="6"/>
      <c r="E38" s="6"/>
      <c r="F38" s="6"/>
    </row>
    <row r="39" spans="1:6" ht="17.25" customHeight="1">
      <c r="A39" s="9" t="s">
        <v>166</v>
      </c>
      <c r="B39" s="94">
        <v>64720</v>
      </c>
      <c r="C39" s="6"/>
      <c r="D39" s="6"/>
      <c r="E39" s="6"/>
      <c r="F39" s="6"/>
    </row>
    <row r="40" spans="1:6" ht="17.25" customHeight="1">
      <c r="A40" s="9" t="s">
        <v>167</v>
      </c>
      <c r="B40" s="94">
        <v>64730</v>
      </c>
      <c r="C40" s="6"/>
      <c r="D40" s="6"/>
      <c r="E40" s="6"/>
      <c r="F40" s="6"/>
    </row>
    <row r="41" spans="1:6" ht="17.25" customHeight="1">
      <c r="A41" s="9" t="s">
        <v>168</v>
      </c>
      <c r="B41" s="94">
        <v>64740</v>
      </c>
      <c r="C41" s="6"/>
      <c r="D41" s="6"/>
      <c r="E41" s="6"/>
      <c r="F41" s="6"/>
    </row>
    <row r="42" spans="1:6" ht="17.25" customHeight="1">
      <c r="A42" s="5" t="s">
        <v>176</v>
      </c>
      <c r="B42" s="93">
        <v>64000</v>
      </c>
      <c r="C42" s="453">
        <f>SUM(C26:C41)</f>
        <v>0</v>
      </c>
      <c r="D42" s="453">
        <f>SUM(D26:D41)</f>
        <v>0</v>
      </c>
      <c r="E42" s="453">
        <f>SUM(E26:E41)</f>
        <v>0</v>
      </c>
      <c r="F42" s="453">
        <f>SUM(F26:F41)</f>
        <v>0</v>
      </c>
    </row>
  </sheetData>
  <sheetProtection/>
  <printOptions/>
  <pageMargins left="0.75" right="0.75" top="0.5" bottom="0.5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2" sqref="A2"/>
    </sheetView>
  </sheetViews>
  <sheetFormatPr defaultColWidth="9.140625" defaultRowHeight="17.2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116" t="s">
        <v>177</v>
      </c>
    </row>
    <row r="2" spans="1:6" ht="17.25" customHeight="1">
      <c r="A2" s="54" t="s">
        <v>120</v>
      </c>
      <c r="B2" s="96"/>
      <c r="C2" s="57"/>
      <c r="D2" s="119"/>
      <c r="E2" s="81"/>
      <c r="F2" s="82"/>
    </row>
    <row r="3" spans="1:6" ht="17.25" customHeight="1">
      <c r="A3" s="84"/>
      <c r="B3" s="120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2016</v>
      </c>
      <c r="D4" s="86">
        <f>2!D4</f>
        <v>2017</v>
      </c>
      <c r="E4" s="86">
        <f>2!E4</f>
        <v>2017</v>
      </c>
      <c r="F4" s="86">
        <f>2!F4</f>
        <v>2018</v>
      </c>
    </row>
    <row r="5" spans="1:6" ht="17.25" customHeight="1">
      <c r="A5" s="87" t="s">
        <v>307</v>
      </c>
      <c r="B5" s="22"/>
      <c r="C5" s="1"/>
      <c r="D5" s="1"/>
      <c r="E5" s="1"/>
      <c r="F5" s="23"/>
    </row>
    <row r="6" spans="1:6" ht="17.25" customHeight="1">
      <c r="A6" s="9" t="s">
        <v>178</v>
      </c>
      <c r="B6" s="20">
        <v>65100</v>
      </c>
      <c r="C6" s="451"/>
      <c r="D6" s="451"/>
      <c r="E6" s="451"/>
      <c r="F6" s="452"/>
    </row>
    <row r="7" spans="1:6" ht="17.25" customHeight="1">
      <c r="A7" s="9" t="s">
        <v>179</v>
      </c>
      <c r="B7" s="20">
        <v>65200</v>
      </c>
      <c r="C7" s="451"/>
      <c r="D7" s="451"/>
      <c r="E7" s="451"/>
      <c r="F7" s="452"/>
    </row>
    <row r="8" spans="1:6" ht="17.25" customHeight="1">
      <c r="A8" s="9" t="s">
        <v>136</v>
      </c>
      <c r="B8" s="20">
        <v>65210</v>
      </c>
      <c r="C8" s="451"/>
      <c r="D8" s="451"/>
      <c r="E8" s="451"/>
      <c r="F8" s="452"/>
    </row>
    <row r="9" spans="1:6" ht="17.25" customHeight="1">
      <c r="A9" s="9" t="s">
        <v>124</v>
      </c>
      <c r="B9" s="20">
        <v>65220</v>
      </c>
      <c r="C9" s="451"/>
      <c r="D9" s="451"/>
      <c r="E9" s="451"/>
      <c r="F9" s="452"/>
    </row>
    <row r="10" spans="1:6" ht="17.25" customHeight="1">
      <c r="A10" s="9" t="s">
        <v>125</v>
      </c>
      <c r="B10" s="20">
        <v>65230</v>
      </c>
      <c r="C10" s="451"/>
      <c r="D10" s="451"/>
      <c r="E10" s="451"/>
      <c r="F10" s="452"/>
    </row>
    <row r="11" spans="1:6" ht="17.25" customHeight="1">
      <c r="A11" s="9" t="s">
        <v>126</v>
      </c>
      <c r="B11" s="20">
        <v>65300</v>
      </c>
      <c r="C11" s="451"/>
      <c r="D11" s="451"/>
      <c r="E11" s="451"/>
      <c r="F11" s="452"/>
    </row>
    <row r="12" spans="1:6" ht="17.25" customHeight="1">
      <c r="A12" s="9" t="s">
        <v>148</v>
      </c>
      <c r="B12" s="20">
        <v>65400</v>
      </c>
      <c r="C12" s="451"/>
      <c r="D12" s="451"/>
      <c r="E12" s="451"/>
      <c r="F12" s="452"/>
    </row>
    <row r="13" spans="1:6" ht="17.25" customHeight="1">
      <c r="A13" s="10" t="s">
        <v>180</v>
      </c>
      <c r="B13" s="20">
        <v>65600</v>
      </c>
      <c r="C13" s="451"/>
      <c r="D13" s="451"/>
      <c r="E13" s="451"/>
      <c r="F13" s="452"/>
    </row>
    <row r="14" spans="1:6" ht="17.25" customHeight="1">
      <c r="A14" s="10" t="s">
        <v>181</v>
      </c>
      <c r="B14" s="20">
        <v>65700</v>
      </c>
      <c r="C14" s="451"/>
      <c r="D14" s="451"/>
      <c r="E14" s="451"/>
      <c r="F14" s="452"/>
    </row>
    <row r="15" spans="1:6" ht="17.25" customHeight="1">
      <c r="A15" s="10" t="s">
        <v>66</v>
      </c>
      <c r="B15" s="20">
        <v>65800</v>
      </c>
      <c r="C15" s="451"/>
      <c r="D15" s="451"/>
      <c r="E15" s="451"/>
      <c r="F15" s="452"/>
    </row>
    <row r="16" spans="1:6" ht="17.25" customHeight="1">
      <c r="A16" s="10" t="s">
        <v>286</v>
      </c>
      <c r="B16" s="20">
        <v>65000</v>
      </c>
      <c r="C16" s="453">
        <f>SUM(C6:C15)</f>
        <v>0</v>
      </c>
      <c r="D16" s="453">
        <f>SUM(D6:D15)</f>
        <v>0</v>
      </c>
      <c r="E16" s="453">
        <f>SUM(E6:E15)</f>
        <v>0</v>
      </c>
      <c r="F16" s="453">
        <f>SUM(F6:F15)</f>
        <v>0</v>
      </c>
    </row>
    <row r="17" spans="1:6" ht="17.25" customHeight="1">
      <c r="A17" s="87" t="s">
        <v>237</v>
      </c>
      <c r="B17" s="22"/>
      <c r="C17" s="11"/>
      <c r="D17" s="11"/>
      <c r="E17" s="11"/>
      <c r="F17" s="12"/>
    </row>
    <row r="18" spans="1:6" ht="17.25" customHeight="1">
      <c r="A18" s="9" t="s">
        <v>182</v>
      </c>
      <c r="B18" s="94">
        <v>65005</v>
      </c>
      <c r="C18" s="449">
        <f>'SW-1'!C43</f>
        <v>0</v>
      </c>
      <c r="D18" s="449">
        <f>'SW-1'!D43</f>
        <v>0</v>
      </c>
      <c r="E18" s="449">
        <f>'SW-1'!E43</f>
        <v>0</v>
      </c>
      <c r="F18" s="449">
        <f>'SW-1'!F43</f>
        <v>0</v>
      </c>
    </row>
    <row r="19" spans="1:6" ht="17.25" customHeight="1">
      <c r="A19" s="87" t="s">
        <v>308</v>
      </c>
      <c r="B19" s="22"/>
      <c r="C19" s="11"/>
      <c r="D19" s="11"/>
      <c r="E19" s="11"/>
      <c r="F19" s="12"/>
    </row>
    <row r="20" spans="1:6" ht="17.25" customHeight="1">
      <c r="A20" s="9" t="s">
        <v>121</v>
      </c>
      <c r="B20" s="94">
        <v>66100</v>
      </c>
      <c r="C20" s="6"/>
      <c r="D20" s="6"/>
      <c r="E20" s="6"/>
      <c r="F20" s="6"/>
    </row>
    <row r="21" spans="1:6" ht="17.25" customHeight="1">
      <c r="A21" s="9" t="s">
        <v>122</v>
      </c>
      <c r="B21" s="94">
        <v>66101</v>
      </c>
      <c r="C21" s="6"/>
      <c r="D21" s="6"/>
      <c r="E21" s="6"/>
      <c r="F21" s="6"/>
    </row>
    <row r="22" spans="1:6" ht="17.25" customHeight="1">
      <c r="A22" s="9" t="s">
        <v>136</v>
      </c>
      <c r="B22" s="94">
        <v>66110</v>
      </c>
      <c r="C22" s="6"/>
      <c r="D22" s="6"/>
      <c r="E22" s="6"/>
      <c r="F22" s="6"/>
    </row>
    <row r="23" spans="1:6" ht="17.25" customHeight="1">
      <c r="A23" s="9" t="s">
        <v>124</v>
      </c>
      <c r="B23" s="94">
        <v>66120</v>
      </c>
      <c r="C23" s="6"/>
      <c r="D23" s="6"/>
      <c r="E23" s="6"/>
      <c r="F23" s="6"/>
    </row>
    <row r="24" spans="1:6" ht="17.25" customHeight="1">
      <c r="A24" s="9" t="s">
        <v>125</v>
      </c>
      <c r="B24" s="94">
        <v>66130</v>
      </c>
      <c r="C24" s="6"/>
      <c r="D24" s="6"/>
      <c r="E24" s="6"/>
      <c r="F24" s="6"/>
    </row>
    <row r="25" spans="1:6" ht="17.25" customHeight="1">
      <c r="A25" s="9" t="s">
        <v>126</v>
      </c>
      <c r="B25" s="94">
        <v>66200</v>
      </c>
      <c r="C25" s="6"/>
      <c r="D25" s="6"/>
      <c r="E25" s="6"/>
      <c r="F25" s="6"/>
    </row>
    <row r="26" spans="1:6" ht="17.25" customHeight="1">
      <c r="A26" s="9" t="s">
        <v>148</v>
      </c>
      <c r="B26" s="94">
        <v>66300</v>
      </c>
      <c r="C26" s="6"/>
      <c r="D26" s="6"/>
      <c r="E26" s="6"/>
      <c r="F26" s="6"/>
    </row>
    <row r="27" spans="1:6" ht="17.25" customHeight="1">
      <c r="A27" s="9" t="s">
        <v>183</v>
      </c>
      <c r="B27" s="94">
        <v>66400</v>
      </c>
      <c r="C27" s="6"/>
      <c r="D27" s="6"/>
      <c r="E27" s="6"/>
      <c r="F27" s="6"/>
    </row>
    <row r="28" spans="1:6" ht="17.25" customHeight="1">
      <c r="A28" s="9" t="s">
        <v>310</v>
      </c>
      <c r="B28" s="94">
        <v>66500</v>
      </c>
      <c r="C28" s="6"/>
      <c r="D28" s="6"/>
      <c r="E28" s="6"/>
      <c r="F28" s="6"/>
    </row>
    <row r="29" spans="1:6" ht="17.25" customHeight="1">
      <c r="A29" s="9" t="s">
        <v>184</v>
      </c>
      <c r="B29" s="94">
        <v>66600</v>
      </c>
      <c r="C29" s="6"/>
      <c r="D29" s="6"/>
      <c r="E29" s="6"/>
      <c r="F29" s="6"/>
    </row>
    <row r="30" spans="1:6" ht="17.25" customHeight="1">
      <c r="A30" s="9" t="s">
        <v>66</v>
      </c>
      <c r="B30" s="94">
        <v>66700</v>
      </c>
      <c r="C30" s="6"/>
      <c r="D30" s="6"/>
      <c r="E30" s="6"/>
      <c r="F30" s="6"/>
    </row>
    <row r="31" spans="1:6" ht="17.25" customHeight="1">
      <c r="A31" s="9" t="s">
        <v>185</v>
      </c>
      <c r="B31" s="94">
        <v>66000</v>
      </c>
      <c r="C31" s="449">
        <f>SUM(C20:C30)</f>
        <v>0</v>
      </c>
      <c r="D31" s="449">
        <f>SUM(D20:D30)</f>
        <v>0</v>
      </c>
      <c r="E31" s="449">
        <f>SUM(E20:E30)</f>
        <v>0</v>
      </c>
      <c r="F31" s="449">
        <f>SUM(F20:F30)</f>
        <v>0</v>
      </c>
    </row>
    <row r="32" spans="1:6" ht="17.25" customHeight="1">
      <c r="A32" s="87" t="s">
        <v>362</v>
      </c>
      <c r="B32" s="22"/>
      <c r="C32" s="273"/>
      <c r="D32" s="273"/>
      <c r="E32" s="273"/>
      <c r="F32" s="274"/>
    </row>
    <row r="33" spans="1:6" ht="17.25" customHeight="1">
      <c r="A33" s="194" t="s">
        <v>363</v>
      </c>
      <c r="B33" s="94">
        <v>66109</v>
      </c>
      <c r="C33" s="449">
        <f>MR!C32</f>
        <v>0</v>
      </c>
      <c r="D33" s="449">
        <f>MR!D32</f>
        <v>0</v>
      </c>
      <c r="E33" s="449">
        <f>MR!E32</f>
        <v>0</v>
      </c>
      <c r="F33" s="449">
        <f>MR!F32</f>
        <v>0</v>
      </c>
    </row>
    <row r="34" spans="1:6" ht="17.25" customHeight="1">
      <c r="A34" s="87" t="s">
        <v>309</v>
      </c>
      <c r="B34" s="22"/>
      <c r="C34" s="11"/>
      <c r="D34" s="11"/>
      <c r="E34" s="11"/>
      <c r="F34" s="12"/>
    </row>
    <row r="35" spans="1:6" ht="17.25" customHeight="1">
      <c r="A35" s="9" t="s">
        <v>121</v>
      </c>
      <c r="B35" s="94">
        <v>66208</v>
      </c>
      <c r="C35" s="6"/>
      <c r="D35" s="6"/>
      <c r="E35" s="6"/>
      <c r="F35" s="6"/>
    </row>
    <row r="36" spans="1:6" ht="17.25" customHeight="1">
      <c r="A36" s="9" t="s">
        <v>122</v>
      </c>
      <c r="B36" s="94">
        <v>66209</v>
      </c>
      <c r="C36" s="6"/>
      <c r="D36" s="6"/>
      <c r="E36" s="6"/>
      <c r="F36" s="6"/>
    </row>
    <row r="37" spans="1:6" ht="17.25" customHeight="1">
      <c r="A37" s="9" t="s">
        <v>136</v>
      </c>
      <c r="B37" s="94">
        <v>66219</v>
      </c>
      <c r="C37" s="6"/>
      <c r="D37" s="6"/>
      <c r="E37" s="6"/>
      <c r="F37" s="6"/>
    </row>
    <row r="38" spans="1:6" ht="17.25" customHeight="1">
      <c r="A38" s="9" t="s">
        <v>124</v>
      </c>
      <c r="B38" s="94">
        <v>66229</v>
      </c>
      <c r="C38" s="6"/>
      <c r="D38" s="6"/>
      <c r="E38" s="6"/>
      <c r="F38" s="6"/>
    </row>
    <row r="39" spans="1:6" ht="17.25" customHeight="1">
      <c r="A39" s="9" t="s">
        <v>125</v>
      </c>
      <c r="B39" s="94">
        <v>66239</v>
      </c>
      <c r="C39" s="6"/>
      <c r="D39" s="6"/>
      <c r="E39" s="6"/>
      <c r="F39" s="6"/>
    </row>
    <row r="40" spans="1:6" ht="17.25" customHeight="1">
      <c r="A40" s="9" t="s">
        <v>161</v>
      </c>
      <c r="B40" s="94">
        <v>66309</v>
      </c>
      <c r="C40" s="6"/>
      <c r="D40" s="6"/>
      <c r="E40" s="6"/>
      <c r="F40" s="6"/>
    </row>
    <row r="41" spans="1:6" ht="17.25" customHeight="1">
      <c r="A41" s="9" t="s">
        <v>186</v>
      </c>
      <c r="B41" s="94">
        <v>66609</v>
      </c>
      <c r="C41" s="6"/>
      <c r="D41" s="6"/>
      <c r="E41" s="6"/>
      <c r="F41" s="6"/>
    </row>
    <row r="42" spans="1:6" ht="17.25" customHeight="1">
      <c r="A42" s="9" t="s">
        <v>66</v>
      </c>
      <c r="B42" s="94">
        <v>66809</v>
      </c>
      <c r="C42" s="6"/>
      <c r="D42" s="6"/>
      <c r="E42" s="6"/>
      <c r="F42" s="6"/>
    </row>
    <row r="43" spans="1:6" ht="17.25" customHeight="1">
      <c r="A43" s="10" t="s">
        <v>187</v>
      </c>
      <c r="B43" s="20">
        <v>66009</v>
      </c>
      <c r="C43" s="453">
        <f>SUM(C35:C42)</f>
        <v>0</v>
      </c>
      <c r="D43" s="453">
        <f>SUM(D35:D42)</f>
        <v>0</v>
      </c>
      <c r="E43" s="453">
        <f>SUM(E35:E42)</f>
        <v>0</v>
      </c>
      <c r="F43" s="453">
        <f>SUM(F35:F42)</f>
        <v>0</v>
      </c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FAIR BUDGET XLS5.0</dc:title>
  <dc:subject/>
  <dc:creator>Sharon Jensen</dc:creator>
  <cp:keywords/>
  <dc:description/>
  <cp:lastModifiedBy>Joji Kume</cp:lastModifiedBy>
  <cp:lastPrinted>2016-09-09T17:28:57Z</cp:lastPrinted>
  <dcterms:created xsi:type="dcterms:W3CDTF">2000-08-11T15:48:03Z</dcterms:created>
  <dcterms:modified xsi:type="dcterms:W3CDTF">2017-09-07T22:49:58Z</dcterms:modified>
  <cp:category/>
  <cp:version/>
  <cp:contentType/>
  <cp:contentStatus/>
</cp:coreProperties>
</file>