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I:\FISCAL OPERATIONS\Fair STOPs\STOP Instructions Package\2022\FY21-22\ADA\"/>
    </mc:Choice>
  </mc:AlternateContent>
  <xr:revisionPtr revIDLastSave="0" documentId="8_{FA68E579-48C8-49AA-9215-6F9EFE315A30}" xr6:coauthVersionLast="47" xr6:coauthVersionMax="47" xr10:uidLastSave="{00000000-0000-0000-0000-000000000000}"/>
  <bookViews>
    <workbookView xWindow="-108" yWindow="-108" windowWidth="23256" windowHeight="12576" tabRatio="871" xr2:uid="{00000000-000D-0000-FFFF-FFFF00000000}"/>
  </bookViews>
  <sheets>
    <sheet name="Pg 1" sheetId="39" r:id="rId1"/>
    <sheet name="Pg 2" sheetId="40" r:id="rId2"/>
    <sheet name="Sch 1" sheetId="41" r:id="rId3"/>
    <sheet name="Sch 2" sheetId="46" r:id="rId4"/>
    <sheet name="Sch 3" sheetId="47" r:id="rId5"/>
    <sheet name="Sch 4" sheetId="42" r:id="rId6"/>
    <sheet name="Sch 6" sheetId="43" r:id="rId7"/>
    <sheet name="Sch 7" sheetId="44" r:id="rId8"/>
    <sheet name="JLA" sheetId="48" r:id="rId9"/>
  </sheets>
  <definedNames>
    <definedName name="_xlnm.Print_Area" localSheetId="8">JLA!$A$1:$H$45</definedName>
    <definedName name="_xlnm.Print_Area" localSheetId="0">'Pg 1'!$A$1:$J$55</definedName>
    <definedName name="_xlnm.Print_Area" localSheetId="1">'Pg 2'!$A$1:$H$63</definedName>
    <definedName name="_xlnm.Print_Area" localSheetId="2">'Sch 1'!$A$1:$J$74</definedName>
    <definedName name="_xlnm.Print_Area" localSheetId="3">'Sch 2'!$A$1:$E$35</definedName>
    <definedName name="_xlnm.Print_Area" localSheetId="4">'Sch 3'!$A$1:$E$34</definedName>
    <definedName name="_xlnm.Print_Area" localSheetId="6">'Sch 6'!$A$1:$I$54</definedName>
    <definedName name="_xlnm.Print_Area" localSheetId="7">'Sch 7'!$A$1:$H$52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41" l="1"/>
  <c r="B3" i="40"/>
  <c r="B3" i="48" l="1"/>
  <c r="C2" i="48"/>
  <c r="B3" i="44"/>
  <c r="C2" i="44"/>
  <c r="B3" i="43"/>
  <c r="C2" i="43"/>
  <c r="B3" i="42"/>
  <c r="C2" i="42"/>
  <c r="B3" i="47" l="1"/>
  <c r="C2" i="47"/>
  <c r="B3" i="46"/>
  <c r="C2" i="46"/>
  <c r="D2" i="41"/>
  <c r="C2" i="40"/>
  <c r="I46" i="43" l="1"/>
  <c r="J46" i="43" s="1"/>
  <c r="J35" i="39" l="1"/>
  <c r="I63" i="41" l="1"/>
  <c r="J56" i="41"/>
  <c r="J52" i="41"/>
  <c r="J38" i="41"/>
  <c r="J57" i="41" l="1"/>
  <c r="H44" i="44"/>
  <c r="H34" i="48" l="1"/>
  <c r="H23" i="48"/>
  <c r="J70" i="41"/>
  <c r="J43" i="39"/>
  <c r="J36" i="39"/>
  <c r="H36" i="48" l="1"/>
  <c r="H38" i="48" s="1"/>
  <c r="I38" i="48" s="1"/>
  <c r="J34" i="39"/>
  <c r="E31" i="47" l="1"/>
  <c r="E33" i="47" s="1"/>
  <c r="E31" i="46"/>
  <c r="E33" i="46" s="1"/>
  <c r="H59" i="40" l="1"/>
  <c r="H57" i="40"/>
  <c r="H58" i="40" l="1"/>
  <c r="H23" i="44" l="1"/>
  <c r="G15" i="42" l="1"/>
  <c r="H56" i="40"/>
  <c r="J45" i="39"/>
  <c r="J44" i="39"/>
  <c r="J42" i="39"/>
  <c r="J17" i="39"/>
  <c r="H35" i="44"/>
  <c r="H27" i="44"/>
  <c r="D50" i="42"/>
  <c r="F49" i="42"/>
  <c r="F48" i="42"/>
  <c r="F47" i="42"/>
  <c r="F46" i="42"/>
  <c r="F45" i="42"/>
  <c r="F44" i="42"/>
  <c r="F43" i="42"/>
  <c r="F38" i="42"/>
  <c r="F40" i="42" s="1"/>
  <c r="F32" i="42"/>
  <c r="F25" i="42"/>
  <c r="G24" i="42"/>
  <c r="G23" i="42"/>
  <c r="G22" i="42"/>
  <c r="G21" i="42"/>
  <c r="G20" i="42"/>
  <c r="G19" i="42"/>
  <c r="G18" i="42"/>
  <c r="G17" i="42"/>
  <c r="G16" i="42"/>
  <c r="J66" i="41"/>
  <c r="J67" i="41" s="1"/>
  <c r="J68" i="41" s="1"/>
  <c r="J33" i="41"/>
  <c r="J27" i="41"/>
  <c r="J26" i="41"/>
  <c r="J13" i="41"/>
  <c r="H49" i="40"/>
  <c r="J33" i="39" s="1"/>
  <c r="J37" i="39" s="1"/>
  <c r="H28" i="40"/>
  <c r="H37" i="44" l="1"/>
  <c r="I37" i="44" s="1"/>
  <c r="F50" i="42"/>
  <c r="H51" i="40"/>
  <c r="G25" i="42"/>
  <c r="G33" i="42" s="1"/>
  <c r="I12" i="40" s="1"/>
  <c r="F33" i="42"/>
  <c r="J48" i="39"/>
  <c r="I44" i="44"/>
  <c r="J28" i="41"/>
  <c r="J71" i="41"/>
  <c r="J20" i="39"/>
  <c r="J31" i="39" s="1"/>
  <c r="J46" i="39"/>
  <c r="H46" i="44" l="1"/>
  <c r="H48" i="44" s="1"/>
  <c r="I48" i="44" s="1"/>
  <c r="H55" i="40"/>
  <c r="H62" i="40" s="1"/>
  <c r="H63" i="40" s="1"/>
  <c r="J34" i="41"/>
  <c r="J39" i="41" s="1"/>
  <c r="K68" i="41" s="1"/>
  <c r="H60" i="40"/>
  <c r="H61" i="40" s="1"/>
  <c r="J39" i="39"/>
  <c r="K46" i="39" s="1"/>
  <c r="I46" i="44" l="1"/>
  <c r="I47" i="44" s="1"/>
  <c r="J69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A36" authorId="0" shapeId="0" xr:uid="{00000000-0006-0000-0500-000001000000}">
      <text>
        <r>
          <rPr>
            <sz val="9"/>
            <color indexed="81"/>
            <rFont val="Tahoma"/>
            <family val="2"/>
          </rPr>
          <t>See FPPC website form 802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thanh.nguyen</author>
  </authors>
  <commentList>
    <comment ref="F15" authorId="0" shapeId="0" xr:uid="{00000000-0006-0000-0600-000001000000}">
      <text>
        <r>
          <rPr>
            <sz val="9"/>
            <color indexed="81"/>
            <rFont val="Tahoma"/>
            <family val="2"/>
          </rPr>
          <t>Input month, day, year or hour.</t>
        </r>
      </text>
    </comment>
  </commentList>
</comments>
</file>

<file path=xl/sharedStrings.xml><?xml version="1.0" encoding="utf-8"?>
<sst xmlns="http://schemas.openxmlformats.org/spreadsheetml/2006/main" count="448" uniqueCount="319">
  <si>
    <t>Account</t>
  </si>
  <si>
    <t>Number</t>
  </si>
  <si>
    <t>RESOURCES ACQUIRED:</t>
  </si>
  <si>
    <t>RESOURCES APPLIED:</t>
  </si>
  <si>
    <t>Date</t>
  </si>
  <si>
    <t>Page 1</t>
  </si>
  <si>
    <t>Page 2</t>
  </si>
  <si>
    <t>OPERATING REVENUES:</t>
  </si>
  <si>
    <t>OPERATING EXPENDITURES:</t>
  </si>
  <si>
    <t>Price per</t>
  </si>
  <si>
    <t>Number of</t>
  </si>
  <si>
    <t>Ticket</t>
  </si>
  <si>
    <t>Tickets</t>
  </si>
  <si>
    <t>Amount</t>
  </si>
  <si>
    <t>TOTAL PAID ADMISSIONS</t>
  </si>
  <si>
    <t>Courtesy Pass Admissions</t>
  </si>
  <si>
    <t>TOTAL FREE ADMISSIONS</t>
  </si>
  <si>
    <t>PARKING REVENUE</t>
  </si>
  <si>
    <t>NUMBER</t>
  </si>
  <si>
    <t>PRICE</t>
  </si>
  <si>
    <t>TOTAL REVENUE</t>
  </si>
  <si>
    <t>% PAID TO</t>
  </si>
  <si>
    <t>Schedule 1</t>
  </si>
  <si>
    <t>STATEMENT OF FINANCIAL CONDITION</t>
  </si>
  <si>
    <t>ASSETS</t>
  </si>
  <si>
    <t>NET RESOURCES</t>
  </si>
  <si>
    <t>GROUNDS ADMISSIONS</t>
  </si>
  <si>
    <t>Gate Admissions</t>
  </si>
  <si>
    <t>Discounted Admissions</t>
  </si>
  <si>
    <t>Season Passes</t>
  </si>
  <si>
    <t>Senior Citizens</t>
  </si>
  <si>
    <t>Exhibitor Passes</t>
  </si>
  <si>
    <t>Livestock Passes</t>
  </si>
  <si>
    <t>Credential Admissions</t>
  </si>
  <si>
    <t>Children under 12 Admitted Free</t>
  </si>
  <si>
    <t>Military Personnel in Uniform Admitted Free</t>
  </si>
  <si>
    <t>Children under 6 Admitted Free</t>
  </si>
  <si>
    <t>Courtesy pass admissions - current year</t>
  </si>
  <si>
    <t>Percent</t>
  </si>
  <si>
    <t>TOTAL</t>
  </si>
  <si>
    <t>Total</t>
  </si>
  <si>
    <t>Courtesy Pass Admissions as Percent of Prior Year Gross Paid Admissions</t>
  </si>
  <si>
    <t>(Not to exceed 4% per Food and Ag Code Section 3026)</t>
  </si>
  <si>
    <t>Expenditure Classification</t>
  </si>
  <si>
    <t>Pay Rate</t>
  </si>
  <si>
    <t xml:space="preserve">Number of </t>
  </si>
  <si>
    <t>Months</t>
  </si>
  <si>
    <t>Per</t>
  </si>
  <si>
    <t>Total Per Account</t>
  </si>
  <si>
    <t>Acct No.</t>
  </si>
  <si>
    <t>Concessions</t>
  </si>
  <si>
    <t>Motorized Racing</t>
  </si>
  <si>
    <t>Schedule 6</t>
  </si>
  <si>
    <t>Prior Year Revenue Adjustment</t>
  </si>
  <si>
    <t>Admissions to Grounds</t>
  </si>
  <si>
    <t>Industrial and Commercial Space</t>
  </si>
  <si>
    <t>Exhibits</t>
  </si>
  <si>
    <t>Horse Show</t>
  </si>
  <si>
    <t>Horse Racing (Fairtime Pari-Mutuel)</t>
  </si>
  <si>
    <t>Horse Racing (Satellite Wagering)</t>
  </si>
  <si>
    <t>Fair Attractions</t>
  </si>
  <si>
    <t>Interim Attractions</t>
  </si>
  <si>
    <t>Miscellaneous Fair</t>
  </si>
  <si>
    <t>Miscellaneous Non-Fair Programs</t>
  </si>
  <si>
    <t>Interim Revenue</t>
  </si>
  <si>
    <t>Other Operating Revenue</t>
  </si>
  <si>
    <t>Administration</t>
  </si>
  <si>
    <t>Maintenance &amp; General Operations</t>
  </si>
  <si>
    <t>Publicity</t>
  </si>
  <si>
    <t>Attendance Operations</t>
  </si>
  <si>
    <t>Premiums (For Exhibit programs only)</t>
  </si>
  <si>
    <t>Horse Races (Fairtime Pari-Mutuel)</t>
  </si>
  <si>
    <t>Horse Races (Satellite Wagering)</t>
  </si>
  <si>
    <t>Fair Entertainment Expense</t>
  </si>
  <si>
    <t>Interim Entertainment Expense</t>
  </si>
  <si>
    <t>Equipment (Funded by Fair)</t>
  </si>
  <si>
    <t xml:space="preserve">Prior Year Expense Adjustment </t>
  </si>
  <si>
    <t xml:space="preserve">Cash (over/under) </t>
  </si>
  <si>
    <t>Other Operating Expense</t>
  </si>
  <si>
    <t>TOTAL ADMISSIONS TO FAIRGROUNDS (Account 41000)</t>
  </si>
  <si>
    <t>Cash over/under (Account 85000)</t>
  </si>
  <si>
    <t>Fairtime (Account 47100)</t>
  </si>
  <si>
    <t>Various</t>
  </si>
  <si>
    <t>Schedule 4</t>
  </si>
  <si>
    <t xml:space="preserve">Capital Project Reimbursement Funds </t>
  </si>
  <si>
    <t>DEPRECIATION:</t>
  </si>
  <si>
    <t>TOTAL DISPOSITIONS OF FIXED ASSETS</t>
  </si>
  <si>
    <t>Other Fixed Assets</t>
  </si>
  <si>
    <t>Equipment</t>
  </si>
  <si>
    <t>Buildings &amp; Improvements</t>
  </si>
  <si>
    <t>Land</t>
  </si>
  <si>
    <t>TOTAL ACQUISITIONS OF FIXED ASSETS</t>
  </si>
  <si>
    <t>Construction in Progress</t>
  </si>
  <si>
    <t>New Construction</t>
  </si>
  <si>
    <t>Leasehold Improvements</t>
  </si>
  <si>
    <t>Land Improvements</t>
  </si>
  <si>
    <t>Building Improvements</t>
  </si>
  <si>
    <t>ADA Projects</t>
  </si>
  <si>
    <t>Buildings &amp; Improvements:</t>
  </si>
  <si>
    <t>ACQUISITIONS OF FIXED ASSETS:</t>
  </si>
  <si>
    <t>Schedule 7</t>
  </si>
  <si>
    <t>Number(s)</t>
  </si>
  <si>
    <t>Account Number(s)</t>
  </si>
  <si>
    <t>11100-11800 *</t>
  </si>
  <si>
    <t>13100-13300</t>
  </si>
  <si>
    <t xml:space="preserve">Deferred Charges </t>
  </si>
  <si>
    <t>14100, 14700-16200</t>
  </si>
  <si>
    <t xml:space="preserve">Other Assets </t>
  </si>
  <si>
    <t xml:space="preserve">Construction in Progress </t>
  </si>
  <si>
    <t xml:space="preserve">Leasehold Improvements </t>
  </si>
  <si>
    <t>Computer Software, Land Use Rights, Patents, Copyrights, Trademarks, etc.</t>
  </si>
  <si>
    <t xml:space="preserve">Non-Amortizable Intangible Assets </t>
  </si>
  <si>
    <t>21200 &amp; 21250</t>
  </si>
  <si>
    <t>22100-22600</t>
  </si>
  <si>
    <t>21300, 22700, 22900 &amp; 23000</t>
  </si>
  <si>
    <t>Insurance Fees Payable</t>
  </si>
  <si>
    <t>Accounts Payable</t>
  </si>
  <si>
    <t>Payroll Liabilities</t>
  </si>
  <si>
    <t xml:space="preserve">Deferred Revenue </t>
  </si>
  <si>
    <t xml:space="preserve">Other Liabilities </t>
  </si>
  <si>
    <t>Compensated Absences Liability</t>
  </si>
  <si>
    <t>Net Property, Plant &amp; Equipment</t>
  </si>
  <si>
    <t>Accounts Receivable, Net of Allowance for Doubtful Accounts</t>
  </si>
  <si>
    <t xml:space="preserve">Guaranteed Deposits </t>
  </si>
  <si>
    <t xml:space="preserve">LIABILITIES   </t>
  </si>
  <si>
    <t>Net Resources-Capital Assets, Less Related Debt</t>
  </si>
  <si>
    <t>DISPOSITIONS OF FIXED ASSETS (Salvaged, Sold, etc.):</t>
  </si>
  <si>
    <t>Net Buildings &amp; Improvements</t>
  </si>
  <si>
    <t>Reference</t>
  </si>
  <si>
    <t>from page 2</t>
  </si>
  <si>
    <t xml:space="preserve">Operating Revenues </t>
  </si>
  <si>
    <t>to page 2</t>
  </si>
  <si>
    <t>Contributions from Other Gov't (non-F&amp;E) Sources</t>
  </si>
  <si>
    <t>Other (e.g. Flex Capital)</t>
  </si>
  <si>
    <t>Depreciation Expense</t>
  </si>
  <si>
    <t>from Sch 1</t>
  </si>
  <si>
    <t>Junior Livestock Auction Reserve</t>
  </si>
  <si>
    <t>to page 1</t>
  </si>
  <si>
    <t>to page 1 &amp; sch 7</t>
  </si>
  <si>
    <t xml:space="preserve">State (Local/Base) Allocation </t>
  </si>
  <si>
    <t>from page 1</t>
  </si>
  <si>
    <t>Other Funds (e.g. County, Supplemental, Fiscal Ass't)</t>
  </si>
  <si>
    <t>INCREASE/(DECREASE) IN NET RESOURCES DURING THE YEAR</t>
  </si>
  <si>
    <t>Prior Year</t>
  </si>
  <si>
    <t xml:space="preserve">     TOTAL OPERATING REVENUES </t>
  </si>
  <si>
    <t xml:space="preserve">     TOTAL OPERATING EXPENDITURES</t>
  </si>
  <si>
    <t>* If restricted funds are included in cash accounts #11100 through #11800, these funds must be disclosed in a footnote to this report.</t>
  </si>
  <si>
    <t>Property, Plant &amp; Equipment:</t>
  </si>
  <si>
    <t>Debt ratio (total liabilities/total assets)</t>
  </si>
  <si>
    <t xml:space="preserve">Net Resources-Restricted </t>
  </si>
  <si>
    <t>Net Resources-Unrestricted</t>
  </si>
  <si>
    <t>Intangibles:</t>
  </si>
  <si>
    <t>Net Intangibles</t>
  </si>
  <si>
    <t>Less: A/D on Dispositions of Fixed Assets above</t>
  </si>
  <si>
    <t>Debt-to-equity ratio (total liabilities/total net resources)</t>
  </si>
  <si>
    <t>** Accumulated depreciation and accumulated amortization should be entered in this form as negative amounts.</t>
  </si>
  <si>
    <t>SUMMARY OF OPERATIONS</t>
  </si>
  <si>
    <t>Fair Name:</t>
  </si>
  <si>
    <t>Less Accumulated Amortization  **</t>
  </si>
  <si>
    <t>STATEMENT OF OPERATIONS - OPERATING FUND</t>
  </si>
  <si>
    <t>Cash-Unrestricted</t>
  </si>
  <si>
    <t xml:space="preserve">Cash-Restricted </t>
  </si>
  <si>
    <t>Total Cash</t>
  </si>
  <si>
    <t>DEBT (ASSOCIATED WITH FIXED ASSETS)</t>
  </si>
  <si>
    <t xml:space="preserve">Totals </t>
  </si>
  <si>
    <t>Civil Service Class Title</t>
  </si>
  <si>
    <t>Major Maintenance Projects (MMP)</t>
  </si>
  <si>
    <t>TOTAL RESOURCES APPLIED</t>
  </si>
  <si>
    <t>TOTAL RESOURCES ACQUIRED</t>
  </si>
  <si>
    <t>TOTAL Account 47100</t>
  </si>
  <si>
    <t>PAID ADMISSIONS:</t>
  </si>
  <si>
    <t>FREE ADMISSIONS:</t>
  </si>
  <si>
    <t>Total number of paid admissions - prior year</t>
  </si>
  <si>
    <t>Long Term Debt (current and long-term portions)</t>
  </si>
  <si>
    <t>Less Accumulated Depreciation-Buildings &amp; Improvements **</t>
  </si>
  <si>
    <t>Less Accumulated Depreciation-Equipment **</t>
  </si>
  <si>
    <t>Less Accumulated Depreciation-Leasehold Improvements **</t>
  </si>
  <si>
    <t>Total Property, Plant &amp; Equipment</t>
  </si>
  <si>
    <t>Total Accumulated Depreciation</t>
  </si>
  <si>
    <t xml:space="preserve">Add:  Annual Depreciation Expense </t>
  </si>
  <si>
    <t>Other (provide description):</t>
  </si>
  <si>
    <t>Carnivals</t>
  </si>
  <si>
    <t>Prior Year Audit Adjustment(s)</t>
  </si>
  <si>
    <t>Unrestricted Reserve Percentage</t>
  </si>
  <si>
    <t>Total Net Resources (without JLA Reserve):</t>
  </si>
  <si>
    <t>various</t>
  </si>
  <si>
    <t>One-time Revenue Sources</t>
  </si>
  <si>
    <t xml:space="preserve"> (fire camp, sale of property, capital project audit adj)</t>
  </si>
  <si>
    <t>Total # of Permanent Positions (see below)</t>
  </si>
  <si>
    <t>Training Allocation &amp; Other Fiscal &amp; Admin Assistance (F&amp;E)</t>
  </si>
  <si>
    <t>State (Local/Base) Allocation(s) (F&amp;E)</t>
  </si>
  <si>
    <t>Permanent positions must include all permanent full &amp; part-time employees (only employees receiving medical benefits).</t>
  </si>
  <si>
    <t>Do NOT include seasonals or 119 day employees.</t>
  </si>
  <si>
    <t>This data is required for the full year, not year-end figures. However, please avoid double-counting the same position.</t>
  </si>
  <si>
    <t>E.g.  A position that is filled throughout the year by 2 individuals should be counted as one permanent position.</t>
  </si>
  <si>
    <t>Capital Project Reimbursements</t>
  </si>
  <si>
    <t>Please provide the breakdown of permanent full and part-time employees and permanent intermittents.</t>
  </si>
  <si>
    <t>Schedule 2</t>
  </si>
  <si>
    <t>Horse Racing Expenses (supplies)</t>
  </si>
  <si>
    <t>Long-Term Debt (payoff/down loans)</t>
  </si>
  <si>
    <t>Administration Expenses (travel, audit, office supplies, training)</t>
  </si>
  <si>
    <t>Maintenance &amp; General Operations Expenses (payroll, training, utilities, supplies and equipment)</t>
  </si>
  <si>
    <t>Fair Event Expenses (advertising, attendance supplies, exhibit supplies)</t>
  </si>
  <si>
    <t>Premium Expenses (awards, ribbons, trophies)</t>
  </si>
  <si>
    <t>Satellite Wagering Facility Expenses (supplies)</t>
  </si>
  <si>
    <t>Capital Improvements (building improvements, land improvements, new construction)</t>
  </si>
  <si>
    <t>Large Equipment (vehicles, forklifts, tractors)</t>
  </si>
  <si>
    <t>Other (please specify)</t>
  </si>
  <si>
    <t>Schedule 3</t>
  </si>
  <si>
    <t>State Required trainings</t>
  </si>
  <si>
    <t>Western Fairs Association Annual Convention</t>
  </si>
  <si>
    <t>Fall Managers Conference</t>
  </si>
  <si>
    <t>Maintenance Mania</t>
  </si>
  <si>
    <t>Event Sales &amp; Management Symposium</t>
  </si>
  <si>
    <t>Fair Regional Training</t>
  </si>
  <si>
    <t>New Fair CEO Orientation</t>
  </si>
  <si>
    <t>Strategic Planning</t>
  </si>
  <si>
    <t>Board of Director Training</t>
  </si>
  <si>
    <t>Description</t>
  </si>
  <si>
    <t>Please include permanent intermittents.</t>
  </si>
  <si>
    <t>Pension Expense</t>
  </si>
  <si>
    <t>Unrestricted Net Position-Pension</t>
  </si>
  <si>
    <t>Operating Expenditure</t>
  </si>
  <si>
    <t>Net Pension Liability</t>
  </si>
  <si>
    <t>Ratio of Leave Liability Covered by Cash***</t>
  </si>
  <si>
    <t>*** If number is under 1.0, the Fair has insufficient funds to fully payout leave.</t>
  </si>
  <si>
    <t>STATEMENT OF OPERATIONS - JUNIOR LIVESTOCK AUCTION</t>
  </si>
  <si>
    <t>DETAIL</t>
  </si>
  <si>
    <t>AUCTION REVENUES:</t>
  </si>
  <si>
    <t>Percentage from Auction Sales</t>
  </si>
  <si>
    <t>Sponsorships</t>
  </si>
  <si>
    <t>Advertising Sales</t>
  </si>
  <si>
    <t>Reimbursements</t>
  </si>
  <si>
    <t>Other (List)</t>
  </si>
  <si>
    <t>TOTAL REVENUES</t>
  </si>
  <si>
    <t>AUCTION EXPENDITURES:</t>
  </si>
  <si>
    <t>Jr. Livestock BBQ, lunch, dinner, etc.</t>
  </si>
  <si>
    <t>Labor Costs</t>
  </si>
  <si>
    <t>Supplies &amp; Expense</t>
  </si>
  <si>
    <t>Publicity and Marketing</t>
  </si>
  <si>
    <t>Leases and /or Rentals</t>
  </si>
  <si>
    <t>Fuel &amp; Utilities</t>
  </si>
  <si>
    <t>Prior Year  Expenditure Adjustment</t>
  </si>
  <si>
    <t>TOTAL EXPENDITURES</t>
  </si>
  <si>
    <t>NET JLA INCOME</t>
  </si>
  <si>
    <t xml:space="preserve">INFORMATION ONLY: </t>
  </si>
  <si>
    <t>Payment from Buyers / Payment to Sellers</t>
  </si>
  <si>
    <t>(Excluding the percentage retained to offset the expenses)</t>
  </si>
  <si>
    <t>Percentage Retained by Fair/Committee</t>
  </si>
  <si>
    <t>%</t>
  </si>
  <si>
    <t>PROPERTY, PLANT &amp; EQUIPMENT ACQUISITIONS &amp; DISPOSITIONS</t>
  </si>
  <si>
    <t>Compensated</t>
  </si>
  <si>
    <t>Leave Liability</t>
  </si>
  <si>
    <t>Less/Add: Prior Year Audit Adjustment</t>
  </si>
  <si>
    <t>To Sch 1</t>
  </si>
  <si>
    <t>OPEB Expense</t>
  </si>
  <si>
    <t>Unrestricted Net Position-Pension/OPEB</t>
  </si>
  <si>
    <t>Reported rows related to GASB 68 &amp; GASB 75. See STOP Instructions Package</t>
  </si>
  <si>
    <t>Reported rows related to GASB 68 &amp; GASB 75.</t>
  </si>
  <si>
    <t>NET OPERATING PROFIT/(LOSS) BEFORE DEPRECIATION, PENSION, OPEB</t>
  </si>
  <si>
    <t>NET PROFIT/(LOSS) BEFORE DEPRECIATION, PENSION, OPEB</t>
  </si>
  <si>
    <t>PROFIT MARGIN RATIO BEFORE DEPRECIATION, PENSION, OPEB</t>
  </si>
  <si>
    <t>NET PROFIT/(LOSS) AFTER DEPRECIATION, PENSION, OPEB</t>
  </si>
  <si>
    <t>PROFIT MARGIN RATIO AFTER DEPRECIATION, PENSION, OPEB</t>
  </si>
  <si>
    <t>NET OPERATING PROFIT/(LOSS) AFTER DEPRECIATION, PENSION, OPEB</t>
  </si>
  <si>
    <t>DEFERRED OUTFLOWS OF RESOURCES</t>
  </si>
  <si>
    <t>Deferred Outflows of Resources - Pension</t>
  </si>
  <si>
    <t>Deferred Outflows of Resources - OPEB</t>
  </si>
  <si>
    <t>Total Deferred Outflows of Resources</t>
  </si>
  <si>
    <t>Net OPEB Liability</t>
  </si>
  <si>
    <t>DEFERRED INFLOWS OF RESOURCES</t>
  </si>
  <si>
    <t>Deferred Inflows of Resources - Pension</t>
  </si>
  <si>
    <t>Deferred Inflows of Resources - OPEB</t>
  </si>
  <si>
    <t>Total Deferred Inflows of Resources</t>
  </si>
  <si>
    <t>Total Liabilities &amp; Net Resources &amp; Deferred Inflow of Resources</t>
  </si>
  <si>
    <t>Total Net Resources</t>
  </si>
  <si>
    <t>Total Liabilities</t>
  </si>
  <si>
    <t>Total Assets</t>
  </si>
  <si>
    <t>Total Assets &amp; Deferred Outflow of Resources</t>
  </si>
  <si>
    <t>Total Liabilities &amp; Deferred Inflow of Resources</t>
  </si>
  <si>
    <t xml:space="preserve">Provide description for Other Gov't (non F&amp;E) Contributions:
</t>
  </si>
  <si>
    <t>State of California</t>
  </si>
  <si>
    <t>Department of Food &amp; Agriculture</t>
  </si>
  <si>
    <t>Fairs &amp; Expositions Branch</t>
  </si>
  <si>
    <t xml:space="preserve">City: </t>
  </si>
  <si>
    <t xml:space="preserve">This schedule is only required by Class I-X to IV+ fairs that received training reimbursement(s) </t>
  </si>
  <si>
    <t>JLA</t>
  </si>
  <si>
    <t>&lt;Enter Fair Name&gt;</t>
  </si>
  <si>
    <t>&lt;Enter City&gt;</t>
  </si>
  <si>
    <t>FY2021-2022 Statement of Operations</t>
  </si>
  <si>
    <t xml:space="preserve">July 1, 2021 to </t>
  </si>
  <si>
    <t>June 30, 2022</t>
  </si>
  <si>
    <t>TOTAL NET RESOURCES, July 1</t>
  </si>
  <si>
    <t>TOTAL NET RESOURCES, JULY 1</t>
  </si>
  <si>
    <t>TOTAL NET RESOURCES, June 30</t>
  </si>
  <si>
    <t>TOTAL NET RESOURCES, JUNE 30</t>
  </si>
  <si>
    <t>2021/2022 Fair Theme</t>
  </si>
  <si>
    <t>STOP-02 (Rev. 08/22)</t>
  </si>
  <si>
    <t>FY 2021/2022 General Allocation</t>
  </si>
  <si>
    <t xml:space="preserve">This schedule is only required by Class I-X to IV+ fairs that received </t>
  </si>
  <si>
    <t>FY 2021/2022 general allocation funds.</t>
  </si>
  <si>
    <t>during FY 2021/2022.</t>
  </si>
  <si>
    <t>Total Training Allocation Spent in FY 2021/2022</t>
  </si>
  <si>
    <t>Total Training Allocation Received in FY 2021/2022</t>
  </si>
  <si>
    <t xml:space="preserve">Remaining Unspent FY 2021/2022 Training Allocation </t>
  </si>
  <si>
    <t>FY 2021/2022 Training Allocation</t>
  </si>
  <si>
    <t>Total General Allocation Spent in FY 2021/2022</t>
  </si>
  <si>
    <t>Total General Allocation Received in FY 2021/2022</t>
  </si>
  <si>
    <t xml:space="preserve">Remaining Unspent FY 2021/2022 General Allocation </t>
  </si>
  <si>
    <t>FY 2021/2022 FAIR STATISTICS</t>
  </si>
  <si>
    <t>Permanent Positions on Payroll for FY 2021/2022</t>
  </si>
  <si>
    <t xml:space="preserve">PROPERTY, PLANT &amp; EQUIPMENT, July 1: </t>
  </si>
  <si>
    <t>PROPERTY, PLANT &amp; EQUIPMENT, June 30</t>
  </si>
  <si>
    <t>Accumulated Depreciation, July 1</t>
  </si>
  <si>
    <t>ACCUMULATED DEPRECIATION, June 30</t>
  </si>
  <si>
    <t>PROPERTY, PLANT &amp; EQUIPMENT, NET OF DEPRECIATION, June 30</t>
  </si>
  <si>
    <t xml:space="preserve">NET RESOURCES-CAPITAL ASSETS (less related debt), June 30: </t>
  </si>
  <si>
    <t>RESOURCES, July 1:</t>
  </si>
  <si>
    <t>RESOURCES, June 30: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</si>
</sst>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 d\,\ yyyy;@"/>
  </numFmts>
  <fonts count="31">
    <font>
      <sz val="10"/>
      <name val="MS Sans Serif"/>
    </font>
    <font>
      <sz val="10"/>
      <name val="Univers (WN)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Univers (WN)"/>
    </font>
    <font>
      <sz val="10"/>
      <name val="Arial"/>
      <family val="2"/>
    </font>
    <font>
      <b/>
      <sz val="8"/>
      <name val="Univers (WN)"/>
    </font>
    <font>
      <sz val="14"/>
      <name val="Arial"/>
      <family val="2"/>
    </font>
    <font>
      <sz val="9"/>
      <color indexed="81"/>
      <name val="Tahoma"/>
      <family val="2"/>
    </font>
    <font>
      <b/>
      <sz val="10"/>
      <name val="MS Sans Serif"/>
      <family val="2"/>
    </font>
    <font>
      <b/>
      <i/>
      <u/>
      <sz val="10"/>
      <name val="Arial"/>
      <family val="2"/>
    </font>
    <font>
      <sz val="10"/>
      <name val="MS Sans Serif"/>
      <family val="2"/>
    </font>
    <font>
      <b/>
      <sz val="14"/>
      <color rgb="FFFF0000"/>
      <name val="Arial"/>
      <family val="2"/>
    </font>
    <font>
      <sz val="10"/>
      <color theme="1"/>
      <name val="Univers (WN)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Univers (WN)"/>
    </font>
    <font>
      <sz val="10"/>
      <color rgb="FFFF0000"/>
      <name val="Arial"/>
      <family val="2"/>
    </font>
    <font>
      <sz val="10"/>
      <color theme="8" tint="0.59999389629810485"/>
      <name val="Arial"/>
      <family val="2"/>
    </font>
    <font>
      <sz val="9"/>
      <name val="MS Sans Serif"/>
      <family val="2"/>
    </font>
    <font>
      <sz val="10"/>
      <color rgb="FF000000"/>
      <name val="MS Sans Serif"/>
    </font>
    <font>
      <b/>
      <sz val="10"/>
      <name val="MS Sans Serif"/>
    </font>
    <font>
      <i/>
      <sz val="10"/>
      <name val="Arial"/>
      <family val="2"/>
    </font>
    <font>
      <sz val="10"/>
      <color rgb="FFC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name val="MS Sans Serif"/>
    </font>
    <font>
      <b/>
      <i/>
      <u/>
      <sz val="1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mediumGray"/>
    </fill>
    <fill>
      <patternFill patternType="mediumGray">
        <bgColor theme="0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18"/>
      </bottom>
      <diagonal/>
    </border>
    <border>
      <left/>
      <right/>
      <top/>
      <bottom style="hair">
        <color indexed="18"/>
      </bottom>
      <diagonal/>
    </border>
    <border>
      <left style="thin">
        <color indexed="64"/>
      </left>
      <right/>
      <top/>
      <bottom style="hair">
        <color indexed="18"/>
      </bottom>
      <diagonal/>
    </border>
    <border>
      <left style="double">
        <color indexed="64"/>
      </left>
      <right style="double">
        <color indexed="64"/>
      </right>
      <top/>
      <bottom style="hair">
        <color indexed="18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18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18"/>
      </top>
      <bottom style="hair">
        <color indexed="18"/>
      </bottom>
      <diagonal/>
    </border>
    <border>
      <left style="double">
        <color indexed="64"/>
      </left>
      <right/>
      <top style="double">
        <color indexed="64"/>
      </top>
      <bottom style="hair">
        <color indexed="18"/>
      </bottom>
      <diagonal/>
    </border>
    <border>
      <left/>
      <right/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 style="double">
        <color indexed="64"/>
      </top>
      <bottom style="hair">
        <color indexed="18"/>
      </bottom>
      <diagonal/>
    </border>
    <border>
      <left/>
      <right style="thin">
        <color indexed="64"/>
      </right>
      <top/>
      <bottom style="hair">
        <color indexed="1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1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18"/>
      </top>
      <bottom/>
      <diagonal/>
    </border>
    <border>
      <left/>
      <right style="thin">
        <color indexed="64"/>
      </right>
      <top style="hair">
        <color indexed="18"/>
      </top>
      <bottom/>
      <diagonal/>
    </border>
    <border>
      <left/>
      <right style="hair">
        <color theme="3"/>
      </right>
      <top style="hair">
        <color indexed="18"/>
      </top>
      <bottom style="hair">
        <color indexed="64"/>
      </bottom>
      <diagonal/>
    </border>
    <border>
      <left/>
      <right style="hair">
        <color theme="3"/>
      </right>
      <top style="hair">
        <color indexed="18"/>
      </top>
      <bottom style="hair">
        <color indexed="18"/>
      </bottom>
      <diagonal/>
    </border>
    <border>
      <left/>
      <right style="hair">
        <color theme="3"/>
      </right>
      <top/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18"/>
      </top>
      <bottom/>
      <diagonal/>
    </border>
    <border>
      <left style="thin">
        <color indexed="64"/>
      </left>
      <right/>
      <top style="hair">
        <color indexed="18"/>
      </top>
      <bottom/>
      <diagonal/>
    </border>
    <border>
      <left style="double">
        <color indexed="64"/>
      </left>
      <right style="double">
        <color indexed="64"/>
      </right>
      <top style="hair">
        <color indexed="1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theme="3"/>
      </left>
      <right/>
      <top style="hair">
        <color indexed="18"/>
      </top>
      <bottom/>
      <diagonal/>
    </border>
    <border>
      <left style="hair">
        <color theme="3"/>
      </left>
      <right/>
      <top/>
      <bottom/>
      <diagonal/>
    </border>
    <border>
      <left style="hair">
        <color theme="3"/>
      </left>
      <right/>
      <top/>
      <bottom style="hair">
        <color indexed="1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>
      <alignment horizontal="centerContinuous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638">
    <xf numFmtId="0" fontId="0" fillId="0" borderId="0" xfId="0"/>
    <xf numFmtId="0" fontId="5" fillId="0" borderId="0" xfId="0" applyFont="1" applyFill="1"/>
    <xf numFmtId="0" fontId="5" fillId="0" borderId="0" xfId="0" applyFont="1" applyFill="1" applyBorder="1"/>
    <xf numFmtId="0" fontId="5" fillId="0" borderId="0" xfId="1" applyFont="1" applyFill="1" applyBorder="1" applyAlignment="1"/>
    <xf numFmtId="0" fontId="5" fillId="0" borderId="1" xfId="0" applyFont="1" applyFill="1" applyBorder="1"/>
    <xf numFmtId="0" fontId="6" fillId="0" borderId="0" xfId="0" applyFont="1"/>
    <xf numFmtId="0" fontId="4" fillId="0" borderId="0" xfId="1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 applyProtection="1">
      <protection locked="0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left"/>
    </xf>
    <xf numFmtId="3" fontId="6" fillId="0" borderId="0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40" fontId="6" fillId="0" borderId="0" xfId="2" applyFont="1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1" applyFont="1" applyFill="1" applyBorder="1" applyAlignment="1" applyProtection="1">
      <alignment horizontal="centerContinuous"/>
      <protection locked="0"/>
    </xf>
    <xf numFmtId="0" fontId="5" fillId="0" borderId="0" xfId="1" applyFont="1" applyFill="1" applyBorder="1" applyAlignment="1" applyProtection="1">
      <alignment horizontal="centerContinuous"/>
      <protection locked="0"/>
    </xf>
    <xf numFmtId="0" fontId="5" fillId="0" borderId="4" xfId="1" applyFont="1" applyFill="1" applyBorder="1" applyAlignment="1" applyProtection="1">
      <alignment horizontal="center"/>
      <protection locked="0"/>
    </xf>
    <xf numFmtId="0" fontId="5" fillId="0" borderId="5" xfId="1" applyFont="1" applyFill="1" applyBorder="1" applyAlignment="1" applyProtection="1">
      <alignment horizontal="center"/>
      <protection locked="0"/>
    </xf>
    <xf numFmtId="40" fontId="5" fillId="0" borderId="4" xfId="2" applyFont="1" applyFill="1" applyBorder="1" applyProtection="1">
      <protection locked="0"/>
    </xf>
    <xf numFmtId="40" fontId="5" fillId="0" borderId="4" xfId="2" applyFont="1" applyFill="1" applyBorder="1" applyAlignment="1" applyProtection="1">
      <alignment horizontal="center"/>
      <protection locked="0"/>
    </xf>
    <xf numFmtId="3" fontId="5" fillId="0" borderId="4" xfId="2" applyNumberFormat="1" applyFont="1" applyFill="1" applyBorder="1" applyProtection="1">
      <protection locked="0"/>
    </xf>
    <xf numFmtId="40" fontId="5" fillId="0" borderId="5" xfId="2" applyFont="1" applyFill="1" applyBorder="1" applyProtection="1">
      <protection locked="0"/>
    </xf>
    <xf numFmtId="40" fontId="5" fillId="0" borderId="5" xfId="2" applyFont="1" applyFill="1" applyBorder="1" applyAlignment="1" applyProtection="1">
      <alignment horizontal="center"/>
      <protection locked="0"/>
    </xf>
    <xf numFmtId="3" fontId="5" fillId="0" borderId="5" xfId="2" applyNumberFormat="1" applyFont="1" applyFill="1" applyBorder="1" applyProtection="1">
      <protection locked="0"/>
    </xf>
    <xf numFmtId="0" fontId="6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>
      <alignment horizontal="centerContinuous"/>
    </xf>
    <xf numFmtId="0" fontId="6" fillId="0" borderId="0" xfId="1" applyFont="1" applyFill="1" applyBorder="1" applyAlignment="1" applyProtection="1">
      <alignment horizontal="centerContinuous"/>
      <protection locked="0"/>
    </xf>
    <xf numFmtId="0" fontId="6" fillId="0" borderId="6" xfId="1" applyFont="1" applyFill="1" applyBorder="1" applyAlignment="1" applyProtection="1">
      <alignment horizontal="center"/>
    </xf>
    <xf numFmtId="0" fontId="6" fillId="0" borderId="7" xfId="1" applyFont="1" applyFill="1" applyBorder="1" applyAlignment="1"/>
    <xf numFmtId="0" fontId="6" fillId="0" borderId="8" xfId="1" applyFont="1" applyFill="1" applyBorder="1" applyAlignment="1">
      <alignment horizontal="center"/>
    </xf>
    <xf numFmtId="0" fontId="6" fillId="0" borderId="9" xfId="1" applyFont="1" applyFill="1" applyBorder="1" applyAlignment="1"/>
    <xf numFmtId="0" fontId="6" fillId="0" borderId="10" xfId="1" applyFont="1" applyFill="1" applyBorder="1" applyAlignment="1" applyProtection="1">
      <protection locked="0"/>
    </xf>
    <xf numFmtId="0" fontId="1" fillId="0" borderId="10" xfId="1" applyFont="1" applyFill="1" applyBorder="1" applyAlignment="1" applyProtection="1">
      <protection locked="0"/>
    </xf>
    <xf numFmtId="6" fontId="6" fillId="0" borderId="10" xfId="4" applyNumberFormat="1" applyFont="1" applyFill="1" applyBorder="1" applyProtection="1">
      <protection locked="0"/>
    </xf>
    <xf numFmtId="0" fontId="6" fillId="0" borderId="11" xfId="4" applyNumberFormat="1" applyFont="1" applyFill="1" applyBorder="1" applyAlignment="1" applyProtection="1">
      <alignment horizontal="center"/>
    </xf>
    <xf numFmtId="6" fontId="6" fillId="0" borderId="12" xfId="4" applyNumberFormat="1" applyFont="1" applyFill="1" applyBorder="1" applyProtection="1">
      <protection locked="0"/>
    </xf>
    <xf numFmtId="0" fontId="6" fillId="0" borderId="10" xfId="1" applyFont="1" applyFill="1" applyBorder="1" applyAlignment="1"/>
    <xf numFmtId="3" fontId="6" fillId="0" borderId="10" xfId="1" applyNumberFormat="1" applyFont="1" applyFill="1" applyBorder="1" applyAlignment="1"/>
    <xf numFmtId="0" fontId="6" fillId="0" borderId="11" xfId="1" applyNumberFormat="1" applyFont="1" applyFill="1" applyBorder="1" applyAlignment="1">
      <alignment horizontal="center"/>
    </xf>
    <xf numFmtId="0" fontId="6" fillId="0" borderId="11" xfId="1" applyNumberFormat="1" applyFont="1" applyFill="1" applyBorder="1" applyAlignment="1" applyProtection="1">
      <alignment horizontal="center"/>
      <protection locked="0"/>
    </xf>
    <xf numFmtId="0" fontId="6" fillId="0" borderId="13" xfId="1" applyFont="1" applyFill="1" applyBorder="1" applyAlignment="1"/>
    <xf numFmtId="0" fontId="6" fillId="0" borderId="14" xfId="1" applyFont="1" applyFill="1" applyBorder="1" applyAlignment="1"/>
    <xf numFmtId="3" fontId="6" fillId="0" borderId="13" xfId="1" applyNumberFormat="1" applyFont="1" applyFill="1" applyBorder="1" applyAlignment="1"/>
    <xf numFmtId="0" fontId="3" fillId="0" borderId="13" xfId="1" applyFont="1" applyFill="1" applyBorder="1" applyAlignment="1">
      <alignment horizontal="center"/>
    </xf>
    <xf numFmtId="1" fontId="6" fillId="0" borderId="15" xfId="1" applyNumberFormat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16" xfId="1" applyFont="1" applyFill="1" applyBorder="1" applyAlignment="1"/>
    <xf numFmtId="3" fontId="3" fillId="0" borderId="0" xfId="1" applyNumberFormat="1" applyFont="1" applyFill="1" applyAlignment="1" applyProtection="1">
      <alignment horizontal="left"/>
    </xf>
    <xf numFmtId="0" fontId="6" fillId="0" borderId="17" xfId="1" applyFont="1" applyFill="1" applyBorder="1" applyAlignment="1">
      <alignment horizontal="center"/>
    </xf>
    <xf numFmtId="0" fontId="6" fillId="0" borderId="18" xfId="1" applyFont="1" applyFill="1" applyBorder="1" applyAlignment="1" applyProtection="1">
      <alignment horizontal="center"/>
    </xf>
    <xf numFmtId="0" fontId="6" fillId="0" borderId="19" xfId="1" applyFont="1" applyFill="1" applyBorder="1" applyAlignment="1" applyProtection="1">
      <alignment horizontal="center"/>
    </xf>
    <xf numFmtId="3" fontId="6" fillId="0" borderId="20" xfId="1" applyNumberFormat="1" applyFont="1" applyFill="1" applyBorder="1" applyAlignment="1"/>
    <xf numFmtId="0" fontId="3" fillId="0" borderId="21" xfId="1" applyFont="1" applyFill="1" applyBorder="1" applyAlignment="1" applyProtection="1"/>
    <xf numFmtId="0" fontId="6" fillId="0" borderId="20" xfId="1" applyFont="1" applyFill="1" applyBorder="1" applyAlignment="1" applyProtection="1">
      <alignment horizontal="center"/>
    </xf>
    <xf numFmtId="0" fontId="6" fillId="0" borderId="16" xfId="1" applyFont="1" applyFill="1" applyBorder="1" applyAlignment="1">
      <alignment horizontal="left"/>
    </xf>
    <xf numFmtId="3" fontId="6" fillId="0" borderId="22" xfId="1" applyNumberFormat="1" applyFont="1" applyFill="1" applyBorder="1" applyAlignment="1"/>
    <xf numFmtId="0" fontId="6" fillId="0" borderId="23" xfId="1" applyFont="1" applyFill="1" applyBorder="1" applyAlignment="1" applyProtection="1">
      <alignment horizontal="center"/>
    </xf>
    <xf numFmtId="0" fontId="6" fillId="0" borderId="21" xfId="1" applyFont="1" applyFill="1" applyBorder="1" applyAlignment="1" applyProtection="1"/>
    <xf numFmtId="0" fontId="6" fillId="0" borderId="16" xfId="0" applyFont="1" applyBorder="1"/>
    <xf numFmtId="0" fontId="6" fillId="0" borderId="24" xfId="0" applyFont="1" applyBorder="1"/>
    <xf numFmtId="40" fontId="6" fillId="0" borderId="25" xfId="2" applyFont="1" applyBorder="1" applyProtection="1">
      <protection locked="0"/>
    </xf>
    <xf numFmtId="38" fontId="6" fillId="0" borderId="26" xfId="3" applyFont="1" applyBorder="1" applyProtection="1">
      <protection locked="0"/>
    </xf>
    <xf numFmtId="38" fontId="6" fillId="0" borderId="27" xfId="3" applyFont="1" applyBorder="1" applyProtection="1">
      <protection locked="0"/>
    </xf>
    <xf numFmtId="38" fontId="6" fillId="0" borderId="28" xfId="3" applyFont="1" applyBorder="1" applyProtection="1">
      <protection locked="0"/>
    </xf>
    <xf numFmtId="38" fontId="6" fillId="0" borderId="29" xfId="3" applyFont="1" applyBorder="1" applyProtection="1"/>
    <xf numFmtId="40" fontId="6" fillId="0" borderId="26" xfId="2" applyFont="1" applyBorder="1"/>
    <xf numFmtId="38" fontId="6" fillId="0" borderId="25" xfId="3" applyFont="1" applyBorder="1" applyProtection="1">
      <protection locked="0"/>
    </xf>
    <xf numFmtId="38" fontId="6" fillId="0" borderId="4" xfId="3" applyFont="1" applyBorder="1" applyProtection="1">
      <protection locked="0"/>
    </xf>
    <xf numFmtId="38" fontId="6" fillId="0" borderId="30" xfId="3" applyFont="1" applyBorder="1" applyProtection="1"/>
    <xf numFmtId="0" fontId="6" fillId="0" borderId="7" xfId="0" applyFont="1" applyBorder="1"/>
    <xf numFmtId="38" fontId="6" fillId="0" borderId="24" xfId="3" applyFont="1" applyBorder="1"/>
    <xf numFmtId="38" fontId="6" fillId="0" borderId="0" xfId="3" applyFont="1" applyBorder="1"/>
    <xf numFmtId="0" fontId="6" fillId="0" borderId="28" xfId="0" applyFont="1" applyBorder="1" applyProtection="1">
      <protection locked="0"/>
    </xf>
    <xf numFmtId="0" fontId="6" fillId="0" borderId="20" xfId="1" applyFont="1" applyFill="1" applyBorder="1" applyAlignment="1" applyProtection="1">
      <alignment horizontal="left"/>
    </xf>
    <xf numFmtId="0" fontId="6" fillId="0" borderId="21" xfId="1" applyFont="1" applyFill="1" applyBorder="1" applyAlignment="1" applyProtection="1">
      <alignment horizontal="left" indent="1"/>
    </xf>
    <xf numFmtId="0" fontId="6" fillId="0" borderId="22" xfId="1" applyFont="1" applyFill="1" applyBorder="1" applyAlignment="1" applyProtection="1">
      <alignment horizontal="left"/>
    </xf>
    <xf numFmtId="0" fontId="6" fillId="0" borderId="0" xfId="5" applyFont="1" applyProtection="1">
      <protection locked="0"/>
    </xf>
    <xf numFmtId="3" fontId="6" fillId="0" borderId="0" xfId="5" applyNumberFormat="1" applyFont="1" applyBorder="1" applyAlignment="1" applyProtection="1">
      <alignment horizontal="centerContinuous"/>
      <protection locked="0"/>
    </xf>
    <xf numFmtId="0" fontId="6" fillId="0" borderId="0" xfId="5" applyFont="1" applyBorder="1" applyAlignment="1" applyProtection="1">
      <alignment horizontal="centerContinuous"/>
      <protection locked="0"/>
    </xf>
    <xf numFmtId="0" fontId="6" fillId="0" borderId="0" xfId="5" applyFont="1" applyAlignment="1" applyProtection="1">
      <alignment horizontal="centerContinuous"/>
      <protection locked="0"/>
    </xf>
    <xf numFmtId="0" fontId="3" fillId="0" borderId="0" xfId="5" applyFont="1" applyBorder="1" applyAlignment="1" applyProtection="1">
      <alignment horizontal="centerContinuous"/>
      <protection locked="0"/>
    </xf>
    <xf numFmtId="0" fontId="6" fillId="0" borderId="0" xfId="5" applyFont="1" applyBorder="1" applyProtection="1">
      <protection locked="0"/>
    </xf>
    <xf numFmtId="0" fontId="3" fillId="0" borderId="0" xfId="5" applyFont="1" applyBorder="1" applyProtection="1">
      <protection locked="0"/>
    </xf>
    <xf numFmtId="0" fontId="8" fillId="0" borderId="0" xfId="5" applyFont="1" applyProtection="1">
      <protection locked="0"/>
    </xf>
    <xf numFmtId="3" fontId="8" fillId="0" borderId="0" xfId="5" applyNumberFormat="1" applyFont="1" applyBorder="1" applyAlignment="1" applyProtection="1">
      <alignment horizontal="centerContinuous"/>
      <protection locked="0"/>
    </xf>
    <xf numFmtId="0" fontId="8" fillId="0" borderId="0" xfId="5" applyFont="1" applyBorder="1" applyAlignment="1" applyProtection="1">
      <alignment horizontal="centerContinuous"/>
      <protection locked="0"/>
    </xf>
    <xf numFmtId="0" fontId="6" fillId="0" borderId="31" xfId="5" applyFont="1" applyBorder="1" applyProtection="1">
      <protection locked="0"/>
    </xf>
    <xf numFmtId="0" fontId="6" fillId="0" borderId="32" xfId="5" applyFont="1" applyBorder="1" applyProtection="1">
      <protection locked="0"/>
    </xf>
    <xf numFmtId="0" fontId="3" fillId="0" borderId="32" xfId="5" applyFont="1" applyBorder="1" applyProtection="1">
      <protection locked="0"/>
    </xf>
    <xf numFmtId="0" fontId="6" fillId="0" borderId="31" xfId="5" applyFont="1" applyBorder="1" applyAlignment="1" applyProtection="1">
      <alignment horizontal="left" indent="2"/>
      <protection locked="0"/>
    </xf>
    <xf numFmtId="0" fontId="3" fillId="0" borderId="31" xfId="5" applyFont="1" applyBorder="1" applyProtection="1">
      <protection locked="0"/>
    </xf>
    <xf numFmtId="0" fontId="6" fillId="0" borderId="2" xfId="5" applyFont="1" applyBorder="1" applyProtection="1">
      <protection locked="0"/>
    </xf>
    <xf numFmtId="0" fontId="6" fillId="0" borderId="33" xfId="5" applyFont="1" applyBorder="1" applyProtection="1">
      <protection locked="0"/>
    </xf>
    <xf numFmtId="0" fontId="6" fillId="0" borderId="24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6" fillId="0" borderId="0" xfId="1" applyNumberFormat="1" applyFont="1" applyFill="1" applyBorder="1" applyAlignment="1"/>
    <xf numFmtId="5" fontId="6" fillId="0" borderId="17" xfId="1" applyNumberFormat="1" applyFont="1" applyFill="1" applyBorder="1" applyAlignment="1">
      <alignment horizontal="center"/>
    </xf>
    <xf numFmtId="0" fontId="6" fillId="0" borderId="5" xfId="1" applyNumberFormat="1" applyFont="1" applyFill="1" applyBorder="1" applyAlignment="1">
      <alignment horizontal="center"/>
    </xf>
    <xf numFmtId="5" fontId="6" fillId="0" borderId="35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/>
    </xf>
    <xf numFmtId="3" fontId="6" fillId="0" borderId="23" xfId="1" applyNumberFormat="1" applyFont="1" applyFill="1" applyBorder="1" applyAlignment="1">
      <alignment horizontal="center"/>
    </xf>
    <xf numFmtId="3" fontId="6" fillId="0" borderId="18" xfId="1" applyNumberFormat="1" applyFont="1" applyFill="1" applyBorder="1" applyAlignment="1">
      <alignment horizontal="center" wrapText="1"/>
    </xf>
    <xf numFmtId="3" fontId="6" fillId="0" borderId="36" xfId="1" applyNumberFormat="1" applyFont="1" applyFill="1" applyBorder="1" applyAlignment="1">
      <alignment horizontal="center"/>
    </xf>
    <xf numFmtId="0" fontId="14" fillId="0" borderId="10" xfId="1" applyFont="1" applyFill="1" applyBorder="1" applyAlignment="1" applyProtection="1">
      <protection locked="0"/>
    </xf>
    <xf numFmtId="0" fontId="15" fillId="0" borderId="37" xfId="1" applyFont="1" applyFill="1" applyBorder="1" applyAlignment="1"/>
    <xf numFmtId="0" fontId="16" fillId="0" borderId="37" xfId="1" applyFont="1" applyFill="1" applyBorder="1" applyAlignment="1">
      <alignment horizontal="left"/>
    </xf>
    <xf numFmtId="0" fontId="15" fillId="0" borderId="0" xfId="1" applyFont="1" applyFill="1" applyBorder="1" applyAlignment="1" applyProtection="1">
      <protection locked="0"/>
    </xf>
    <xf numFmtId="1" fontId="6" fillId="0" borderId="39" xfId="1" applyNumberFormat="1" applyFont="1" applyFill="1" applyBorder="1" applyAlignment="1">
      <alignment horizontal="center"/>
    </xf>
    <xf numFmtId="0" fontId="6" fillId="0" borderId="40" xfId="4" applyNumberFormat="1" applyFont="1" applyFill="1" applyBorder="1" applyAlignment="1" applyProtection="1">
      <alignment horizontal="center"/>
    </xf>
    <xf numFmtId="0" fontId="6" fillId="0" borderId="40" xfId="1" applyNumberFormat="1" applyFont="1" applyFill="1" applyBorder="1" applyAlignment="1">
      <alignment horizontal="center"/>
    </xf>
    <xf numFmtId="0" fontId="6" fillId="0" borderId="41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18" fillId="0" borderId="0" xfId="1" applyFont="1" applyFill="1" applyBorder="1" applyAlignment="1"/>
    <xf numFmtId="0" fontId="15" fillId="0" borderId="24" xfId="1" applyFont="1" applyFill="1" applyBorder="1" applyAlignment="1">
      <alignment vertical="top"/>
    </xf>
    <xf numFmtId="0" fontId="6" fillId="0" borderId="13" xfId="1" applyFont="1" applyFill="1" applyBorder="1" applyAlignment="1" applyProtection="1">
      <alignment horizontal="center"/>
    </xf>
    <xf numFmtId="3" fontId="6" fillId="2" borderId="43" xfId="1" applyNumberFormat="1" applyFont="1" applyFill="1" applyBorder="1" applyAlignment="1"/>
    <xf numFmtId="3" fontId="6" fillId="2" borderId="44" xfId="1" applyNumberFormat="1" applyFont="1" applyFill="1" applyBorder="1" applyAlignment="1"/>
    <xf numFmtId="0" fontId="15" fillId="0" borderId="37" xfId="1" applyFont="1" applyFill="1" applyBorder="1" applyAlignment="1">
      <alignment horizontal="center"/>
    </xf>
    <xf numFmtId="10" fontId="15" fillId="0" borderId="45" xfId="1" applyNumberFormat="1" applyFont="1" applyFill="1" applyBorder="1" applyAlignment="1" applyProtection="1">
      <alignment horizontal="right"/>
    </xf>
    <xf numFmtId="3" fontId="6" fillId="2" borderId="46" xfId="1" applyNumberFormat="1" applyFont="1" applyFill="1" applyBorder="1" applyAlignment="1" applyProtection="1"/>
    <xf numFmtId="0" fontId="6" fillId="0" borderId="36" xfId="1" applyFont="1" applyFill="1" applyBorder="1" applyAlignment="1" applyProtection="1">
      <alignment horizontal="center"/>
    </xf>
    <xf numFmtId="0" fontId="6" fillId="0" borderId="47" xfId="1" applyFont="1" applyFill="1" applyBorder="1" applyAlignment="1" applyProtection="1">
      <alignment horizontal="center"/>
    </xf>
    <xf numFmtId="3" fontId="6" fillId="0" borderId="47" xfId="1" applyNumberFormat="1" applyFont="1" applyFill="1" applyBorder="1" applyAlignment="1"/>
    <xf numFmtId="3" fontId="6" fillId="0" borderId="19" xfId="1" applyNumberFormat="1" applyFont="1" applyFill="1" applyBorder="1" applyAlignment="1"/>
    <xf numFmtId="0" fontId="6" fillId="0" borderId="19" xfId="1" applyFont="1" applyFill="1" applyBorder="1" applyAlignment="1" applyProtection="1">
      <alignment horizontal="center" wrapText="1"/>
    </xf>
    <xf numFmtId="3" fontId="3" fillId="0" borderId="20" xfId="1" applyNumberFormat="1" applyFont="1" applyFill="1" applyBorder="1" applyAlignment="1"/>
    <xf numFmtId="3" fontId="6" fillId="0" borderId="48" xfId="1" applyNumberFormat="1" applyFont="1" applyFill="1" applyBorder="1" applyAlignment="1"/>
    <xf numFmtId="0" fontId="6" fillId="0" borderId="21" xfId="1" applyFont="1" applyFill="1" applyBorder="1" applyAlignment="1" applyProtection="1">
      <alignment horizontal="left"/>
    </xf>
    <xf numFmtId="3" fontId="6" fillId="0" borderId="49" xfId="1" applyNumberFormat="1" applyFont="1" applyFill="1" applyBorder="1" applyAlignment="1"/>
    <xf numFmtId="0" fontId="6" fillId="0" borderId="50" xfId="5" applyFont="1" applyBorder="1" applyProtection="1">
      <protection locked="0"/>
    </xf>
    <xf numFmtId="0" fontId="6" fillId="0" borderId="3" xfId="5" applyFont="1" applyBorder="1" applyProtection="1">
      <protection locked="0"/>
    </xf>
    <xf numFmtId="0" fontId="6" fillId="0" borderId="30" xfId="5" applyFont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center"/>
      <protection locked="0"/>
    </xf>
    <xf numFmtId="0" fontId="8" fillId="0" borderId="0" xfId="5" applyFont="1" applyBorder="1" applyAlignment="1" applyProtection="1">
      <alignment horizontal="center"/>
      <protection locked="0"/>
    </xf>
    <xf numFmtId="0" fontId="6" fillId="0" borderId="0" xfId="5" applyFont="1" applyAlignment="1" applyProtection="1">
      <alignment horizontal="center"/>
      <protection locked="0"/>
    </xf>
    <xf numFmtId="0" fontId="6" fillId="2" borderId="30" xfId="5" applyFont="1" applyFill="1" applyBorder="1" applyAlignment="1" applyProtection="1">
      <alignment horizontal="center"/>
      <protection locked="0"/>
    </xf>
    <xf numFmtId="0" fontId="3" fillId="2" borderId="30" xfId="5" applyFont="1" applyFill="1" applyBorder="1" applyAlignment="1" applyProtection="1">
      <alignment horizontal="center"/>
      <protection locked="0"/>
    </xf>
    <xf numFmtId="0" fontId="6" fillId="2" borderId="25" xfId="5" applyFont="1" applyFill="1" applyBorder="1" applyAlignment="1" applyProtection="1">
      <alignment horizontal="center"/>
      <protection locked="0"/>
    </xf>
    <xf numFmtId="0" fontId="6" fillId="2" borderId="5" xfId="5" applyFont="1" applyFill="1" applyBorder="1" applyAlignment="1" applyProtection="1">
      <alignment horizontal="center"/>
      <protection locked="0"/>
    </xf>
    <xf numFmtId="0" fontId="6" fillId="0" borderId="0" xfId="5" applyFont="1" applyBorder="1" applyAlignment="1" applyProtection="1">
      <alignment horizontal="left"/>
      <protection locked="0"/>
    </xf>
    <xf numFmtId="0" fontId="6" fillId="0" borderId="51" xfId="1" applyFont="1" applyFill="1" applyBorder="1" applyAlignment="1" applyProtection="1">
      <alignment horizontal="center"/>
    </xf>
    <xf numFmtId="0" fontId="6" fillId="0" borderId="52" xfId="0" applyFont="1" applyBorder="1" applyAlignment="1">
      <alignment horizontal="center"/>
    </xf>
    <xf numFmtId="0" fontId="6" fillId="0" borderId="20" xfId="1" applyFont="1" applyFill="1" applyBorder="1" applyAlignment="1" applyProtection="1"/>
    <xf numFmtId="0" fontId="6" fillId="0" borderId="20" xfId="1" applyFont="1" applyFill="1" applyBorder="1" applyAlignment="1" applyProtection="1">
      <alignment horizontal="left" indent="1"/>
    </xf>
    <xf numFmtId="0" fontId="3" fillId="0" borderId="20" xfId="1" applyFont="1" applyFill="1" applyBorder="1" applyAlignment="1" applyProtection="1"/>
    <xf numFmtId="0" fontId="3" fillId="0" borderId="13" xfId="1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0" fontId="6" fillId="3" borderId="53" xfId="1" applyFont="1" applyFill="1" applyBorder="1" applyAlignment="1"/>
    <xf numFmtId="0" fontId="6" fillId="3" borderId="52" xfId="1" applyFont="1" applyFill="1" applyBorder="1" applyAlignment="1"/>
    <xf numFmtId="0" fontId="6" fillId="3" borderId="52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left"/>
    </xf>
    <xf numFmtId="0" fontId="6" fillId="3" borderId="24" xfId="1" applyFont="1" applyFill="1" applyBorder="1" applyAlignment="1"/>
    <xf numFmtId="0" fontId="6" fillId="3" borderId="24" xfId="1" applyFont="1" applyFill="1" applyBorder="1" applyAlignment="1">
      <alignment horizontal="center"/>
    </xf>
    <xf numFmtId="0" fontId="6" fillId="3" borderId="53" xfId="1" applyFont="1" applyFill="1" applyBorder="1" applyAlignment="1">
      <alignment horizontal="center"/>
    </xf>
    <xf numFmtId="5" fontId="6" fillId="3" borderId="52" xfId="1" applyNumberFormat="1" applyFont="1" applyFill="1" applyBorder="1" applyAlignment="1">
      <alignment horizontal="center"/>
    </xf>
    <xf numFmtId="0" fontId="3" fillId="3" borderId="16" xfId="1" applyFont="1" applyFill="1" applyBorder="1" applyAlignment="1" applyProtection="1">
      <alignment horizontal="left"/>
    </xf>
    <xf numFmtId="0" fontId="3" fillId="3" borderId="0" xfId="1" applyFont="1" applyFill="1" applyBorder="1" applyAlignment="1" applyProtection="1">
      <alignment horizontal="centerContinuous"/>
    </xf>
    <xf numFmtId="0" fontId="6" fillId="3" borderId="54" xfId="1" applyFont="1" applyFill="1" applyBorder="1" applyAlignment="1">
      <alignment horizontal="centerContinuous"/>
    </xf>
    <xf numFmtId="0" fontId="6" fillId="3" borderId="2" xfId="1" applyNumberFormat="1" applyFont="1" applyFill="1" applyBorder="1" applyAlignment="1">
      <alignment horizontal="centerContinuous"/>
    </xf>
    <xf numFmtId="0" fontId="3" fillId="4" borderId="55" xfId="1" applyFont="1" applyFill="1" applyBorder="1" applyAlignment="1" applyProtection="1"/>
    <xf numFmtId="0" fontId="3" fillId="4" borderId="56" xfId="1" applyFont="1" applyFill="1" applyBorder="1" applyAlignment="1" applyProtection="1"/>
    <xf numFmtId="0" fontId="19" fillId="4" borderId="56" xfId="1" applyFont="1" applyFill="1" applyBorder="1" applyAlignment="1" applyProtection="1">
      <alignment horizontal="center"/>
    </xf>
    <xf numFmtId="5" fontId="19" fillId="4" borderId="56" xfId="1" applyNumberFormat="1" applyFont="1" applyFill="1" applyBorder="1" applyAlignment="1"/>
    <xf numFmtId="0" fontId="3" fillId="4" borderId="21" xfId="1" applyFont="1" applyFill="1" applyBorder="1" applyAlignment="1" applyProtection="1"/>
    <xf numFmtId="0" fontId="3" fillId="4" borderId="20" xfId="1" applyFont="1" applyFill="1" applyBorder="1" applyAlignment="1" applyProtection="1"/>
    <xf numFmtId="0" fontId="6" fillId="4" borderId="20" xfId="1" applyFont="1" applyFill="1" applyBorder="1" applyAlignment="1" applyProtection="1">
      <alignment horizontal="center"/>
    </xf>
    <xf numFmtId="3" fontId="6" fillId="4" borderId="20" xfId="1" applyNumberFormat="1" applyFont="1" applyFill="1" applyBorder="1" applyAlignment="1"/>
    <xf numFmtId="0" fontId="3" fillId="4" borderId="7" xfId="1" applyFont="1" applyFill="1" applyBorder="1" applyAlignment="1"/>
    <xf numFmtId="0" fontId="3" fillId="4" borderId="24" xfId="1" applyFont="1" applyFill="1" applyBorder="1" applyAlignment="1"/>
    <xf numFmtId="0" fontId="6" fillId="4" borderId="24" xfId="0" applyFont="1" applyFill="1" applyBorder="1" applyAlignment="1">
      <alignment horizontal="centerContinuous"/>
    </xf>
    <xf numFmtId="0" fontId="6" fillId="4" borderId="16" xfId="1" applyFont="1" applyFill="1" applyBorder="1" applyAlignment="1"/>
    <xf numFmtId="0" fontId="3" fillId="4" borderId="0" xfId="1" applyFont="1" applyFill="1" applyBorder="1" applyAlignment="1" applyProtection="1">
      <protection locked="0"/>
    </xf>
    <xf numFmtId="0" fontId="6" fillId="4" borderId="0" xfId="1" applyFont="1" applyFill="1" applyBorder="1" applyAlignment="1"/>
    <xf numFmtId="6" fontId="6" fillId="4" borderId="0" xfId="4" applyNumberFormat="1" applyFont="1" applyFill="1" applyBorder="1" applyProtection="1">
      <protection locked="0"/>
    </xf>
    <xf numFmtId="0" fontId="3" fillId="4" borderId="16" xfId="0" applyFont="1" applyFill="1" applyBorder="1"/>
    <xf numFmtId="0" fontId="3" fillId="4" borderId="0" xfId="0" applyFont="1" applyFill="1" applyBorder="1"/>
    <xf numFmtId="0" fontId="6" fillId="4" borderId="0" xfId="0" applyFont="1" applyFill="1" applyBorder="1"/>
    <xf numFmtId="0" fontId="3" fillId="4" borderId="53" xfId="0" applyFont="1" applyFill="1" applyBorder="1"/>
    <xf numFmtId="0" fontId="3" fillId="4" borderId="52" xfId="0" applyFont="1" applyFill="1" applyBorder="1"/>
    <xf numFmtId="0" fontId="6" fillId="4" borderId="52" xfId="0" applyFont="1" applyFill="1" applyBorder="1"/>
    <xf numFmtId="0" fontId="3" fillId="4" borderId="7" xfId="0" applyFont="1" applyFill="1" applyBorder="1"/>
    <xf numFmtId="0" fontId="3" fillId="4" borderId="24" xfId="0" applyFont="1" applyFill="1" applyBorder="1"/>
    <xf numFmtId="0" fontId="6" fillId="4" borderId="24" xfId="0" applyFont="1" applyFill="1" applyBorder="1"/>
    <xf numFmtId="3" fontId="6" fillId="4" borderId="13" xfId="1" applyNumberFormat="1" applyFont="1" applyFill="1" applyBorder="1" applyAlignment="1"/>
    <xf numFmtId="0" fontId="3" fillId="4" borderId="21" xfId="1" applyFont="1" applyFill="1" applyBorder="1" applyAlignment="1" applyProtection="1">
      <alignment horizontal="left"/>
    </xf>
    <xf numFmtId="0" fontId="3" fillId="4" borderId="20" xfId="1" applyFont="1" applyFill="1" applyBorder="1" applyAlignment="1" applyProtection="1">
      <alignment horizontal="left"/>
    </xf>
    <xf numFmtId="0" fontId="3" fillId="3" borderId="57" xfId="0" applyFont="1" applyFill="1" applyBorder="1" applyAlignment="1">
      <alignment horizontal="left"/>
    </xf>
    <xf numFmtId="0" fontId="3" fillId="3" borderId="58" xfId="0" applyFont="1" applyFill="1" applyBorder="1" applyAlignment="1">
      <alignment horizontal="centerContinuous"/>
    </xf>
    <xf numFmtId="0" fontId="18" fillId="0" borderId="0" xfId="0" applyFont="1"/>
    <xf numFmtId="0" fontId="6" fillId="0" borderId="0" xfId="5" applyFont="1" applyBorder="1" applyAlignment="1" applyProtection="1">
      <alignment horizontal="left" indent="2"/>
      <protection locked="0"/>
    </xf>
    <xf numFmtId="0" fontId="5" fillId="4" borderId="25" xfId="1" applyFont="1" applyFill="1" applyBorder="1" applyAlignment="1" applyProtection="1">
      <alignment horizontal="center"/>
      <protection locked="0"/>
    </xf>
    <xf numFmtId="0" fontId="5" fillId="4" borderId="59" xfId="1" applyFont="1" applyFill="1" applyBorder="1" applyAlignment="1" applyProtection="1">
      <alignment horizontal="centerContinuous"/>
      <protection locked="0"/>
    </xf>
    <xf numFmtId="0" fontId="5" fillId="4" borderId="60" xfId="1" applyFont="1" applyFill="1" applyBorder="1" applyAlignment="1" applyProtection="1">
      <alignment horizontal="centerContinuous"/>
      <protection locked="0"/>
    </xf>
    <xf numFmtId="0" fontId="5" fillId="4" borderId="4" xfId="1" applyFont="1" applyFill="1" applyBorder="1" applyAlignment="1" applyProtection="1">
      <alignment horizontal="center"/>
      <protection locked="0"/>
    </xf>
    <xf numFmtId="0" fontId="5" fillId="4" borderId="5" xfId="1" applyFont="1" applyFill="1" applyBorder="1" applyAlignment="1" applyProtection="1">
      <alignment horizontal="center"/>
      <protection locked="0"/>
    </xf>
    <xf numFmtId="0" fontId="6" fillId="0" borderId="0" xfId="1" applyFont="1" applyFill="1" applyAlignment="1" applyProtection="1"/>
    <xf numFmtId="0" fontId="3" fillId="3" borderId="61" xfId="0" applyFont="1" applyFill="1" applyBorder="1" applyAlignment="1">
      <alignment horizontal="center" wrapText="1"/>
    </xf>
    <xf numFmtId="0" fontId="3" fillId="4" borderId="32" xfId="5" applyFont="1" applyFill="1" applyBorder="1" applyProtection="1">
      <protection locked="0"/>
    </xf>
    <xf numFmtId="0" fontId="6" fillId="4" borderId="31" xfId="5" applyFont="1" applyFill="1" applyBorder="1" applyProtection="1">
      <protection locked="0"/>
    </xf>
    <xf numFmtId="0" fontId="6" fillId="2" borderId="64" xfId="0" applyFont="1" applyFill="1" applyBorder="1" applyAlignment="1">
      <alignment horizontal="center" wrapText="1"/>
    </xf>
    <xf numFmtId="0" fontId="3" fillId="4" borderId="53" xfId="0" applyFont="1" applyFill="1" applyBorder="1" applyAlignment="1">
      <alignment horizontal="centerContinuous"/>
    </xf>
    <xf numFmtId="0" fontId="6" fillId="4" borderId="52" xfId="0" applyFont="1" applyFill="1" applyBorder="1" applyAlignment="1">
      <alignment horizontal="centerContinuous"/>
    </xf>
    <xf numFmtId="0" fontId="6" fillId="4" borderId="66" xfId="0" applyFont="1" applyFill="1" applyBorder="1" applyAlignment="1">
      <alignment horizontal="centerContinuous"/>
    </xf>
    <xf numFmtId="0" fontId="6" fillId="4" borderId="17" xfId="0" applyFont="1" applyFill="1" applyBorder="1" applyAlignment="1">
      <alignment horizontal="center"/>
    </xf>
    <xf numFmtId="0" fontId="6" fillId="4" borderId="66" xfId="0" applyFont="1" applyFill="1" applyBorder="1" applyAlignment="1">
      <alignment horizontal="center"/>
    </xf>
    <xf numFmtId="0" fontId="6" fillId="4" borderId="67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68" xfId="0" applyFont="1" applyFill="1" applyBorder="1"/>
    <xf numFmtId="0" fontId="6" fillId="4" borderId="5" xfId="0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38" fontId="6" fillId="4" borderId="30" xfId="3" applyFont="1" applyFill="1" applyBorder="1"/>
    <xf numFmtId="38" fontId="6" fillId="4" borderId="25" xfId="3" applyFont="1" applyFill="1" applyBorder="1"/>
    <xf numFmtId="38" fontId="6" fillId="4" borderId="30" xfId="3" applyFont="1" applyFill="1" applyBorder="1" applyProtection="1"/>
    <xf numFmtId="0" fontId="14" fillId="0" borderId="0" xfId="1" applyFont="1" applyFill="1" applyBorder="1" applyAlignment="1" applyProtection="1">
      <protection locked="0"/>
    </xf>
    <xf numFmtId="1" fontId="6" fillId="0" borderId="0" xfId="1" applyNumberFormat="1" applyFont="1" applyFill="1" applyBorder="1" applyAlignment="1">
      <alignment horizontal="center"/>
    </xf>
    <xf numFmtId="0" fontId="6" fillId="4" borderId="31" xfId="0" applyFont="1" applyFill="1" applyBorder="1"/>
    <xf numFmtId="0" fontId="6" fillId="4" borderId="60" xfId="0" applyFont="1" applyFill="1" applyBorder="1"/>
    <xf numFmtId="0" fontId="6" fillId="4" borderId="30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38" fontId="6" fillId="4" borderId="60" xfId="3" applyFont="1" applyFill="1" applyBorder="1" applyAlignment="1">
      <alignment horizontal="center"/>
    </xf>
    <xf numFmtId="38" fontId="6" fillId="2" borderId="30" xfId="3" applyFont="1" applyFill="1" applyBorder="1"/>
    <xf numFmtId="38" fontId="6" fillId="0" borderId="30" xfId="3" applyFont="1" applyBorder="1" applyProtection="1">
      <protection locked="0"/>
    </xf>
    <xf numFmtId="164" fontId="6" fillId="4" borderId="30" xfId="6" applyNumberFormat="1" applyFont="1" applyFill="1" applyBorder="1"/>
    <xf numFmtId="0" fontId="6" fillId="0" borderId="0" xfId="0" applyFont="1" applyFill="1"/>
    <xf numFmtId="0" fontId="4" fillId="0" borderId="0" xfId="0" applyFont="1" applyFill="1" applyBorder="1"/>
    <xf numFmtId="0" fontId="6" fillId="2" borderId="18" xfId="1" applyFont="1" applyFill="1" applyBorder="1" applyAlignment="1" applyProtection="1">
      <alignment horizontal="center"/>
    </xf>
    <xf numFmtId="0" fontId="3" fillId="3" borderId="0" xfId="1" applyFont="1" applyFill="1" applyBorder="1" applyAlignment="1" applyProtection="1">
      <alignment horizontal="centerContinuous"/>
      <protection locked="0"/>
    </xf>
    <xf numFmtId="43" fontId="18" fillId="0" borderId="0" xfId="2" applyNumberFormat="1" applyFont="1" applyFill="1"/>
    <xf numFmtId="38" fontId="6" fillId="0" borderId="12" xfId="2" applyNumberFormat="1" applyFont="1" applyFill="1" applyBorder="1" applyProtection="1">
      <protection locked="0"/>
    </xf>
    <xf numFmtId="9" fontId="6" fillId="2" borderId="71" xfId="6" applyFont="1" applyFill="1" applyBorder="1" applyAlignment="1"/>
    <xf numFmtId="9" fontId="6" fillId="2" borderId="44" xfId="6" applyFont="1" applyFill="1" applyBorder="1" applyAlignment="1"/>
    <xf numFmtId="6" fontId="6" fillId="2" borderId="44" xfId="4" applyNumberFormat="1" applyFont="1" applyFill="1" applyBorder="1" applyAlignment="1"/>
    <xf numFmtId="6" fontId="6" fillId="0" borderId="49" xfId="4" applyNumberFormat="1" applyFont="1" applyFill="1" applyBorder="1" applyAlignment="1"/>
    <xf numFmtId="6" fontId="6" fillId="2" borderId="72" xfId="4" applyNumberFormat="1" applyFont="1" applyFill="1" applyBorder="1"/>
    <xf numFmtId="38" fontId="6" fillId="2" borderId="74" xfId="2" applyNumberFormat="1" applyFont="1" applyFill="1" applyBorder="1" applyAlignment="1" applyProtection="1"/>
    <xf numFmtId="38" fontId="6" fillId="2" borderId="74" xfId="2" applyNumberFormat="1" applyFont="1" applyFill="1" applyBorder="1" applyAlignment="1" applyProtection="1">
      <protection locked="0"/>
    </xf>
    <xf numFmtId="38" fontId="6" fillId="2" borderId="74" xfId="2" applyNumberFormat="1" applyFont="1" applyFill="1" applyBorder="1" applyProtection="1">
      <protection locked="0"/>
    </xf>
    <xf numFmtId="6" fontId="3" fillId="2" borderId="34" xfId="4" applyNumberFormat="1" applyFont="1" applyFill="1" applyBorder="1" applyProtection="1">
      <protection locked="0"/>
    </xf>
    <xf numFmtId="38" fontId="6" fillId="0" borderId="12" xfId="2" applyNumberFormat="1" applyFont="1" applyFill="1" applyBorder="1" applyProtection="1"/>
    <xf numFmtId="6" fontId="6" fillId="0" borderId="12" xfId="4" applyNumberFormat="1" applyFont="1" applyFill="1" applyBorder="1" applyProtection="1"/>
    <xf numFmtId="38" fontId="6" fillId="0" borderId="4" xfId="3" applyNumberFormat="1" applyFont="1" applyBorder="1" applyProtection="1"/>
    <xf numFmtId="38" fontId="6" fillId="2" borderId="74" xfId="2" applyNumberFormat="1" applyFont="1" applyFill="1" applyBorder="1" applyProtection="1"/>
    <xf numFmtId="6" fontId="6" fillId="2" borderId="44" xfId="4" applyNumberFormat="1" applyFont="1" applyFill="1" applyBorder="1" applyAlignment="1" applyProtection="1">
      <protection locked="0"/>
    </xf>
    <xf numFmtId="3" fontId="6" fillId="2" borderId="44" xfId="1" applyNumberFormat="1" applyFont="1" applyFill="1" applyBorder="1" applyAlignment="1" applyProtection="1">
      <protection locked="0"/>
    </xf>
    <xf numFmtId="3" fontId="6" fillId="2" borderId="75" xfId="1" applyNumberFormat="1" applyFont="1" applyFill="1" applyBorder="1" applyAlignment="1" applyProtection="1">
      <protection locked="0"/>
    </xf>
    <xf numFmtId="6" fontId="6" fillId="0" borderId="19" xfId="4" applyNumberFormat="1" applyFont="1" applyFill="1" applyBorder="1" applyAlignment="1" applyProtection="1">
      <protection locked="0"/>
    </xf>
    <xf numFmtId="3" fontId="6" fillId="0" borderId="19" xfId="1" applyNumberFormat="1" applyFont="1" applyFill="1" applyBorder="1" applyAlignment="1" applyProtection="1">
      <protection locked="0"/>
    </xf>
    <xf numFmtId="38" fontId="6" fillId="0" borderId="76" xfId="2" applyNumberFormat="1" applyFont="1" applyFill="1" applyBorder="1" applyAlignment="1"/>
    <xf numFmtId="38" fontId="6" fillId="0" borderId="76" xfId="2" applyNumberFormat="1" applyFont="1" applyFill="1" applyBorder="1" applyAlignment="1" applyProtection="1">
      <protection locked="0"/>
    </xf>
    <xf numFmtId="6" fontId="6" fillId="0" borderId="49" xfId="4" applyNumberFormat="1" applyFont="1" applyFill="1" applyBorder="1" applyAlignment="1" applyProtection="1">
      <protection locked="0"/>
    </xf>
    <xf numFmtId="0" fontId="6" fillId="0" borderId="24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26" xfId="0" applyFont="1" applyBorder="1" applyProtection="1">
      <protection locked="0"/>
    </xf>
    <xf numFmtId="8" fontId="6" fillId="0" borderId="25" xfId="4" applyFont="1" applyBorder="1" applyProtection="1">
      <protection locked="0"/>
    </xf>
    <xf numFmtId="8" fontId="6" fillId="0" borderId="4" xfId="4" applyFont="1" applyBorder="1" applyProtection="1">
      <protection locked="0"/>
    </xf>
    <xf numFmtId="6" fontId="6" fillId="0" borderId="25" xfId="4" applyNumberFormat="1" applyFont="1" applyBorder="1" applyProtection="1"/>
    <xf numFmtId="6" fontId="6" fillId="4" borderId="30" xfId="4" applyNumberFormat="1" applyFont="1" applyFill="1" applyBorder="1" applyProtection="1"/>
    <xf numFmtId="6" fontId="6" fillId="0" borderId="29" xfId="4" applyNumberFormat="1" applyFont="1" applyBorder="1" applyProtection="1"/>
    <xf numFmtId="6" fontId="6" fillId="4" borderId="74" xfId="4" applyNumberFormat="1" applyFont="1" applyFill="1" applyBorder="1" applyProtection="1"/>
    <xf numFmtId="6" fontId="6" fillId="4" borderId="34" xfId="4" applyNumberFormat="1" applyFont="1" applyFill="1" applyBorder="1" applyProtection="1"/>
    <xf numFmtId="6" fontId="6" fillId="0" borderId="73" xfId="4" applyNumberFormat="1" applyFont="1" applyBorder="1" applyProtection="1">
      <protection locked="0"/>
    </xf>
    <xf numFmtId="165" fontId="6" fillId="0" borderId="0" xfId="5" applyNumberFormat="1" applyFont="1" applyProtection="1"/>
    <xf numFmtId="0" fontId="5" fillId="0" borderId="16" xfId="0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29" xfId="0" applyFont="1" applyFill="1" applyBorder="1" applyProtection="1">
      <protection locked="0"/>
    </xf>
    <xf numFmtId="0" fontId="6" fillId="0" borderId="16" xfId="1" applyFont="1" applyFill="1" applyBorder="1" applyAlignment="1" applyProtection="1">
      <protection locked="0"/>
    </xf>
    <xf numFmtId="0" fontId="5" fillId="4" borderId="30" xfId="1" applyFont="1" applyFill="1" applyBorder="1" applyAlignment="1" applyProtection="1">
      <alignment horizontal="center"/>
      <protection locked="0"/>
    </xf>
    <xf numFmtId="38" fontId="12" fillId="4" borderId="30" xfId="2" applyNumberFormat="1" applyFont="1" applyFill="1" applyBorder="1" applyProtection="1">
      <protection locked="0"/>
    </xf>
    <xf numFmtId="0" fontId="6" fillId="4" borderId="80" xfId="1" applyFont="1" applyFill="1" applyBorder="1" applyAlignment="1"/>
    <xf numFmtId="0" fontId="3" fillId="4" borderId="81" xfId="1" applyFont="1" applyFill="1" applyBorder="1" applyAlignment="1" applyProtection="1">
      <protection locked="0"/>
    </xf>
    <xf numFmtId="0" fontId="6" fillId="4" borderId="81" xfId="1" applyFont="1" applyFill="1" applyBorder="1" applyAlignment="1"/>
    <xf numFmtId="6" fontId="6" fillId="4" borderId="81" xfId="4" applyNumberFormat="1" applyFont="1" applyFill="1" applyBorder="1" applyProtection="1">
      <protection locked="0"/>
    </xf>
    <xf numFmtId="6" fontId="6" fillId="4" borderId="82" xfId="4" applyNumberFormat="1" applyFont="1" applyFill="1" applyBorder="1" applyProtection="1">
      <protection locked="0"/>
    </xf>
    <xf numFmtId="6" fontId="6" fillId="0" borderId="83" xfId="4" applyNumberFormat="1" applyFont="1" applyFill="1" applyBorder="1" applyProtection="1">
      <protection locked="0"/>
    </xf>
    <xf numFmtId="3" fontId="6" fillId="0" borderId="28" xfId="1" applyNumberFormat="1" applyFont="1" applyFill="1" applyBorder="1" applyAlignment="1"/>
    <xf numFmtId="6" fontId="6" fillId="4" borderId="28" xfId="4" applyNumberFormat="1" applyFont="1" applyFill="1" applyBorder="1" applyProtection="1">
      <protection locked="0"/>
    </xf>
    <xf numFmtId="3" fontId="6" fillId="0" borderId="83" xfId="1" applyNumberFormat="1" applyFont="1" applyFill="1" applyBorder="1" applyAlignment="1"/>
    <xf numFmtId="3" fontId="6" fillId="0" borderId="84" xfId="1" applyNumberFormat="1" applyFont="1" applyFill="1" applyBorder="1" applyAlignment="1"/>
    <xf numFmtId="166" fontId="6" fillId="2" borderId="65" xfId="0" quotePrefix="1" applyNumberFormat="1" applyFont="1" applyFill="1" applyBorder="1" applyAlignment="1">
      <alignment horizontal="center" wrapText="1"/>
    </xf>
    <xf numFmtId="0" fontId="6" fillId="0" borderId="10" xfId="1" applyFont="1" applyFill="1" applyBorder="1" applyAlignment="1">
      <alignment horizontal="left" wrapText="1"/>
    </xf>
    <xf numFmtId="0" fontId="6" fillId="0" borderId="77" xfId="1" applyFont="1" applyFill="1" applyBorder="1" applyAlignment="1">
      <alignment horizontal="left"/>
    </xf>
    <xf numFmtId="0" fontId="15" fillId="0" borderId="10" xfId="1" applyFont="1" applyFill="1" applyBorder="1" applyAlignment="1" applyProtection="1">
      <protection locked="0"/>
    </xf>
    <xf numFmtId="38" fontId="6" fillId="0" borderId="30" xfId="2" applyNumberFormat="1" applyFont="1" applyBorder="1" applyProtection="1">
      <protection locked="0"/>
    </xf>
    <xf numFmtId="38" fontId="6" fillId="0" borderId="85" xfId="2" applyNumberFormat="1" applyFont="1" applyFill="1" applyBorder="1" applyProtection="1">
      <protection locked="0"/>
    </xf>
    <xf numFmtId="38" fontId="6" fillId="0" borderId="85" xfId="2" applyNumberFormat="1" applyFont="1" applyFill="1" applyBorder="1" applyProtection="1"/>
    <xf numFmtId="0" fontId="6" fillId="0" borderId="1" xfId="1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5" fillId="5" borderId="0" xfId="0" applyFont="1" applyFill="1" applyBorder="1"/>
    <xf numFmtId="0" fontId="3" fillId="0" borderId="0" xfId="1" applyFont="1" applyFill="1" applyBorder="1" applyAlignment="1" applyProtection="1">
      <alignment horizontal="centerContinuous"/>
      <protection locked="0"/>
    </xf>
    <xf numFmtId="0" fontId="0" fillId="0" borderId="0" xfId="0" applyFill="1" applyProtection="1">
      <protection locked="0"/>
    </xf>
    <xf numFmtId="0" fontId="6" fillId="5" borderId="14" xfId="1" applyFont="1" applyFill="1" applyBorder="1" applyAlignment="1"/>
    <xf numFmtId="0" fontId="6" fillId="5" borderId="13" xfId="1" applyFont="1" applyFill="1" applyBorder="1" applyAlignment="1"/>
    <xf numFmtId="3" fontId="6" fillId="5" borderId="13" xfId="1" applyNumberFormat="1" applyFont="1" applyFill="1" applyBorder="1" applyAlignment="1"/>
    <xf numFmtId="3" fontId="6" fillId="5" borderId="84" xfId="1" applyNumberFormat="1" applyFont="1" applyFill="1" applyBorder="1" applyAlignment="1"/>
    <xf numFmtId="0" fontId="6" fillId="5" borderId="40" xfId="4" applyNumberFormat="1" applyFont="1" applyFill="1" applyBorder="1" applyAlignment="1" applyProtection="1">
      <alignment horizontal="center"/>
    </xf>
    <xf numFmtId="0" fontId="6" fillId="5" borderId="11" xfId="4" applyNumberFormat="1" applyFont="1" applyFill="1" applyBorder="1" applyAlignment="1" applyProtection="1">
      <alignment horizontal="center"/>
    </xf>
    <xf numFmtId="0" fontId="6" fillId="5" borderId="10" xfId="1" applyFont="1" applyFill="1" applyBorder="1" applyAlignment="1"/>
    <xf numFmtId="1" fontId="6" fillId="5" borderId="15" xfId="1" applyNumberFormat="1" applyFont="1" applyFill="1" applyBorder="1" applyAlignment="1">
      <alignment horizontal="center"/>
    </xf>
    <xf numFmtId="1" fontId="6" fillId="5" borderId="39" xfId="1" applyNumberFormat="1" applyFont="1" applyFill="1" applyBorder="1" applyAlignment="1">
      <alignment horizontal="center"/>
    </xf>
    <xf numFmtId="0" fontId="6" fillId="5" borderId="21" xfId="1" applyFont="1" applyFill="1" applyBorder="1" applyAlignment="1" applyProtection="1">
      <alignment horizontal="left" indent="1"/>
    </xf>
    <xf numFmtId="0" fontId="6" fillId="5" borderId="20" xfId="1" applyFont="1" applyFill="1" applyBorder="1" applyAlignment="1" applyProtection="1">
      <alignment horizontal="left" indent="1"/>
    </xf>
    <xf numFmtId="3" fontId="6" fillId="5" borderId="20" xfId="1" applyNumberFormat="1" applyFont="1" applyFill="1" applyBorder="1" applyAlignment="1"/>
    <xf numFmtId="3" fontId="6" fillId="5" borderId="18" xfId="1" applyNumberFormat="1" applyFont="1" applyFill="1" applyBorder="1" applyAlignment="1">
      <alignment horizontal="center" wrapText="1"/>
    </xf>
    <xf numFmtId="0" fontId="6" fillId="5" borderId="18" xfId="1" applyFont="1" applyFill="1" applyBorder="1" applyAlignment="1" applyProtection="1">
      <alignment horizontal="center"/>
    </xf>
    <xf numFmtId="3" fontId="6" fillId="5" borderId="44" xfId="1" applyNumberFormat="1" applyFont="1" applyFill="1" applyBorder="1" applyAlignment="1" applyProtection="1">
      <protection locked="0"/>
    </xf>
    <xf numFmtId="38" fontId="6" fillId="5" borderId="76" xfId="2" applyNumberFormat="1" applyFont="1" applyFill="1" applyBorder="1" applyAlignment="1" applyProtection="1">
      <protection locked="0"/>
    </xf>
    <xf numFmtId="0" fontId="6" fillId="5" borderId="21" xfId="1" applyFont="1" applyFill="1" applyBorder="1" applyAlignment="1" applyProtection="1">
      <alignment horizontal="left"/>
    </xf>
    <xf numFmtId="0" fontId="6" fillId="5" borderId="20" xfId="1" applyFont="1" applyFill="1" applyBorder="1" applyAlignment="1" applyProtection="1">
      <alignment horizontal="left"/>
    </xf>
    <xf numFmtId="0" fontId="6" fillId="5" borderId="19" xfId="1" applyFont="1" applyFill="1" applyBorder="1" applyAlignment="1" applyProtection="1">
      <alignment horizontal="center"/>
    </xf>
    <xf numFmtId="38" fontId="6" fillId="5" borderId="19" xfId="1" applyNumberFormat="1" applyFont="1" applyFill="1" applyBorder="1" applyAlignment="1" applyProtection="1">
      <protection locked="0"/>
    </xf>
    <xf numFmtId="40" fontId="6" fillId="0" borderId="52" xfId="2" applyFont="1" applyFill="1" applyBorder="1" applyAlignment="1" applyProtection="1">
      <alignment horizontal="right"/>
      <protection locked="0"/>
    </xf>
    <xf numFmtId="9" fontId="6" fillId="0" borderId="67" xfId="6" applyFont="1" applyFill="1" applyBorder="1"/>
    <xf numFmtId="40" fontId="6" fillId="0" borderId="24" xfId="2" applyFont="1" applyFill="1" applyBorder="1" applyAlignment="1" applyProtection="1">
      <alignment horizontal="right"/>
      <protection locked="0"/>
    </xf>
    <xf numFmtId="9" fontId="6" fillId="0" borderId="42" xfId="6" applyFont="1" applyFill="1" applyBorder="1"/>
    <xf numFmtId="0" fontId="6" fillId="0" borderId="0" xfId="0" applyFont="1" applyBorder="1" applyAlignment="1">
      <alignment horizontal="center"/>
    </xf>
    <xf numFmtId="0" fontId="3" fillId="3" borderId="0" xfId="1" applyFont="1" applyFill="1" applyBorder="1" applyAlignment="1">
      <alignment horizontal="centerContinuous"/>
    </xf>
    <xf numFmtId="0" fontId="6" fillId="3" borderId="0" xfId="0" applyFont="1" applyFill="1" applyAlignment="1">
      <alignment horizontal="centerContinuous"/>
    </xf>
    <xf numFmtId="0" fontId="3" fillId="0" borderId="0" xfId="1" applyFont="1" applyFill="1" applyAlignment="1">
      <alignment horizontal="centerContinuous"/>
    </xf>
    <xf numFmtId="5" fontId="6" fillId="0" borderId="0" xfId="1" applyNumberFormat="1" applyFont="1" applyFill="1" applyBorder="1" applyAlignment="1">
      <alignment horizontal="centerContinuous"/>
    </xf>
    <xf numFmtId="1" fontId="6" fillId="0" borderId="17" xfId="1" applyNumberFormat="1" applyFont="1" applyFill="1" applyBorder="1" applyAlignment="1">
      <alignment horizontal="center"/>
    </xf>
    <xf numFmtId="0" fontId="3" fillId="3" borderId="33" xfId="1" applyFont="1" applyFill="1" applyBorder="1" applyAlignment="1">
      <alignment horizontal="centerContinuous"/>
    </xf>
    <xf numFmtId="0" fontId="3" fillId="3" borderId="2" xfId="1" applyFont="1" applyFill="1" applyBorder="1" applyAlignment="1">
      <alignment horizontal="centerContinuous"/>
    </xf>
    <xf numFmtId="0" fontId="6" fillId="3" borderId="2" xfId="1" applyFont="1" applyFill="1" applyBorder="1" applyAlignment="1">
      <alignment horizontal="centerContinuous"/>
    </xf>
    <xf numFmtId="1" fontId="6" fillId="0" borderId="5" xfId="1" applyNumberFormat="1" applyFont="1" applyFill="1" applyBorder="1" applyAlignment="1">
      <alignment horizontal="center"/>
    </xf>
    <xf numFmtId="0" fontId="3" fillId="4" borderId="14" xfId="1" applyFont="1" applyFill="1" applyBorder="1" applyAlignment="1"/>
    <xf numFmtId="0" fontId="3" fillId="4" borderId="13" xfId="1" applyFont="1" applyFill="1" applyBorder="1" applyAlignment="1"/>
    <xf numFmtId="0" fontId="6" fillId="4" borderId="13" xfId="1" applyFont="1" applyFill="1" applyBorder="1" applyAlignment="1">
      <alignment horizontal="center"/>
    </xf>
    <xf numFmtId="3" fontId="6" fillId="4" borderId="13" xfId="1" applyNumberFormat="1" applyFont="1" applyFill="1" applyBorder="1" applyAlignment="1" applyProtection="1">
      <alignment horizontal="right"/>
      <protection locked="0"/>
    </xf>
    <xf numFmtId="0" fontId="6" fillId="0" borderId="39" xfId="1" applyFont="1" applyFill="1" applyBorder="1" applyAlignment="1">
      <alignment horizontal="center"/>
    </xf>
    <xf numFmtId="3" fontId="6" fillId="0" borderId="86" xfId="1" applyNumberFormat="1" applyFont="1" applyFill="1" applyBorder="1" applyAlignment="1" applyProtection="1">
      <alignment horizontal="right"/>
      <protection locked="0"/>
    </xf>
    <xf numFmtId="0" fontId="6" fillId="0" borderId="13" xfId="1" applyFont="1" applyFill="1" applyBorder="1" applyAlignment="1">
      <alignment horizontal="center"/>
    </xf>
    <xf numFmtId="3" fontId="6" fillId="0" borderId="13" xfId="1" applyNumberFormat="1" applyFont="1" applyFill="1" applyBorder="1" applyAlignment="1" applyProtection="1">
      <alignment horizontal="center"/>
    </xf>
    <xf numFmtId="3" fontId="6" fillId="0" borderId="86" xfId="1" applyNumberFormat="1" applyFont="1" applyFill="1" applyBorder="1" applyAlignment="1" applyProtection="1">
      <alignment horizontal="center"/>
      <protection locked="0"/>
    </xf>
    <xf numFmtId="0" fontId="3" fillId="4" borderId="14" xfId="1" applyFont="1" applyFill="1" applyBorder="1" applyAlignment="1" applyProtection="1"/>
    <xf numFmtId="0" fontId="3" fillId="4" borderId="13" xfId="1" applyFont="1" applyFill="1" applyBorder="1" applyAlignment="1" applyProtection="1"/>
    <xf numFmtId="2" fontId="3" fillId="4" borderId="13" xfId="1" applyNumberFormat="1" applyFont="1" applyFill="1" applyBorder="1" applyAlignment="1"/>
    <xf numFmtId="3" fontId="3" fillId="4" borderId="13" xfId="1" applyNumberFormat="1" applyFont="1" applyFill="1" applyBorder="1" applyAlignment="1" applyProtection="1">
      <protection locked="0"/>
    </xf>
    <xf numFmtId="2" fontId="6" fillId="0" borderId="39" xfId="1" applyNumberFormat="1" applyFont="1" applyFill="1" applyBorder="1" applyAlignment="1">
      <alignment horizontal="center"/>
    </xf>
    <xf numFmtId="3" fontId="6" fillId="0" borderId="86" xfId="1" applyNumberFormat="1" applyFont="1" applyFill="1" applyBorder="1" applyAlignment="1" applyProtection="1">
      <protection locked="0"/>
    </xf>
    <xf numFmtId="3" fontId="6" fillId="0" borderId="13" xfId="1" applyNumberFormat="1" applyFont="1" applyFill="1" applyBorder="1" applyAlignment="1" applyProtection="1">
      <protection locked="0"/>
    </xf>
    <xf numFmtId="3" fontId="6" fillId="0" borderId="87" xfId="1" applyNumberFormat="1" applyFont="1" applyFill="1" applyBorder="1" applyAlignment="1" applyProtection="1">
      <protection locked="0"/>
    </xf>
    <xf numFmtId="3" fontId="6" fillId="0" borderId="86" xfId="1" applyNumberFormat="1" applyFont="1" applyFill="1" applyBorder="1" applyAlignment="1" applyProtection="1"/>
    <xf numFmtId="2" fontId="6" fillId="4" borderId="13" xfId="1" applyNumberFormat="1" applyFont="1" applyFill="1" applyBorder="1" applyAlignment="1"/>
    <xf numFmtId="0" fontId="6" fillId="0" borderId="14" xfId="1" applyFont="1" applyFill="1" applyBorder="1" applyAlignment="1">
      <alignment horizontal="left"/>
    </xf>
    <xf numFmtId="0" fontId="6" fillId="0" borderId="13" xfId="1" applyFont="1" applyFill="1" applyBorder="1" applyAlignment="1">
      <alignment horizontal="left"/>
    </xf>
    <xf numFmtId="3" fontId="6" fillId="0" borderId="88" xfId="1" applyNumberFormat="1" applyFont="1" applyFill="1" applyBorder="1" applyAlignment="1" applyProtection="1">
      <protection locked="0"/>
    </xf>
    <xf numFmtId="0" fontId="3" fillId="0" borderId="14" xfId="1" applyFont="1" applyFill="1" applyBorder="1" applyAlignment="1"/>
    <xf numFmtId="6" fontId="6" fillId="0" borderId="13" xfId="1" applyNumberFormat="1" applyFont="1" applyFill="1" applyBorder="1" applyAlignment="1" applyProtection="1">
      <protection locked="0"/>
    </xf>
    <xf numFmtId="6" fontId="6" fillId="0" borderId="86" xfId="1" applyNumberFormat="1" applyFont="1" applyFill="1" applyBorder="1" applyAlignment="1" applyProtection="1">
      <protection locked="0"/>
    </xf>
    <xf numFmtId="0" fontId="6" fillId="0" borderId="14" xfId="1" applyFont="1" applyFill="1" applyBorder="1" applyAlignment="1">
      <alignment horizontal="left" vertical="top"/>
    </xf>
    <xf numFmtId="0" fontId="6" fillId="0" borderId="13" xfId="1" applyFont="1" applyFill="1" applyBorder="1" applyAlignment="1">
      <alignment horizontal="left" vertical="top"/>
    </xf>
    <xf numFmtId="0" fontId="6" fillId="0" borderId="7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left"/>
    </xf>
    <xf numFmtId="0" fontId="6" fillId="0" borderId="24" xfId="1" applyFont="1" applyFill="1" applyBorder="1" applyAlignment="1">
      <alignment horizontal="center"/>
    </xf>
    <xf numFmtId="6" fontId="6" fillId="0" borderId="24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Fill="1" applyBorder="1" applyAlignment="1">
      <alignment horizontal="center"/>
    </xf>
    <xf numFmtId="6" fontId="6" fillId="0" borderId="0" xfId="1" applyNumberFormat="1" applyFont="1" applyFill="1" applyBorder="1" applyAlignment="1" applyProtection="1">
      <alignment horizontal="right"/>
      <protection locked="0"/>
    </xf>
    <xf numFmtId="38" fontId="6" fillId="5" borderId="12" xfId="2" applyNumberFormat="1" applyFont="1" applyFill="1" applyBorder="1" applyProtection="1"/>
    <xf numFmtId="38" fontId="6" fillId="5" borderId="85" xfId="2" applyNumberFormat="1" applyFont="1" applyFill="1" applyBorder="1" applyProtection="1"/>
    <xf numFmtId="3" fontId="6" fillId="0" borderId="14" xfId="1" applyNumberFormat="1" applyFont="1" applyFill="1" applyBorder="1" applyAlignment="1"/>
    <xf numFmtId="1" fontId="6" fillId="0" borderId="89" xfId="1" applyNumberFormat="1" applyFont="1" applyFill="1" applyBorder="1" applyAlignment="1">
      <alignment horizontal="center"/>
    </xf>
    <xf numFmtId="2" fontId="6" fillId="0" borderId="29" xfId="6" applyNumberFormat="1" applyFont="1" applyFill="1" applyBorder="1"/>
    <xf numFmtId="0" fontId="5" fillId="0" borderId="4" xfId="2" applyNumberFormat="1" applyFont="1" applyFill="1" applyBorder="1" applyProtection="1">
      <protection locked="0"/>
    </xf>
    <xf numFmtId="0" fontId="5" fillId="0" borderId="5" xfId="2" applyNumberFormat="1" applyFont="1" applyFill="1" applyBorder="1" applyProtection="1">
      <protection locked="0"/>
    </xf>
    <xf numFmtId="38" fontId="6" fillId="0" borderId="1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 applyProtection="1">
      <protection locked="0"/>
    </xf>
    <xf numFmtId="38" fontId="6" fillId="5" borderId="49" xfId="1" applyNumberFormat="1" applyFont="1" applyFill="1" applyBorder="1" applyAlignment="1" applyProtection="1">
      <protection locked="0"/>
    </xf>
    <xf numFmtId="38" fontId="6" fillId="0" borderId="49" xfId="1" applyNumberFormat="1" applyFont="1" applyFill="1" applyBorder="1" applyAlignment="1"/>
    <xf numFmtId="0" fontId="6" fillId="5" borderId="9" xfId="1" applyFont="1" applyFill="1" applyBorder="1" applyAlignment="1"/>
    <xf numFmtId="0" fontId="6" fillId="5" borderId="10" xfId="1" applyFont="1" applyFill="1" applyBorder="1" applyAlignment="1" applyProtection="1">
      <protection locked="0"/>
    </xf>
    <xf numFmtId="0" fontId="1" fillId="5" borderId="10" xfId="1" applyFont="1" applyFill="1" applyBorder="1" applyAlignment="1" applyProtection="1">
      <protection locked="0"/>
    </xf>
    <xf numFmtId="6" fontId="6" fillId="5" borderId="10" xfId="4" applyNumberFormat="1" applyFont="1" applyFill="1" applyBorder="1" applyProtection="1">
      <protection locked="0"/>
    </xf>
    <xf numFmtId="6" fontId="6" fillId="5" borderId="83" xfId="4" applyNumberFormat="1" applyFont="1" applyFill="1" applyBorder="1" applyProtection="1">
      <protection locked="0"/>
    </xf>
    <xf numFmtId="6" fontId="6" fillId="5" borderId="12" xfId="4" applyNumberFormat="1" applyFont="1" applyFill="1" applyBorder="1" applyProtection="1">
      <protection locked="0"/>
    </xf>
    <xf numFmtId="0" fontId="6" fillId="0" borderId="91" xfId="1" applyFont="1" applyFill="1" applyBorder="1" applyAlignment="1" applyProtection="1">
      <alignment horizontal="left"/>
    </xf>
    <xf numFmtId="3" fontId="3" fillId="0" borderId="22" xfId="1" applyNumberFormat="1" applyFont="1" applyFill="1" applyBorder="1" applyAlignment="1"/>
    <xf numFmtId="6" fontId="6" fillId="0" borderId="69" xfId="4" applyNumberFormat="1" applyFont="1" applyFill="1" applyBorder="1" applyAlignment="1"/>
    <xf numFmtId="0" fontId="3" fillId="4" borderId="32" xfId="1" applyFont="1" applyFill="1" applyBorder="1" applyAlignment="1" applyProtection="1">
      <alignment horizontal="left"/>
    </xf>
    <xf numFmtId="0" fontId="6" fillId="4" borderId="31" xfId="1" applyFont="1" applyFill="1" applyBorder="1" applyAlignment="1" applyProtection="1">
      <alignment horizontal="left"/>
    </xf>
    <xf numFmtId="3" fontId="3" fillId="4" borderId="31" xfId="1" applyNumberFormat="1" applyFont="1" applyFill="1" applyBorder="1" applyAlignment="1"/>
    <xf numFmtId="3" fontId="6" fillId="4" borderId="31" xfId="1" applyNumberFormat="1" applyFont="1" applyFill="1" applyBorder="1" applyAlignment="1"/>
    <xf numFmtId="0" fontId="6" fillId="4" borderId="59" xfId="1" applyFont="1" applyFill="1" applyBorder="1" applyAlignment="1" applyProtection="1">
      <alignment horizontal="center"/>
    </xf>
    <xf numFmtId="6" fontId="6" fillId="4" borderId="34" xfId="4" applyNumberFormat="1" applyFont="1" applyFill="1" applyBorder="1" applyAlignment="1"/>
    <xf numFmtId="0" fontId="6" fillId="5" borderId="14" xfId="1" applyFont="1" applyFill="1" applyBorder="1" applyAlignment="1" applyProtection="1">
      <alignment horizontal="left"/>
    </xf>
    <xf numFmtId="0" fontId="6" fillId="5" borderId="13" xfId="1" applyFont="1" applyFill="1" applyBorder="1" applyAlignment="1" applyProtection="1">
      <alignment horizontal="left"/>
    </xf>
    <xf numFmtId="0" fontId="6" fillId="5" borderId="39" xfId="1" applyFont="1" applyFill="1" applyBorder="1" applyAlignment="1" applyProtection="1">
      <alignment horizontal="center"/>
    </xf>
    <xf numFmtId="3" fontId="6" fillId="5" borderId="19" xfId="1" applyNumberFormat="1" applyFont="1" applyFill="1" applyBorder="1" applyAlignment="1" applyProtection="1">
      <protection locked="0"/>
    </xf>
    <xf numFmtId="0" fontId="6" fillId="5" borderId="91" xfId="1" applyFont="1" applyFill="1" applyBorder="1" applyAlignment="1" applyProtection="1">
      <alignment horizontal="left"/>
    </xf>
    <xf numFmtId="0" fontId="6" fillId="5" borderId="22" xfId="1" applyFont="1" applyFill="1" applyBorder="1" applyAlignment="1" applyProtection="1">
      <alignment horizontal="left"/>
    </xf>
    <xf numFmtId="3" fontId="6" fillId="5" borderId="22" xfId="1" applyNumberFormat="1" applyFont="1" applyFill="1" applyBorder="1" applyAlignment="1"/>
    <xf numFmtId="0" fontId="6" fillId="5" borderId="51" xfId="1" applyFont="1" applyFill="1" applyBorder="1" applyAlignment="1" applyProtection="1">
      <alignment horizontal="center"/>
    </xf>
    <xf numFmtId="38" fontId="6" fillId="0" borderId="15" xfId="3" applyFont="1" applyFill="1" applyBorder="1"/>
    <xf numFmtId="6" fontId="3" fillId="0" borderId="69" xfId="4" applyNumberFormat="1" applyFont="1" applyFill="1" applyBorder="1" applyAlignment="1"/>
    <xf numFmtId="3" fontId="6" fillId="0" borderId="51" xfId="1" applyNumberFormat="1" applyFont="1" applyFill="1" applyBorder="1" applyAlignment="1"/>
    <xf numFmtId="3" fontId="6" fillId="0" borderId="69" xfId="1" applyNumberFormat="1" applyFont="1" applyFill="1" applyBorder="1" applyAlignment="1"/>
    <xf numFmtId="0" fontId="3" fillId="4" borderId="31" xfId="1" applyFont="1" applyFill="1" applyBorder="1" applyAlignment="1" applyProtection="1">
      <alignment horizontal="left"/>
    </xf>
    <xf numFmtId="3" fontId="6" fillId="4" borderId="59" xfId="1" applyNumberFormat="1" applyFont="1" applyFill="1" applyBorder="1" applyAlignment="1"/>
    <xf numFmtId="3" fontId="6" fillId="4" borderId="74" xfId="1" applyNumberFormat="1" applyFont="1" applyFill="1" applyBorder="1" applyAlignment="1"/>
    <xf numFmtId="0" fontId="6" fillId="0" borderId="16" xfId="1" applyFont="1" applyFill="1" applyBorder="1" applyAlignment="1" applyProtection="1">
      <alignment horizontal="left"/>
    </xf>
    <xf numFmtId="3" fontId="3" fillId="0" borderId="0" xfId="1" applyNumberFormat="1" applyFont="1" applyFill="1" applyBorder="1" applyAlignment="1"/>
    <xf numFmtId="38" fontId="6" fillId="4" borderId="74" xfId="1" applyNumberFormat="1" applyFont="1" applyFill="1" applyBorder="1" applyAlignment="1" applyProtection="1">
      <protection locked="0"/>
    </xf>
    <xf numFmtId="38" fontId="6" fillId="0" borderId="4" xfId="3" applyFont="1" applyFill="1" applyBorder="1"/>
    <xf numFmtId="0" fontId="6" fillId="0" borderId="1" xfId="1" applyFont="1" applyFill="1" applyBorder="1" applyAlignment="1" applyProtection="1">
      <alignment horizontal="center"/>
    </xf>
    <xf numFmtId="38" fontId="6" fillId="0" borderId="72" xfId="1" applyNumberFormat="1" applyFont="1" applyFill="1" applyBorder="1" applyAlignment="1" applyProtection="1">
      <protection locked="0"/>
    </xf>
    <xf numFmtId="0" fontId="3" fillId="4" borderId="32" xfId="0" applyFont="1" applyFill="1" applyBorder="1"/>
    <xf numFmtId="0" fontId="3" fillId="4" borderId="31" xfId="0" applyFont="1" applyFill="1" applyBorder="1"/>
    <xf numFmtId="0" fontId="6" fillId="0" borderId="10" xfId="1" applyFont="1" applyFill="1" applyBorder="1" applyAlignment="1">
      <alignment horizontal="left"/>
    </xf>
    <xf numFmtId="0" fontId="6" fillId="0" borderId="95" xfId="1" applyFont="1" applyFill="1" applyBorder="1" applyAlignment="1"/>
    <xf numFmtId="0" fontId="6" fillId="0" borderId="96" xfId="1" applyFont="1" applyFill="1" applyBorder="1" applyAlignment="1"/>
    <xf numFmtId="0" fontId="6" fillId="0" borderId="94" xfId="1" applyFont="1" applyFill="1" applyBorder="1" applyAlignment="1"/>
    <xf numFmtId="0" fontId="3" fillId="0" borderId="20" xfId="1" applyFont="1" applyFill="1" applyBorder="1" applyAlignment="1" applyProtection="1">
      <alignment horizontal="left"/>
    </xf>
    <xf numFmtId="38" fontId="6" fillId="6" borderId="69" xfId="3" applyFont="1" applyFill="1" applyBorder="1"/>
    <xf numFmtId="38" fontId="6" fillId="6" borderId="70" xfId="3" applyFont="1" applyFill="1" applyBorder="1"/>
    <xf numFmtId="38" fontId="6" fillId="6" borderId="23" xfId="3" applyFont="1" applyFill="1" applyBorder="1"/>
    <xf numFmtId="38" fontId="6" fillId="6" borderId="4" xfId="3" applyFont="1" applyFill="1" applyBorder="1"/>
    <xf numFmtId="38" fontId="6" fillId="6" borderId="72" xfId="3" applyFont="1" applyFill="1" applyBorder="1"/>
    <xf numFmtId="38" fontId="6" fillId="7" borderId="100" xfId="3" applyFont="1" applyFill="1" applyBorder="1"/>
    <xf numFmtId="38" fontId="6" fillId="7" borderId="72" xfId="3" applyFont="1" applyFill="1" applyBorder="1"/>
    <xf numFmtId="38" fontId="6" fillId="6" borderId="15" xfId="3" applyFont="1" applyFill="1" applyBorder="1"/>
    <xf numFmtId="38" fontId="6" fillId="6" borderId="12" xfId="2" applyNumberFormat="1" applyFont="1" applyFill="1" applyBorder="1" applyProtection="1">
      <protection locked="0"/>
    </xf>
    <xf numFmtId="0" fontId="6" fillId="6" borderId="97" xfId="4" applyNumberFormat="1" applyFont="1" applyFill="1" applyBorder="1" applyAlignment="1" applyProtection="1">
      <alignment horizontal="center"/>
    </xf>
    <xf numFmtId="0" fontId="6" fillId="6" borderId="98" xfId="4" applyNumberFormat="1" applyFont="1" applyFill="1" applyBorder="1" applyAlignment="1" applyProtection="1">
      <alignment horizontal="center"/>
    </xf>
    <xf numFmtId="38" fontId="6" fillId="6" borderId="99" xfId="2" applyNumberFormat="1" applyFont="1" applyFill="1" applyBorder="1" applyProtection="1">
      <protection locked="0"/>
    </xf>
    <xf numFmtId="0" fontId="6" fillId="6" borderId="4" xfId="4" applyNumberFormat="1" applyFont="1" applyFill="1" applyBorder="1" applyAlignment="1" applyProtection="1">
      <alignment horizontal="center"/>
    </xf>
    <xf numFmtId="0" fontId="6" fillId="6" borderId="1" xfId="4" applyNumberFormat="1" applyFont="1" applyFill="1" applyBorder="1" applyAlignment="1" applyProtection="1">
      <alignment horizontal="center"/>
    </xf>
    <xf numFmtId="38" fontId="6" fillId="6" borderId="90" xfId="2" applyNumberFormat="1" applyFont="1" applyFill="1" applyBorder="1" applyProtection="1">
      <protection locked="0"/>
    </xf>
    <xf numFmtId="0" fontId="6" fillId="6" borderId="40" xfId="4" applyNumberFormat="1" applyFont="1" applyFill="1" applyBorder="1" applyAlignment="1" applyProtection="1">
      <alignment horizontal="center"/>
    </xf>
    <xf numFmtId="0" fontId="6" fillId="6" borderId="11" xfId="4" applyNumberFormat="1" applyFont="1" applyFill="1" applyBorder="1" applyAlignment="1" applyProtection="1">
      <alignment horizontal="center"/>
    </xf>
    <xf numFmtId="38" fontId="6" fillId="6" borderId="27" xfId="3" applyFont="1" applyFill="1" applyBorder="1"/>
    <xf numFmtId="38" fontId="6" fillId="6" borderId="29" xfId="3" applyFont="1" applyFill="1" applyBorder="1"/>
    <xf numFmtId="38" fontId="6" fillId="6" borderId="38" xfId="3" applyFont="1" applyFill="1" applyBorder="1"/>
    <xf numFmtId="38" fontId="6" fillId="6" borderId="25" xfId="3" applyFont="1" applyFill="1" applyBorder="1"/>
    <xf numFmtId="38" fontId="6" fillId="6" borderId="100" xfId="3" applyFont="1" applyFill="1" applyBorder="1"/>
    <xf numFmtId="1" fontId="6" fillId="0" borderId="78" xfId="1" quotePrefix="1" applyNumberFormat="1" applyFont="1" applyFill="1" applyBorder="1" applyAlignment="1" applyProtection="1">
      <alignment horizontal="center" wrapText="1"/>
    </xf>
    <xf numFmtId="0" fontId="23" fillId="0" borderId="101" xfId="1" applyFont="1" applyFill="1" applyBorder="1" applyAlignment="1">
      <alignment vertical="top"/>
    </xf>
    <xf numFmtId="0" fontId="23" fillId="0" borderId="92" xfId="1" applyFont="1" applyFill="1" applyBorder="1" applyAlignment="1">
      <alignment vertical="top"/>
    </xf>
    <xf numFmtId="0" fontId="23" fillId="0" borderId="93" xfId="1" applyFont="1" applyFill="1" applyBorder="1" applyAlignment="1">
      <alignment vertical="top"/>
    </xf>
    <xf numFmtId="0" fontId="23" fillId="0" borderId="102" xfId="1" applyFont="1" applyFill="1" applyBorder="1" applyAlignment="1">
      <alignment vertical="top" wrapText="1"/>
    </xf>
    <xf numFmtId="0" fontId="23" fillId="0" borderId="0" xfId="1" applyFont="1" applyFill="1" applyBorder="1" applyAlignment="1">
      <alignment vertical="top" wrapText="1"/>
    </xf>
    <xf numFmtId="0" fontId="23" fillId="0" borderId="28" xfId="1" applyFont="1" applyFill="1" applyBorder="1" applyAlignment="1">
      <alignment vertical="top" wrapText="1"/>
    </xf>
    <xf numFmtId="0" fontId="23" fillId="0" borderId="103" xfId="1" applyFont="1" applyFill="1" applyBorder="1" applyAlignment="1">
      <alignment vertical="top" wrapText="1"/>
    </xf>
    <xf numFmtId="0" fontId="23" fillId="0" borderId="10" xfId="1" applyFont="1" applyFill="1" applyBorder="1" applyAlignment="1">
      <alignment vertical="top" wrapText="1"/>
    </xf>
    <xf numFmtId="0" fontId="23" fillId="0" borderId="83" xfId="1" applyFont="1" applyFill="1" applyBorder="1" applyAlignment="1">
      <alignment vertical="top" wrapText="1"/>
    </xf>
    <xf numFmtId="0" fontId="6" fillId="0" borderId="77" xfId="1" applyFont="1" applyFill="1" applyBorder="1" applyAlignment="1">
      <alignment horizontal="right" wrapText="1"/>
    </xf>
    <xf numFmtId="0" fontId="6" fillId="0" borderId="79" xfId="1" applyFont="1" applyFill="1" applyBorder="1" applyAlignment="1">
      <alignment horizontal="right" wrapText="1"/>
    </xf>
    <xf numFmtId="0" fontId="6" fillId="0" borderId="77" xfId="1" applyFont="1" applyFill="1" applyBorder="1" applyAlignment="1"/>
    <xf numFmtId="0" fontId="6" fillId="0" borderId="79" xfId="1" applyFont="1" applyFill="1" applyBorder="1" applyAlignment="1"/>
    <xf numFmtId="165" fontId="24" fillId="0" borderId="0" xfId="2" applyNumberFormat="1" applyFont="1" applyFill="1" applyProtection="1"/>
    <xf numFmtId="165" fontId="24" fillId="0" borderId="0" xfId="2" applyNumberFormat="1" applyFont="1" applyFill="1"/>
    <xf numFmtId="165" fontId="24" fillId="0" borderId="0" xfId="5" applyNumberFormat="1" applyFont="1" applyProtection="1"/>
    <xf numFmtId="0" fontId="15" fillId="0" borderId="3" xfId="1" applyFont="1" applyFill="1" applyBorder="1" applyAlignment="1">
      <alignment horizontal="center" vertical="top"/>
    </xf>
    <xf numFmtId="0" fontId="15" fillId="0" borderId="0" xfId="1" applyFont="1" applyFill="1" applyBorder="1" applyAlignment="1"/>
    <xf numFmtId="0" fontId="17" fillId="0" borderId="3" xfId="0" applyFont="1" applyFill="1" applyBorder="1"/>
    <xf numFmtId="0" fontId="15" fillId="0" borderId="3" xfId="1" applyFont="1" applyFill="1" applyBorder="1" applyAlignment="1"/>
    <xf numFmtId="0" fontId="15" fillId="0" borderId="27" xfId="1" applyFont="1" applyFill="1" applyBorder="1" applyAlignment="1"/>
    <xf numFmtId="0" fontId="5" fillId="0" borderId="24" xfId="0" applyFont="1" applyFill="1" applyBorder="1"/>
    <xf numFmtId="0" fontId="15" fillId="0" borderId="29" xfId="1" applyFont="1" applyFill="1" applyBorder="1" applyAlignment="1" applyProtection="1">
      <protection locked="0"/>
    </xf>
    <xf numFmtId="0" fontId="5" fillId="0" borderId="42" xfId="0" applyFont="1" applyFill="1" applyBorder="1"/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Border="1" applyAlignment="1">
      <alignment horizontal="right"/>
    </xf>
    <xf numFmtId="0" fontId="25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25" fillId="0" borderId="16" xfId="0" applyFont="1" applyBorder="1"/>
    <xf numFmtId="0" fontId="15" fillId="0" borderId="29" xfId="0" applyFont="1" applyBorder="1" applyAlignment="1">
      <alignment horizontal="right"/>
    </xf>
    <xf numFmtId="0" fontId="5" fillId="0" borderId="16" xfId="0" applyFont="1" applyFill="1" applyBorder="1"/>
    <xf numFmtId="0" fontId="6" fillId="0" borderId="29" xfId="1" applyFont="1" applyFill="1" applyBorder="1" applyAlignment="1">
      <alignment horizontal="right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0" fontId="27" fillId="0" borderId="29" xfId="0" applyFont="1" applyFill="1" applyBorder="1" applyAlignment="1"/>
    <xf numFmtId="0" fontId="27" fillId="0" borderId="7" xfId="0" applyFont="1" applyFill="1" applyBorder="1" applyAlignment="1">
      <alignment horizontal="left"/>
    </xf>
    <xf numFmtId="0" fontId="5" fillId="0" borderId="24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25" fillId="0" borderId="31" xfId="0" applyFont="1" applyBorder="1"/>
    <xf numFmtId="0" fontId="16" fillId="0" borderId="16" xfId="0" applyFont="1" applyBorder="1"/>
    <xf numFmtId="0" fontId="25" fillId="0" borderId="2" xfId="0" applyFont="1" applyBorder="1"/>
    <xf numFmtId="0" fontId="5" fillId="0" borderId="52" xfId="0" applyFont="1" applyFill="1" applyBorder="1"/>
    <xf numFmtId="0" fontId="5" fillId="0" borderId="67" xfId="0" applyFont="1" applyFill="1" applyBorder="1"/>
    <xf numFmtId="0" fontId="5" fillId="0" borderId="53" xfId="0" applyFont="1" applyFill="1" applyBorder="1"/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/>
    </xf>
    <xf numFmtId="0" fontId="13" fillId="0" borderId="7" xfId="1" applyFont="1" applyFill="1" applyBorder="1" applyAlignment="1"/>
    <xf numFmtId="0" fontId="6" fillId="0" borderId="24" xfId="1" applyFont="1" applyFill="1" applyBorder="1" applyAlignment="1" applyProtection="1">
      <protection locked="0"/>
    </xf>
    <xf numFmtId="0" fontId="6" fillId="0" borderId="24" xfId="1" applyFont="1" applyFill="1" applyBorder="1" applyAlignment="1"/>
    <xf numFmtId="0" fontId="6" fillId="0" borderId="42" xfId="1" applyFont="1" applyFill="1" applyBorder="1" applyAlignment="1"/>
    <xf numFmtId="0" fontId="6" fillId="0" borderId="53" xfId="0" applyFont="1" applyBorder="1"/>
    <xf numFmtId="0" fontId="6" fillId="0" borderId="52" xfId="0" applyFont="1" applyBorder="1"/>
    <xf numFmtId="0" fontId="6" fillId="0" borderId="67" xfId="0" applyFont="1" applyBorder="1"/>
    <xf numFmtId="0" fontId="15" fillId="0" borderId="2" xfId="0" applyFont="1" applyBorder="1"/>
    <xf numFmtId="0" fontId="16" fillId="0" borderId="2" xfId="0" applyFont="1" applyBorder="1"/>
    <xf numFmtId="0" fontId="15" fillId="0" borderId="31" xfId="0" applyFont="1" applyBorder="1"/>
    <xf numFmtId="0" fontId="6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center"/>
    </xf>
    <xf numFmtId="0" fontId="6" fillId="0" borderId="7" xfId="1" applyFont="1" applyFill="1" applyBorder="1" applyAlignment="1" applyProtection="1"/>
    <xf numFmtId="3" fontId="3" fillId="0" borderId="24" xfId="1" applyNumberFormat="1" applyFont="1" applyFill="1" applyBorder="1" applyAlignment="1" applyProtection="1">
      <alignment horizontal="left"/>
    </xf>
    <xf numFmtId="3" fontId="3" fillId="0" borderId="24" xfId="1" applyNumberFormat="1" applyFont="1" applyFill="1" applyBorder="1" applyAlignment="1">
      <alignment horizontal="center" wrapText="1"/>
    </xf>
    <xf numFmtId="3" fontId="6" fillId="0" borderId="42" xfId="1" applyNumberFormat="1" applyFont="1" applyFill="1" applyBorder="1" applyAlignment="1" applyProtection="1">
      <alignment horizontal="right"/>
      <protection locked="0"/>
    </xf>
    <xf numFmtId="0" fontId="6" fillId="0" borderId="52" xfId="0" applyFont="1" applyBorder="1" applyAlignment="1" applyProtection="1">
      <alignment horizontal="right"/>
      <protection locked="0"/>
    </xf>
    <xf numFmtId="0" fontId="15" fillId="0" borderId="2" xfId="0" applyFont="1" applyBorder="1" applyAlignment="1">
      <alignment horizontal="left"/>
    </xf>
    <xf numFmtId="0" fontId="6" fillId="0" borderId="42" xfId="1" applyFont="1" applyFill="1" applyBorder="1" applyAlignment="1">
      <alignment horizontal="right"/>
    </xf>
    <xf numFmtId="0" fontId="13" fillId="0" borderId="24" xfId="1" applyFont="1" applyFill="1" applyBorder="1" applyAlignment="1"/>
    <xf numFmtId="0" fontId="0" fillId="0" borderId="56" xfId="0" applyBorder="1" applyProtection="1">
      <protection locked="0"/>
    </xf>
    <xf numFmtId="0" fontId="6" fillId="0" borderId="20" xfId="1" applyFont="1" applyFill="1" applyBorder="1" applyAlignment="1" applyProtection="1">
      <alignment horizontal="left" wrapText="1"/>
    </xf>
    <xf numFmtId="0" fontId="0" fillId="0" borderId="20" xfId="0" applyBorder="1" applyProtection="1">
      <protection locked="0"/>
    </xf>
    <xf numFmtId="0" fontId="0" fillId="0" borderId="22" xfId="0" applyBorder="1" applyProtection="1">
      <protection locked="0"/>
    </xf>
    <xf numFmtId="0" fontId="6" fillId="0" borderId="104" xfId="1" applyFont="1" applyFill="1" applyBorder="1" applyAlignment="1" applyProtection="1">
      <alignment horizontal="left"/>
    </xf>
    <xf numFmtId="0" fontId="6" fillId="0" borderId="105" xfId="1" applyFont="1" applyFill="1" applyBorder="1" applyAlignment="1" applyProtection="1">
      <alignment horizontal="left"/>
    </xf>
    <xf numFmtId="0" fontId="3" fillId="3" borderId="16" xfId="1" applyFont="1" applyFill="1" applyBorder="1" applyAlignment="1" applyProtection="1">
      <alignment horizontal="centerContinuous"/>
      <protection locked="0"/>
    </xf>
    <xf numFmtId="0" fontId="3" fillId="3" borderId="29" xfId="1" applyFont="1" applyFill="1" applyBorder="1" applyAlignment="1" applyProtection="1">
      <alignment horizontal="centerContinuous"/>
      <protection locked="0"/>
    </xf>
    <xf numFmtId="0" fontId="3" fillId="0" borderId="16" xfId="1" applyFont="1" applyFill="1" applyBorder="1" applyAlignment="1" applyProtection="1">
      <alignment horizontal="centerContinuous"/>
      <protection locked="0"/>
    </xf>
    <xf numFmtId="0" fontId="3" fillId="0" borderId="29" xfId="1" applyFont="1" applyFill="1" applyBorder="1" applyAlignment="1" applyProtection="1">
      <alignment horizontal="centerContinuous"/>
      <protection locked="0"/>
    </xf>
    <xf numFmtId="0" fontId="11" fillId="0" borderId="0" xfId="0" applyFont="1" applyFill="1" applyBorder="1"/>
    <xf numFmtId="0" fontId="11" fillId="0" borderId="29" xfId="0" applyFont="1" applyFill="1" applyBorder="1"/>
    <xf numFmtId="0" fontId="22" fillId="3" borderId="34" xfId="0" applyFont="1" applyFill="1" applyBorder="1" applyAlignment="1" applyProtection="1">
      <alignment horizontal="center"/>
      <protection locked="0"/>
    </xf>
    <xf numFmtId="0" fontId="0" fillId="0" borderId="107" xfId="0" applyBorder="1" applyProtection="1">
      <protection locked="0"/>
    </xf>
    <xf numFmtId="6" fontId="0" fillId="0" borderId="108" xfId="4" applyNumberFormat="1" applyFont="1" applyBorder="1" applyAlignment="1" applyProtection="1">
      <alignment horizontal="center"/>
      <protection locked="0"/>
    </xf>
    <xf numFmtId="0" fontId="6" fillId="0" borderId="109" xfId="1" applyFont="1" applyFill="1" applyBorder="1" applyAlignment="1" applyProtection="1">
      <alignment horizontal="left"/>
    </xf>
    <xf numFmtId="6" fontId="0" fillId="0" borderId="110" xfId="4" applyNumberFormat="1" applyFont="1" applyBorder="1" applyProtection="1">
      <protection locked="0"/>
    </xf>
    <xf numFmtId="38" fontId="0" fillId="0" borderId="110" xfId="2" applyNumberFormat="1" applyFont="1" applyBorder="1" applyProtection="1">
      <protection locked="0"/>
    </xf>
    <xf numFmtId="0" fontId="0" fillId="0" borderId="109" xfId="0" applyBorder="1" applyProtection="1">
      <protection locked="0"/>
    </xf>
    <xf numFmtId="0" fontId="0" fillId="0" borderId="111" xfId="0" applyBorder="1" applyProtection="1">
      <protection locked="0"/>
    </xf>
    <xf numFmtId="38" fontId="0" fillId="0" borderId="112" xfId="2" applyNumberFormat="1" applyFont="1" applyBorder="1" applyProtection="1">
      <protection locked="0"/>
    </xf>
    <xf numFmtId="0" fontId="6" fillId="0" borderId="113" xfId="1" applyFont="1" applyFill="1" applyBorder="1" applyAlignment="1" applyProtection="1">
      <alignment horizontal="left"/>
    </xf>
    <xf numFmtId="6" fontId="0" fillId="0" borderId="114" xfId="4" applyNumberFormat="1" applyFont="1" applyBorder="1" applyProtection="1">
      <protection locked="0"/>
    </xf>
    <xf numFmtId="0" fontId="6" fillId="0" borderId="115" xfId="1" applyFont="1" applyFill="1" applyBorder="1" applyAlignment="1" applyProtection="1">
      <alignment horizontal="left"/>
    </xf>
    <xf numFmtId="6" fontId="0" fillId="0" borderId="116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2" xfId="0" applyBorder="1" applyProtection="1">
      <protection locked="0"/>
    </xf>
    <xf numFmtId="0" fontId="16" fillId="0" borderId="31" xfId="0" applyFont="1" applyBorder="1"/>
    <xf numFmtId="0" fontId="22" fillId="3" borderId="106" xfId="0" applyFont="1" applyFill="1" applyBorder="1" applyAlignment="1" applyProtection="1">
      <alignment horizontal="left"/>
      <protection locked="0"/>
    </xf>
    <xf numFmtId="0" fontId="26" fillId="0" borderId="0" xfId="0" applyFont="1" applyAlignment="1">
      <alignment horizontal="right" vertical="center"/>
    </xf>
    <xf numFmtId="0" fontId="22" fillId="3" borderId="31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22" fillId="3" borderId="31" xfId="0" applyFont="1" applyFill="1" applyBorder="1" applyAlignment="1" applyProtection="1">
      <alignment horizontal="left" indent="21"/>
      <protection locked="0"/>
    </xf>
    <xf numFmtId="0" fontId="22" fillId="3" borderId="60" xfId="0" applyFont="1" applyFill="1" applyBorder="1" applyAlignment="1" applyProtection="1">
      <alignment horizontal="left" indent="21"/>
      <protection locked="0"/>
    </xf>
    <xf numFmtId="0" fontId="3" fillId="3" borderId="0" xfId="1" applyFont="1" applyFill="1" applyBorder="1" applyAlignment="1" applyProtection="1">
      <alignment horizontal="left"/>
      <protection locked="0"/>
    </xf>
    <xf numFmtId="0" fontId="3" fillId="3" borderId="0" xfId="1" applyFont="1" applyFill="1" applyBorder="1" applyAlignment="1" applyProtection="1">
      <alignment horizontal="left" indent="17"/>
      <protection locked="0"/>
    </xf>
    <xf numFmtId="0" fontId="28" fillId="0" borderId="0" xfId="0" applyFont="1" applyProtection="1">
      <protection locked="0"/>
    </xf>
    <xf numFmtId="0" fontId="29" fillId="0" borderId="0" xfId="0" applyFont="1" applyAlignment="1">
      <alignment horizontal="left"/>
    </xf>
    <xf numFmtId="0" fontId="30" fillId="0" borderId="0" xfId="0" applyFont="1" applyBorder="1"/>
    <xf numFmtId="0" fontId="30" fillId="0" borderId="29" xfId="0" applyFont="1" applyBorder="1" applyAlignment="1">
      <alignment horizontal="right"/>
    </xf>
    <xf numFmtId="0" fontId="26" fillId="0" borderId="0" xfId="0" applyFont="1" applyAlignment="1">
      <alignment horizontal="left" vertical="center" indent="16"/>
    </xf>
    <xf numFmtId="0" fontId="26" fillId="0" borderId="0" xfId="0" applyFont="1" applyAlignment="1">
      <alignment horizontal="left" vertical="center" indent="17"/>
    </xf>
    <xf numFmtId="0" fontId="26" fillId="0" borderId="0" xfId="0" applyFont="1" applyBorder="1" applyAlignment="1">
      <alignment horizontal="left" vertical="center" indent="11"/>
    </xf>
    <xf numFmtId="0" fontId="6" fillId="0" borderId="29" xfId="0" applyFont="1" applyBorder="1"/>
    <xf numFmtId="0" fontId="3" fillId="3" borderId="16" xfId="0" applyFont="1" applyFill="1" applyBorder="1" applyAlignment="1" applyProtection="1">
      <alignment horizontal="centerContinuous"/>
      <protection locked="0"/>
    </xf>
    <xf numFmtId="0" fontId="3" fillId="3" borderId="0" xfId="0" applyFont="1" applyFill="1" applyBorder="1" applyAlignment="1">
      <alignment horizontal="centerContinuous"/>
    </xf>
    <xf numFmtId="0" fontId="3" fillId="3" borderId="29" xfId="0" applyFont="1" applyFill="1" applyBorder="1" applyAlignment="1">
      <alignment horizontal="centerContinuous"/>
    </xf>
    <xf numFmtId="3" fontId="3" fillId="0" borderId="33" xfId="1" applyNumberFormat="1" applyFont="1" applyFill="1" applyBorder="1" applyAlignment="1" applyProtection="1">
      <alignment horizontal="left"/>
    </xf>
    <xf numFmtId="38" fontId="6" fillId="0" borderId="29" xfId="3" applyFont="1" applyBorder="1"/>
    <xf numFmtId="0" fontId="3" fillId="0" borderId="16" xfId="0" applyFont="1" applyBorder="1"/>
    <xf numFmtId="0" fontId="6" fillId="4" borderId="32" xfId="0" applyFont="1" applyFill="1" applyBorder="1"/>
    <xf numFmtId="38" fontId="6" fillId="4" borderId="34" xfId="3" applyFont="1" applyFill="1" applyBorder="1" applyAlignment="1">
      <alignment horizontal="center"/>
    </xf>
    <xf numFmtId="0" fontId="6" fillId="0" borderId="50" xfId="0" applyFont="1" applyBorder="1" applyProtection="1">
      <protection locked="0"/>
    </xf>
    <xf numFmtId="38" fontId="6" fillId="0" borderId="100" xfId="3" applyFont="1" applyBorder="1" applyProtection="1">
      <protection locked="0"/>
    </xf>
    <xf numFmtId="0" fontId="6" fillId="0" borderId="16" xfId="0" applyFont="1" applyBorder="1" applyProtection="1">
      <protection locked="0"/>
    </xf>
    <xf numFmtId="38" fontId="6" fillId="0" borderId="72" xfId="3" applyFont="1" applyBorder="1" applyProtection="1">
      <protection locked="0"/>
    </xf>
    <xf numFmtId="38" fontId="6" fillId="0" borderId="106" xfId="3" applyFont="1" applyBorder="1" applyProtection="1"/>
    <xf numFmtId="0" fontId="6" fillId="0" borderId="42" xfId="0" applyFont="1" applyBorder="1"/>
    <xf numFmtId="0" fontId="26" fillId="0" borderId="0" xfId="0" applyFont="1" applyBorder="1" applyAlignment="1">
      <alignment horizontal="left" vertical="center" indent="31"/>
    </xf>
    <xf numFmtId="0" fontId="3" fillId="3" borderId="53" xfId="1" applyFont="1" applyFill="1" applyBorder="1" applyAlignment="1" applyProtection="1">
      <alignment horizontal="left" indent="29"/>
      <protection locked="0"/>
    </xf>
    <xf numFmtId="0" fontId="6" fillId="3" borderId="52" xfId="1" applyFont="1" applyFill="1" applyBorder="1" applyAlignment="1" applyProtection="1">
      <alignment horizontal="centerContinuous"/>
      <protection locked="0"/>
    </xf>
    <xf numFmtId="0" fontId="6" fillId="3" borderId="52" xfId="0" applyFont="1" applyFill="1" applyBorder="1" applyAlignment="1" applyProtection="1">
      <alignment horizontal="centerContinuous"/>
      <protection locked="0"/>
    </xf>
    <xf numFmtId="0" fontId="6" fillId="3" borderId="67" xfId="0" applyFont="1" applyFill="1" applyBorder="1" applyAlignment="1" applyProtection="1">
      <alignment horizontal="centerContinuous"/>
      <protection locked="0"/>
    </xf>
    <xf numFmtId="0" fontId="6" fillId="0" borderId="0" xfId="0" applyFont="1" applyFill="1" applyBorder="1" applyAlignment="1" applyProtection="1">
      <alignment horizontal="centerContinuous"/>
      <protection locked="0"/>
    </xf>
    <xf numFmtId="0" fontId="0" fillId="0" borderId="29" xfId="0" applyFill="1" applyBorder="1" applyProtection="1">
      <protection locked="0"/>
    </xf>
    <xf numFmtId="0" fontId="10" fillId="0" borderId="16" xfId="0" applyFont="1" applyFill="1" applyBorder="1" applyProtection="1"/>
    <xf numFmtId="0" fontId="7" fillId="0" borderId="16" xfId="1" applyFont="1" applyFill="1" applyBorder="1" applyAlignment="1" applyProtection="1">
      <alignment horizontal="centerContinuous"/>
      <protection locked="0"/>
    </xf>
    <xf numFmtId="3" fontId="7" fillId="0" borderId="0" xfId="1" applyNumberFormat="1" applyFont="1" applyFill="1" applyBorder="1" applyAlignment="1" applyProtection="1">
      <alignment horizontal="right"/>
      <protection locked="0"/>
    </xf>
    <xf numFmtId="38" fontId="12" fillId="4" borderId="74" xfId="2" applyNumberFormat="1" applyFont="1" applyFill="1" applyBorder="1" applyProtection="1">
      <protection locked="0"/>
    </xf>
    <xf numFmtId="0" fontId="5" fillId="4" borderId="72" xfId="1" applyFont="1" applyFill="1" applyBorder="1" applyAlignment="1" applyProtection="1">
      <alignment horizontal="center"/>
      <protection locked="0"/>
    </xf>
    <xf numFmtId="0" fontId="5" fillId="4" borderId="119" xfId="1" applyFont="1" applyFill="1" applyBorder="1" applyAlignment="1" applyProtection="1">
      <alignment horizontal="center"/>
      <protection locked="0"/>
    </xf>
    <xf numFmtId="0" fontId="5" fillId="0" borderId="117" xfId="1" applyFont="1" applyFill="1" applyBorder="1" applyAlignment="1" applyProtection="1">
      <alignment horizontal="left"/>
      <protection locked="0"/>
    </xf>
    <xf numFmtId="38" fontId="5" fillId="0" borderId="72" xfId="2" applyNumberFormat="1" applyFont="1" applyFill="1" applyBorder="1" applyProtection="1">
      <protection locked="0"/>
    </xf>
    <xf numFmtId="38" fontId="5" fillId="0" borderId="119" xfId="2" applyNumberFormat="1" applyFont="1" applyFill="1" applyBorder="1" applyProtection="1">
      <protection locked="0"/>
    </xf>
    <xf numFmtId="38" fontId="7" fillId="0" borderId="74" xfId="2" applyNumberFormat="1" applyFont="1" applyFill="1" applyBorder="1" applyProtection="1">
      <protection locked="0"/>
    </xf>
    <xf numFmtId="0" fontId="5" fillId="0" borderId="118" xfId="1" applyFont="1" applyFill="1" applyBorder="1" applyAlignment="1" applyProtection="1">
      <alignment horizontal="left"/>
      <protection locked="0"/>
    </xf>
    <xf numFmtId="0" fontId="20" fillId="0" borderId="16" xfId="0" applyFont="1" applyBorder="1" applyProtection="1"/>
    <xf numFmtId="0" fontId="20" fillId="0" borderId="7" xfId="0" applyFont="1" applyBorder="1" applyProtection="1"/>
    <xf numFmtId="0" fontId="3" fillId="3" borderId="52" xfId="1" applyFont="1" applyFill="1" applyBorder="1" applyAlignment="1" applyProtection="1">
      <alignment horizontal="left" indent="29"/>
      <protection locked="0"/>
    </xf>
    <xf numFmtId="0" fontId="10" fillId="0" borderId="0" xfId="0" applyFont="1" applyFill="1" applyBorder="1" applyProtection="1"/>
    <xf numFmtId="0" fontId="5" fillId="4" borderId="28" xfId="1" applyFont="1" applyFill="1" applyBorder="1" applyAlignment="1" applyProtection="1">
      <alignment horizontal="center"/>
      <protection locked="0"/>
    </xf>
    <xf numFmtId="0" fontId="5" fillId="4" borderId="68" xfId="1" applyFont="1" applyFill="1" applyBorder="1" applyAlignment="1" applyProtection="1">
      <alignment horizontal="center"/>
      <protection locked="0"/>
    </xf>
    <xf numFmtId="0" fontId="5" fillId="0" borderId="28" xfId="1" applyFont="1" applyFill="1" applyBorder="1" applyAlignment="1" applyProtection="1">
      <alignment horizontal="left"/>
      <protection locked="0"/>
    </xf>
    <xf numFmtId="0" fontId="5" fillId="0" borderId="68" xfId="1" applyFont="1" applyFill="1" applyBorder="1" applyAlignment="1" applyProtection="1">
      <alignment horizontal="left"/>
      <protection locked="0"/>
    </xf>
    <xf numFmtId="0" fontId="20" fillId="0" borderId="0" xfId="0" applyFont="1" applyBorder="1" applyProtection="1"/>
    <xf numFmtId="0" fontId="20" fillId="0" borderId="24" xfId="0" applyFont="1" applyBorder="1" applyProtection="1"/>
    <xf numFmtId="0" fontId="5" fillId="4" borderId="118" xfId="1" applyFont="1" applyFill="1" applyBorder="1" applyAlignment="1" applyProtection="1">
      <alignment horizontal="left"/>
      <protection locked="0"/>
    </xf>
    <xf numFmtId="0" fontId="5" fillId="4" borderId="50" xfId="1" applyFont="1" applyFill="1" applyBorder="1" applyAlignment="1" applyProtection="1">
      <alignment horizontal="left"/>
      <protection locked="0"/>
    </xf>
    <xf numFmtId="0" fontId="5" fillId="4" borderId="106" xfId="1" applyFont="1" applyFill="1" applyBorder="1" applyAlignment="1" applyProtection="1">
      <protection locked="0"/>
    </xf>
    <xf numFmtId="0" fontId="26" fillId="0" borderId="0" xfId="0" applyFont="1" applyBorder="1" applyAlignment="1">
      <alignment horizontal="left"/>
    </xf>
    <xf numFmtId="0" fontId="26" fillId="0" borderId="16" xfId="0" applyFont="1" applyBorder="1" applyAlignment="1">
      <alignment horizontal="left" vertical="center" indent="31"/>
    </xf>
    <xf numFmtId="0" fontId="5" fillId="4" borderId="60" xfId="1" applyFont="1" applyFill="1" applyBorder="1" applyAlignment="1" applyProtection="1">
      <protection locked="0"/>
    </xf>
    <xf numFmtId="0" fontId="5" fillId="4" borderId="0" xfId="1" applyFont="1" applyFill="1" applyBorder="1" applyAlignment="1" applyProtection="1">
      <alignment horizontal="left"/>
      <protection locked="0"/>
    </xf>
    <xf numFmtId="0" fontId="5" fillId="4" borderId="68" xfId="1" applyFont="1" applyFill="1" applyBorder="1" applyAlignment="1" applyProtection="1">
      <alignment horizontal="left"/>
      <protection locked="0"/>
    </xf>
    <xf numFmtId="0" fontId="25" fillId="0" borderId="3" xfId="0" applyFont="1" applyBorder="1"/>
    <xf numFmtId="0" fontId="6" fillId="4" borderId="60" xfId="5" applyFont="1" applyFill="1" applyBorder="1" applyProtection="1">
      <protection locked="0"/>
    </xf>
    <xf numFmtId="0" fontId="6" fillId="2" borderId="30" xfId="5" applyFont="1" applyFill="1" applyBorder="1" applyAlignment="1" applyProtection="1">
      <alignment horizontal="center" wrapText="1"/>
      <protection locked="0"/>
    </xf>
    <xf numFmtId="0" fontId="6" fillId="7" borderId="30" xfId="5" applyFont="1" applyFill="1" applyBorder="1" applyAlignment="1" applyProtection="1">
      <alignment horizontal="center" wrapText="1"/>
    </xf>
    <xf numFmtId="6" fontId="3" fillId="2" borderId="74" xfId="4" applyNumberFormat="1" applyFont="1" applyFill="1" applyBorder="1" applyAlignment="1" applyProtection="1"/>
    <xf numFmtId="0" fontId="6" fillId="0" borderId="63" xfId="5" applyFont="1" applyBorder="1" applyProtection="1">
      <protection locked="0"/>
    </xf>
    <xf numFmtId="0" fontId="6" fillId="0" borderId="62" xfId="5" applyFont="1" applyBorder="1" applyProtection="1">
      <protection locked="0"/>
    </xf>
    <xf numFmtId="0" fontId="6" fillId="0" borderId="120" xfId="5" applyFont="1" applyBorder="1" applyProtection="1">
      <protection locked="0"/>
    </xf>
    <xf numFmtId="0" fontId="26" fillId="0" borderId="16" xfId="0" applyFont="1" applyBorder="1" applyAlignment="1">
      <alignment horizontal="left" vertical="center" indent="22"/>
    </xf>
    <xf numFmtId="0" fontId="6" fillId="0" borderId="67" xfId="0" applyFont="1" applyBorder="1" applyProtection="1">
      <protection locked="0"/>
    </xf>
    <xf numFmtId="0" fontId="6" fillId="3" borderId="29" xfId="0" applyFont="1" applyFill="1" applyBorder="1" applyAlignment="1" applyProtection="1">
      <alignment horizontal="centerContinuous"/>
      <protection locked="0"/>
    </xf>
    <xf numFmtId="3" fontId="3" fillId="0" borderId="42" xfId="1" applyNumberFormat="1" applyFont="1" applyFill="1" applyBorder="1" applyAlignment="1" applyProtection="1">
      <alignment horizontal="right"/>
    </xf>
    <xf numFmtId="0" fontId="6" fillId="0" borderId="53" xfId="1" applyFont="1" applyFill="1" applyBorder="1" applyAlignment="1" applyProtection="1"/>
    <xf numFmtId="0" fontId="3" fillId="3" borderId="16" xfId="1" applyFont="1" applyFill="1" applyBorder="1" applyAlignment="1">
      <alignment horizontal="centerContinuous"/>
    </xf>
    <xf numFmtId="0" fontId="3" fillId="0" borderId="16" xfId="1" applyFont="1" applyFill="1" applyBorder="1" applyAlignment="1">
      <alignment horizontal="centerContinuous"/>
    </xf>
    <xf numFmtId="6" fontId="6" fillId="0" borderId="42" xfId="1" applyNumberFormat="1" applyFont="1" applyFill="1" applyBorder="1" applyAlignment="1" applyProtection="1">
      <alignment horizontal="right"/>
      <protection locked="0"/>
    </xf>
    <xf numFmtId="0" fontId="6" fillId="0" borderId="121" xfId="1" applyFont="1" applyFill="1" applyBorder="1" applyAlignment="1">
      <alignment horizontal="left"/>
    </xf>
    <xf numFmtId="0" fontId="6" fillId="0" borderId="122" xfId="1" applyFont="1" applyFill="1" applyBorder="1" applyAlignment="1">
      <alignment horizontal="left"/>
    </xf>
    <xf numFmtId="0" fontId="6" fillId="0" borderId="122" xfId="1" applyFont="1" applyFill="1" applyBorder="1" applyAlignment="1">
      <alignment horizontal="center"/>
    </xf>
    <xf numFmtId="6" fontId="6" fillId="0" borderId="122" xfId="1" applyNumberFormat="1" applyFont="1" applyFill="1" applyBorder="1" applyAlignment="1" applyProtection="1">
      <alignment horizontal="right"/>
      <protection locked="0"/>
    </xf>
    <xf numFmtId="0" fontId="6" fillId="0" borderId="123" xfId="1" applyFont="1" applyFill="1" applyBorder="1" applyAlignment="1">
      <alignment horizontal="center"/>
    </xf>
    <xf numFmtId="6" fontId="6" fillId="0" borderId="87" xfId="1" applyNumberFormat="1" applyFont="1" applyFill="1" applyBorder="1" applyAlignment="1" applyProtection="1">
      <alignment horizontal="right"/>
      <protection locked="0"/>
    </xf>
    <xf numFmtId="0" fontId="16" fillId="0" borderId="0" xfId="0" applyFont="1"/>
    <xf numFmtId="49" fontId="6" fillId="0" borderId="46" xfId="1" quotePrefix="1" applyNumberFormat="1" applyFont="1" applyFill="1" applyBorder="1" applyAlignment="1" applyProtection="1">
      <alignment horizontal="center" wrapText="1"/>
    </xf>
    <xf numFmtId="0" fontId="6" fillId="2" borderId="61" xfId="0" applyNumberFormat="1" applyFont="1" applyFill="1" applyBorder="1" applyAlignment="1">
      <alignment horizontal="center" wrapText="1"/>
    </xf>
    <xf numFmtId="0" fontId="6" fillId="2" borderId="64" xfId="0" quotePrefix="1" applyNumberFormat="1" applyFont="1" applyFill="1" applyBorder="1" applyAlignment="1">
      <alignment horizontal="center" wrapText="1"/>
    </xf>
    <xf numFmtId="0" fontId="6" fillId="2" borderId="65" xfId="0" quotePrefix="1" applyNumberFormat="1" applyFont="1" applyFill="1" applyBorder="1" applyAlignment="1">
      <alignment horizontal="center" wrapText="1"/>
    </xf>
    <xf numFmtId="0" fontId="6" fillId="0" borderId="30" xfId="5" applyNumberFormat="1" applyFont="1" applyBorder="1" applyAlignment="1" applyProtection="1">
      <alignment horizontal="center"/>
      <protection locked="0"/>
    </xf>
    <xf numFmtId="0" fontId="6" fillId="0" borderId="30" xfId="5" quotePrefix="1" applyNumberFormat="1" applyFont="1" applyBorder="1" applyAlignment="1" applyProtection="1">
      <alignment horizontal="center"/>
      <protection locked="0"/>
    </xf>
    <xf numFmtId="0" fontId="6" fillId="0" borderId="34" xfId="5" quotePrefix="1" applyNumberFormat="1" applyFont="1" applyBorder="1" applyAlignment="1" applyProtection="1">
      <alignment horizontal="center"/>
      <protection locked="0"/>
    </xf>
  </cellXfs>
  <cellStyles count="9">
    <cellStyle name="Budget" xfId="1" xr:uid="{00000000-0005-0000-0000-000000000000}"/>
    <cellStyle name="Comma" xfId="2" builtinId="3"/>
    <cellStyle name="Comma [0]" xfId="3" builtinId="6"/>
    <cellStyle name="Comma [0] 2" xfId="8" xr:uid="{00000000-0005-0000-0000-000003000000}"/>
    <cellStyle name="Comma 2" xfId="7" xr:uid="{00000000-0005-0000-0000-000004000000}"/>
    <cellStyle name="Currency" xfId="4" builtinId="4"/>
    <cellStyle name="Normal" xfId="0" builtinId="0"/>
    <cellStyle name="Normal_2005 BUDGET REV 2" xfId="5" xr:uid="{00000000-0005-0000-0000-000007000000}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864</xdr:row>
          <xdr:rowOff>7620</xdr:rowOff>
        </xdr:from>
        <xdr:to>
          <xdr:col>10</xdr:col>
          <xdr:colOff>0</xdr:colOff>
          <xdr:row>865</xdr:row>
          <xdr:rowOff>83820</xdr:rowOff>
        </xdr:to>
        <xdr:sp macro="" textlink="">
          <xdr:nvSpPr>
            <xdr:cNvPr id="11265" name="Butto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MS Sans Serif"/>
                </a:rPr>
                <a:t>Print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912"/>
  <sheetViews>
    <sheetView tabSelected="1" zoomScaleNormal="100" workbookViewId="0"/>
  </sheetViews>
  <sheetFormatPr defaultColWidth="9.109375" defaultRowHeight="17.850000000000001" customHeight="1"/>
  <cols>
    <col min="1" max="1" width="2" style="1" customWidth="1"/>
    <col min="2" max="2" width="3.109375" style="1" customWidth="1"/>
    <col min="3" max="3" width="5" style="1" customWidth="1"/>
    <col min="4" max="4" width="26.5546875" style="1" customWidth="1"/>
    <col min="5" max="5" width="1.5546875" style="1" customWidth="1"/>
    <col min="6" max="6" width="19.5546875" style="1" customWidth="1"/>
    <col min="7" max="7" width="3" style="1" customWidth="1"/>
    <col min="8" max="8" width="10.88671875" style="1" customWidth="1"/>
    <col min="9" max="9" width="9.88671875" style="1" customWidth="1"/>
    <col min="10" max="10" width="20.109375" style="1" customWidth="1"/>
    <col min="11" max="16384" width="9.109375" style="1"/>
  </cols>
  <sheetData>
    <row r="1" spans="1:12" ht="5.25" customHeight="1" thickTop="1">
      <c r="A1" s="488"/>
      <c r="B1" s="486"/>
      <c r="C1" s="486"/>
      <c r="D1" s="486"/>
      <c r="E1" s="486"/>
      <c r="F1" s="486"/>
      <c r="G1" s="486"/>
      <c r="H1" s="486"/>
      <c r="I1" s="486"/>
      <c r="J1" s="487"/>
      <c r="K1" s="2"/>
      <c r="L1" s="2"/>
    </row>
    <row r="2" spans="1:12" s="465" customFormat="1" ht="12" customHeight="1">
      <c r="A2" s="484" t="s">
        <v>157</v>
      </c>
      <c r="B2" s="468"/>
      <c r="C2" s="469"/>
      <c r="D2" s="498" t="s">
        <v>287</v>
      </c>
      <c r="E2" s="468"/>
      <c r="F2" s="468"/>
      <c r="G2" s="468"/>
      <c r="H2" s="468"/>
      <c r="I2" s="468"/>
      <c r="J2" s="472" t="s">
        <v>281</v>
      </c>
      <c r="K2" s="468"/>
      <c r="L2" s="468"/>
    </row>
    <row r="3" spans="1:12" s="465" customFormat="1" ht="12" customHeight="1">
      <c r="A3" s="484" t="s">
        <v>284</v>
      </c>
      <c r="B3" s="468"/>
      <c r="C3" s="630"/>
      <c r="D3" s="498" t="s">
        <v>288</v>
      </c>
      <c r="E3" s="468"/>
      <c r="F3" s="468"/>
      <c r="G3" s="468"/>
      <c r="H3" s="468"/>
      <c r="I3" s="468"/>
      <c r="J3" s="472" t="s">
        <v>282</v>
      </c>
    </row>
    <row r="4" spans="1:12" s="465" customFormat="1" ht="12" customHeight="1">
      <c r="A4" s="471"/>
      <c r="B4" s="468"/>
      <c r="C4" s="468"/>
      <c r="D4" s="468"/>
      <c r="E4" s="468"/>
      <c r="F4" s="468"/>
      <c r="G4" s="468"/>
      <c r="H4" s="468"/>
      <c r="I4" s="468"/>
      <c r="J4" s="472" t="s">
        <v>283</v>
      </c>
    </row>
    <row r="5" spans="1:12" s="465" customFormat="1" ht="12" customHeight="1">
      <c r="A5" s="471"/>
      <c r="B5" s="468"/>
      <c r="C5" s="468"/>
      <c r="D5" s="468"/>
      <c r="E5" s="468"/>
      <c r="F5" s="468"/>
      <c r="G5" s="468"/>
      <c r="H5" s="468"/>
      <c r="I5" s="468"/>
      <c r="J5" s="472" t="s">
        <v>297</v>
      </c>
    </row>
    <row r="6" spans="1:12" ht="12" customHeight="1">
      <c r="A6" s="473"/>
      <c r="B6" s="28"/>
      <c r="C6" s="28"/>
      <c r="D6" s="2"/>
      <c r="E6" s="28"/>
      <c r="F6" s="9"/>
      <c r="G6" s="9"/>
      <c r="H6" s="9"/>
      <c r="I6" s="28"/>
      <c r="J6" s="474" t="s">
        <v>5</v>
      </c>
    </row>
    <row r="7" spans="1:12" ht="15" customHeight="1">
      <c r="A7" s="473"/>
      <c r="B7" s="475"/>
      <c r="C7" s="475"/>
      <c r="D7" s="2"/>
      <c r="E7" s="476" t="s">
        <v>289</v>
      </c>
      <c r="F7" s="475"/>
      <c r="G7" s="475"/>
      <c r="H7" s="475"/>
      <c r="I7" s="475"/>
      <c r="J7" s="477"/>
    </row>
    <row r="8" spans="1:12" ht="7.5" customHeight="1" thickBot="1">
      <c r="A8" s="478"/>
      <c r="B8" s="479"/>
      <c r="C8" s="479"/>
      <c r="D8" s="462"/>
      <c r="E8" s="462"/>
      <c r="F8" s="479"/>
      <c r="G8" s="479"/>
      <c r="H8" s="479"/>
      <c r="I8" s="479"/>
      <c r="J8" s="480"/>
    </row>
    <row r="9" spans="1:12" ht="13.5" customHeight="1" thickTop="1">
      <c r="A9" s="151"/>
      <c r="B9" s="152"/>
      <c r="C9" s="152"/>
      <c r="D9" s="152"/>
      <c r="E9" s="152"/>
      <c r="F9" s="153"/>
      <c r="G9" s="153"/>
      <c r="H9" s="31"/>
      <c r="I9" s="31" t="s">
        <v>0</v>
      </c>
      <c r="J9" s="440" t="s">
        <v>290</v>
      </c>
    </row>
    <row r="10" spans="1:12" ht="15" customHeight="1" thickBot="1">
      <c r="A10" s="154" t="s">
        <v>159</v>
      </c>
      <c r="B10" s="155"/>
      <c r="C10" s="155"/>
      <c r="D10" s="155"/>
      <c r="E10" s="155"/>
      <c r="F10" s="156"/>
      <c r="G10" s="156"/>
      <c r="H10" s="33" t="s">
        <v>128</v>
      </c>
      <c r="I10" s="33" t="s">
        <v>101</v>
      </c>
      <c r="J10" s="631" t="s">
        <v>291</v>
      </c>
    </row>
    <row r="11" spans="1:12" ht="15" customHeight="1" thickTop="1">
      <c r="A11" s="275"/>
      <c r="B11" s="276" t="s">
        <v>292</v>
      </c>
      <c r="C11" s="277"/>
      <c r="D11" s="277"/>
      <c r="E11" s="277"/>
      <c r="F11" s="278"/>
      <c r="G11" s="279"/>
      <c r="H11" s="112"/>
      <c r="I11" s="38"/>
      <c r="J11" s="39"/>
    </row>
    <row r="12" spans="1:12" ht="15" customHeight="1">
      <c r="A12" s="34"/>
      <c r="B12" s="35"/>
      <c r="C12" s="40" t="s">
        <v>150</v>
      </c>
      <c r="D12" s="35"/>
      <c r="E12" s="36"/>
      <c r="F12" s="37"/>
      <c r="G12" s="280"/>
      <c r="H12" s="112" t="s">
        <v>143</v>
      </c>
      <c r="I12" s="38">
        <v>29100</v>
      </c>
      <c r="J12" s="39"/>
    </row>
    <row r="13" spans="1:12" ht="15" customHeight="1">
      <c r="A13" s="375"/>
      <c r="B13" s="376"/>
      <c r="C13" s="303" t="s">
        <v>221</v>
      </c>
      <c r="D13" s="376"/>
      <c r="E13" s="377"/>
      <c r="F13" s="378"/>
      <c r="G13" s="379"/>
      <c r="H13" s="301" t="s">
        <v>143</v>
      </c>
      <c r="I13" s="302">
        <v>29400</v>
      </c>
      <c r="J13" s="380"/>
    </row>
    <row r="14" spans="1:12" ht="15" customHeight="1">
      <c r="A14" s="34"/>
      <c r="B14" s="35"/>
      <c r="C14" s="40" t="s">
        <v>149</v>
      </c>
      <c r="D14" s="35"/>
      <c r="E14" s="36"/>
      <c r="F14" s="37"/>
      <c r="G14" s="280"/>
      <c r="H14" s="112" t="s">
        <v>143</v>
      </c>
      <c r="I14" s="38">
        <v>29300</v>
      </c>
      <c r="J14" s="234"/>
    </row>
    <row r="15" spans="1:12" ht="15" customHeight="1">
      <c r="A15" s="34"/>
      <c r="B15" s="35"/>
      <c r="C15" s="40" t="s">
        <v>125</v>
      </c>
      <c r="D15" s="35"/>
      <c r="E15" s="36"/>
      <c r="F15" s="37"/>
      <c r="G15" s="280"/>
      <c r="H15" s="112" t="s">
        <v>143</v>
      </c>
      <c r="I15" s="38">
        <v>29000</v>
      </c>
      <c r="J15" s="234"/>
    </row>
    <row r="16" spans="1:12" ht="15" customHeight="1">
      <c r="A16" s="34"/>
      <c r="B16" s="35"/>
      <c r="C16" s="288" t="s">
        <v>182</v>
      </c>
      <c r="D16" s="35"/>
      <c r="E16" s="36"/>
      <c r="F16" s="37"/>
      <c r="G16" s="280"/>
      <c r="H16" s="112" t="s">
        <v>143</v>
      </c>
      <c r="I16" s="38" t="s">
        <v>185</v>
      </c>
      <c r="J16" s="290"/>
    </row>
    <row r="17" spans="1:11" ht="15" customHeight="1">
      <c r="A17" s="34"/>
      <c r="B17" s="35"/>
      <c r="C17" s="35"/>
      <c r="D17" s="288" t="s">
        <v>293</v>
      </c>
      <c r="E17" s="107"/>
      <c r="F17" s="37"/>
      <c r="G17" s="280"/>
      <c r="H17" s="113"/>
      <c r="I17" s="38"/>
      <c r="J17" s="244">
        <f>SUM(J12:J16)</f>
        <v>0</v>
      </c>
    </row>
    <row r="18" spans="1:11" ht="15" customHeight="1">
      <c r="A18" s="50"/>
      <c r="B18" s="9"/>
      <c r="C18" s="9"/>
      <c r="D18" s="9"/>
      <c r="E18" s="9"/>
      <c r="F18" s="99"/>
      <c r="G18" s="281"/>
      <c r="H18" s="113"/>
      <c r="I18" s="42"/>
      <c r="J18" s="39"/>
    </row>
    <row r="19" spans="1:11" ht="15" customHeight="1">
      <c r="A19" s="174"/>
      <c r="B19" s="175" t="s">
        <v>2</v>
      </c>
      <c r="C19" s="176"/>
      <c r="D19" s="176"/>
      <c r="E19" s="176"/>
      <c r="F19" s="177"/>
      <c r="G19" s="282"/>
      <c r="H19" s="112"/>
      <c r="I19" s="38"/>
      <c r="J19" s="39"/>
    </row>
    <row r="20" spans="1:11" ht="15" customHeight="1">
      <c r="A20" s="34"/>
      <c r="B20" s="40"/>
      <c r="C20" s="40" t="s">
        <v>130</v>
      </c>
      <c r="D20" s="40"/>
      <c r="E20" s="40"/>
      <c r="F20" s="41"/>
      <c r="G20" s="283"/>
      <c r="H20" s="112" t="s">
        <v>129</v>
      </c>
      <c r="I20" s="38" t="s">
        <v>185</v>
      </c>
      <c r="J20" s="244">
        <f>'Pg 2'!H28</f>
        <v>0</v>
      </c>
    </row>
    <row r="21" spans="1:11" ht="15" customHeight="1">
      <c r="A21" s="34"/>
      <c r="B21" s="40"/>
      <c r="C21" s="287" t="s">
        <v>190</v>
      </c>
      <c r="D21" s="450"/>
      <c r="E21" s="450"/>
      <c r="F21" s="450"/>
      <c r="G21" s="451"/>
      <c r="H21" s="112" t="s">
        <v>131</v>
      </c>
      <c r="I21" s="38">
        <v>31200</v>
      </c>
      <c r="J21" s="234"/>
    </row>
    <row r="22" spans="1:11" ht="15" customHeight="1">
      <c r="A22" s="34"/>
      <c r="B22" s="40"/>
      <c r="C22" s="452" t="s">
        <v>189</v>
      </c>
      <c r="D22" s="452"/>
      <c r="E22" s="452"/>
      <c r="F22" s="452"/>
      <c r="G22" s="453"/>
      <c r="H22" s="112" t="s">
        <v>131</v>
      </c>
      <c r="I22" s="38">
        <v>31300</v>
      </c>
      <c r="J22" s="234"/>
    </row>
    <row r="23" spans="1:11" ht="15" customHeight="1">
      <c r="A23" s="34"/>
      <c r="B23" s="40"/>
      <c r="C23" s="452" t="s">
        <v>84</v>
      </c>
      <c r="D23" s="452"/>
      <c r="E23" s="452"/>
      <c r="F23" s="452"/>
      <c r="G23" s="453"/>
      <c r="H23" s="112" t="s">
        <v>131</v>
      </c>
      <c r="I23" s="38">
        <v>31900</v>
      </c>
      <c r="J23" s="234"/>
      <c r="K23" s="192"/>
    </row>
    <row r="24" spans="1:11" ht="15" customHeight="1">
      <c r="A24" s="34"/>
      <c r="B24" s="40"/>
      <c r="C24" s="452" t="s">
        <v>186</v>
      </c>
      <c r="D24" s="452"/>
      <c r="E24" s="452"/>
      <c r="F24" s="452"/>
      <c r="G24" s="453"/>
      <c r="H24" s="112" t="s">
        <v>131</v>
      </c>
      <c r="I24" s="38">
        <v>32500</v>
      </c>
      <c r="J24" s="234"/>
    </row>
    <row r="25" spans="1:11" ht="15" customHeight="1">
      <c r="A25" s="34"/>
      <c r="B25" s="40"/>
      <c r="C25" s="286"/>
      <c r="D25" s="287" t="s">
        <v>187</v>
      </c>
      <c r="E25" s="287"/>
      <c r="F25" s="287"/>
      <c r="G25" s="287"/>
      <c r="H25" s="112"/>
      <c r="I25" s="38"/>
      <c r="J25" s="426"/>
    </row>
    <row r="26" spans="1:11" ht="15" customHeight="1">
      <c r="A26" s="34"/>
      <c r="B26" s="40"/>
      <c r="C26" s="413" t="s">
        <v>132</v>
      </c>
      <c r="D26" s="40"/>
      <c r="E26" s="40"/>
      <c r="F26" s="41"/>
      <c r="G26" s="283"/>
      <c r="H26" s="112" t="s">
        <v>131</v>
      </c>
      <c r="I26" s="38">
        <v>33000</v>
      </c>
      <c r="J26" s="234"/>
    </row>
    <row r="27" spans="1:11" ht="15" customHeight="1">
      <c r="A27" s="34"/>
      <c r="B27" s="414"/>
      <c r="C27" s="441" t="s">
        <v>280</v>
      </c>
      <c r="D27" s="442"/>
      <c r="E27" s="442"/>
      <c r="F27" s="442"/>
      <c r="G27" s="443"/>
      <c r="H27" s="427"/>
      <c r="I27" s="428"/>
      <c r="J27" s="429"/>
    </row>
    <row r="28" spans="1:11" ht="15" customHeight="1">
      <c r="A28" s="34"/>
      <c r="B28" s="415"/>
      <c r="C28" s="444"/>
      <c r="D28" s="445"/>
      <c r="E28" s="445"/>
      <c r="F28" s="445"/>
      <c r="G28" s="446"/>
      <c r="H28" s="430"/>
      <c r="I28" s="431"/>
      <c r="J28" s="432"/>
    </row>
    <row r="29" spans="1:11" ht="15" customHeight="1">
      <c r="A29" s="34"/>
      <c r="B29" s="416"/>
      <c r="C29" s="447"/>
      <c r="D29" s="448"/>
      <c r="E29" s="448"/>
      <c r="F29" s="448"/>
      <c r="G29" s="449"/>
      <c r="H29" s="433"/>
      <c r="I29" s="434"/>
      <c r="J29" s="432"/>
    </row>
    <row r="30" spans="1:11" ht="15" customHeight="1">
      <c r="A30" s="34"/>
      <c r="B30" s="40"/>
      <c r="C30" s="40" t="s">
        <v>133</v>
      </c>
      <c r="D30" s="40"/>
      <c r="E30" s="40"/>
      <c r="F30" s="41"/>
      <c r="G30" s="283"/>
      <c r="H30" s="112" t="s">
        <v>131</v>
      </c>
      <c r="I30" s="38">
        <v>34000</v>
      </c>
      <c r="J30" s="290"/>
    </row>
    <row r="31" spans="1:11" ht="15" customHeight="1">
      <c r="A31" s="50"/>
      <c r="B31" s="9"/>
      <c r="C31" s="9"/>
      <c r="D31" s="9" t="s">
        <v>168</v>
      </c>
      <c r="E31" s="9"/>
      <c r="F31" s="99"/>
      <c r="G31" s="281"/>
      <c r="H31" s="112"/>
      <c r="I31" s="38"/>
      <c r="J31" s="244">
        <f>SUM(J20:J30)</f>
        <v>0</v>
      </c>
    </row>
    <row r="32" spans="1:11" ht="15" customHeight="1">
      <c r="A32" s="174"/>
      <c r="B32" s="175" t="s">
        <v>3</v>
      </c>
      <c r="C32" s="176"/>
      <c r="D32" s="176"/>
      <c r="E32" s="176"/>
      <c r="F32" s="177"/>
      <c r="G32" s="282"/>
      <c r="H32" s="112"/>
      <c r="I32" s="38"/>
      <c r="J32" s="39"/>
    </row>
    <row r="33" spans="1:11" ht="15" customHeight="1">
      <c r="A33" s="366"/>
      <c r="B33" s="46"/>
      <c r="C33" s="46" t="s">
        <v>222</v>
      </c>
      <c r="D33" s="46"/>
      <c r="E33" s="46"/>
      <c r="F33" s="46"/>
      <c r="G33" s="46"/>
      <c r="H33" s="112" t="s">
        <v>129</v>
      </c>
      <c r="I33" s="38" t="s">
        <v>185</v>
      </c>
      <c r="J33" s="244">
        <f>'Pg 2'!H49</f>
        <v>0</v>
      </c>
    </row>
    <row r="34" spans="1:11" ht="15" customHeight="1">
      <c r="A34" s="45"/>
      <c r="B34" s="44"/>
      <c r="C34" s="40" t="s">
        <v>134</v>
      </c>
      <c r="D34" s="44"/>
      <c r="E34" s="44"/>
      <c r="F34" s="46"/>
      <c r="G34" s="284"/>
      <c r="H34" s="112" t="s">
        <v>129</v>
      </c>
      <c r="I34" s="38">
        <v>90000</v>
      </c>
      <c r="J34" s="244">
        <f>'Pg 2'!H52</f>
        <v>0</v>
      </c>
    </row>
    <row r="35" spans="1:11" ht="15" customHeight="1">
      <c r="A35" s="297"/>
      <c r="B35" s="298"/>
      <c r="C35" s="298" t="s">
        <v>220</v>
      </c>
      <c r="D35" s="298"/>
      <c r="E35" s="298"/>
      <c r="F35" s="299"/>
      <c r="G35" s="300"/>
      <c r="H35" s="301" t="s">
        <v>129</v>
      </c>
      <c r="I35" s="302">
        <v>96000</v>
      </c>
      <c r="J35" s="364">
        <f>'Pg 2'!H53</f>
        <v>0</v>
      </c>
    </row>
    <row r="36" spans="1:11" ht="15" customHeight="1">
      <c r="A36" s="297"/>
      <c r="B36" s="298"/>
      <c r="C36" s="298" t="s">
        <v>255</v>
      </c>
      <c r="D36" s="298"/>
      <c r="E36" s="298"/>
      <c r="F36" s="299"/>
      <c r="G36" s="300"/>
      <c r="H36" s="301" t="s">
        <v>129</v>
      </c>
      <c r="I36" s="302">
        <v>96100</v>
      </c>
      <c r="J36" s="365">
        <f>'Pg 2'!H54</f>
        <v>0</v>
      </c>
    </row>
    <row r="37" spans="1:11" ht="15" customHeight="1">
      <c r="A37" s="45"/>
      <c r="B37" s="44"/>
      <c r="C37" s="47"/>
      <c r="D37" s="44" t="s">
        <v>167</v>
      </c>
      <c r="E37" s="44"/>
      <c r="F37" s="46"/>
      <c r="G37" s="284"/>
      <c r="H37" s="112"/>
      <c r="I37" s="38"/>
      <c r="J37" s="244">
        <f>SUM(J33:J36)</f>
        <v>0</v>
      </c>
    </row>
    <row r="38" spans="1:11" ht="10.199999999999999" customHeight="1">
      <c r="A38" s="50"/>
      <c r="B38" s="9"/>
      <c r="C38" s="115"/>
      <c r="D38" s="9"/>
      <c r="E38" s="9"/>
      <c r="F38" s="99"/>
      <c r="G38" s="281"/>
      <c r="H38" s="112"/>
      <c r="I38" s="38"/>
      <c r="J38" s="234"/>
    </row>
    <row r="39" spans="1:11" ht="15" customHeight="1">
      <c r="A39" s="174"/>
      <c r="B39" s="175" t="s">
        <v>142</v>
      </c>
      <c r="C39" s="176"/>
      <c r="D39" s="176"/>
      <c r="E39" s="176"/>
      <c r="F39" s="177"/>
      <c r="G39" s="282"/>
      <c r="H39" s="112"/>
      <c r="I39" s="38"/>
      <c r="J39" s="244">
        <f>+J31-J37</f>
        <v>0</v>
      </c>
    </row>
    <row r="40" spans="1:11" ht="15" customHeight="1">
      <c r="A40" s="50"/>
      <c r="B40" s="116"/>
      <c r="C40" s="115"/>
      <c r="D40" s="9"/>
      <c r="E40" s="9"/>
      <c r="F40" s="99"/>
      <c r="G40" s="281"/>
      <c r="H40" s="112"/>
      <c r="I40" s="38"/>
      <c r="J40" s="39"/>
    </row>
    <row r="41" spans="1:11" ht="15" customHeight="1">
      <c r="A41" s="174"/>
      <c r="B41" s="175" t="s">
        <v>294</v>
      </c>
      <c r="C41" s="176"/>
      <c r="D41" s="176"/>
      <c r="E41" s="176"/>
      <c r="F41" s="177"/>
      <c r="G41" s="282"/>
      <c r="H41" s="112"/>
      <c r="I41" s="38"/>
      <c r="J41" s="39"/>
    </row>
    <row r="42" spans="1:11" ht="15" customHeight="1">
      <c r="A42" s="45"/>
      <c r="B42" s="44"/>
      <c r="C42" s="40" t="s">
        <v>150</v>
      </c>
      <c r="D42" s="44"/>
      <c r="E42" s="46"/>
      <c r="F42" s="46"/>
      <c r="G42" s="46"/>
      <c r="H42" s="48" t="s">
        <v>135</v>
      </c>
      <c r="I42" s="111">
        <v>29100</v>
      </c>
      <c r="J42" s="244">
        <f>'Sch 1'!I62</f>
        <v>0</v>
      </c>
    </row>
    <row r="43" spans="1:11" ht="15" customHeight="1">
      <c r="A43" s="297"/>
      <c r="B43" s="298"/>
      <c r="C43" s="303" t="s">
        <v>256</v>
      </c>
      <c r="D43" s="298"/>
      <c r="E43" s="299"/>
      <c r="F43" s="299"/>
      <c r="G43" s="299"/>
      <c r="H43" s="304" t="s">
        <v>135</v>
      </c>
      <c r="I43" s="305">
        <v>29400</v>
      </c>
      <c r="J43" s="364">
        <f>'Sch 1'!I63</f>
        <v>0</v>
      </c>
    </row>
    <row r="44" spans="1:11" ht="15" customHeight="1">
      <c r="A44" s="45"/>
      <c r="B44" s="44"/>
      <c r="C44" s="40" t="s">
        <v>149</v>
      </c>
      <c r="D44" s="44"/>
      <c r="E44" s="44"/>
      <c r="F44" s="46"/>
      <c r="G44" s="284"/>
      <c r="H44" s="48" t="s">
        <v>135</v>
      </c>
      <c r="I44" s="111">
        <v>29300</v>
      </c>
      <c r="J44" s="244">
        <f>'Sch 1'!I64</f>
        <v>0</v>
      </c>
    </row>
    <row r="45" spans="1:11" ht="15" customHeight="1">
      <c r="A45" s="45"/>
      <c r="B45" s="44"/>
      <c r="C45" s="40" t="s">
        <v>125</v>
      </c>
      <c r="D45" s="44"/>
      <c r="E45" s="44"/>
      <c r="F45" s="46"/>
      <c r="G45" s="284"/>
      <c r="H45" s="48" t="s">
        <v>135</v>
      </c>
      <c r="I45" s="111">
        <v>29000</v>
      </c>
      <c r="J45" s="291">
        <f>'Sch 1'!I65</f>
        <v>0</v>
      </c>
    </row>
    <row r="46" spans="1:11" ht="15" customHeight="1">
      <c r="A46" s="45"/>
      <c r="B46" s="44"/>
      <c r="C46" s="40"/>
      <c r="D46" s="44" t="s">
        <v>295</v>
      </c>
      <c r="E46" s="44"/>
      <c r="F46" s="46"/>
      <c r="G46" s="284"/>
      <c r="H46" s="48"/>
      <c r="I46" s="111"/>
      <c r="J46" s="245">
        <f>SUM(J42:J45)</f>
        <v>0</v>
      </c>
      <c r="K46" s="454">
        <f>+J39+J17-J46</f>
        <v>0</v>
      </c>
    </row>
    <row r="47" spans="1:11" ht="9" customHeight="1" thickBot="1">
      <c r="A47" s="50"/>
      <c r="B47" s="9"/>
      <c r="C47" s="10"/>
      <c r="D47" s="219"/>
      <c r="E47" s="219"/>
      <c r="F47" s="99"/>
      <c r="G47" s="99"/>
      <c r="H47" s="367"/>
      <c r="I47" s="220"/>
      <c r="J47" s="123"/>
    </row>
    <row r="48" spans="1:11" ht="15" customHeight="1" thickBot="1">
      <c r="A48" s="114"/>
      <c r="B48" s="108" t="s">
        <v>183</v>
      </c>
      <c r="C48" s="108"/>
      <c r="D48" s="108"/>
      <c r="E48" s="108"/>
      <c r="F48" s="109"/>
      <c r="G48" s="109"/>
      <c r="H48" s="121"/>
      <c r="I48" s="121"/>
      <c r="J48" s="122" t="e">
        <f>J42/J33</f>
        <v>#DIV/0!</v>
      </c>
    </row>
    <row r="49" spans="1:10" ht="13.2">
      <c r="A49" s="268"/>
      <c r="B49" s="269"/>
      <c r="C49" s="270"/>
      <c r="D49" s="110"/>
      <c r="E49" s="110"/>
      <c r="F49" s="110"/>
      <c r="G49" s="110"/>
      <c r="H49" s="270"/>
      <c r="I49" s="270"/>
      <c r="J49" s="271"/>
    </row>
    <row r="50" spans="1:10" ht="13.2">
      <c r="A50" s="268"/>
      <c r="B50" s="269"/>
      <c r="C50" s="270"/>
      <c r="D50" s="110"/>
      <c r="E50" s="110"/>
      <c r="F50" s="110"/>
      <c r="G50" s="110"/>
      <c r="H50" s="270"/>
      <c r="I50" s="270"/>
      <c r="J50" s="271"/>
    </row>
    <row r="51" spans="1:10" ht="13.2">
      <c r="A51" s="268"/>
      <c r="B51" s="269"/>
      <c r="C51" s="270"/>
      <c r="D51" s="110"/>
      <c r="E51" s="110"/>
      <c r="F51" s="110"/>
      <c r="G51" s="110"/>
      <c r="H51" s="270"/>
      <c r="I51" s="270"/>
      <c r="J51" s="271"/>
    </row>
    <row r="52" spans="1:10" ht="13.2">
      <c r="A52" s="268"/>
      <c r="B52" s="269"/>
      <c r="C52" s="270"/>
      <c r="D52" s="110"/>
      <c r="E52" s="110"/>
      <c r="F52" s="110"/>
      <c r="G52" s="110"/>
      <c r="H52" s="270"/>
      <c r="I52" s="270"/>
      <c r="J52" s="271"/>
    </row>
    <row r="53" spans="1:10" ht="13.2">
      <c r="A53" s="272"/>
      <c r="B53" s="110"/>
      <c r="C53" s="110"/>
      <c r="D53" s="110"/>
      <c r="E53" s="110"/>
      <c r="F53" s="457" t="s">
        <v>4</v>
      </c>
      <c r="G53" s="458"/>
      <c r="H53" s="459"/>
      <c r="I53" s="460" t="s">
        <v>296</v>
      </c>
      <c r="J53" s="461"/>
    </row>
    <row r="54" spans="1:10" ht="13.2">
      <c r="A54" s="272"/>
      <c r="B54" s="110"/>
      <c r="C54" s="110"/>
      <c r="D54" s="110"/>
      <c r="E54" s="110"/>
      <c r="F54" s="110"/>
      <c r="G54" s="110"/>
      <c r="H54" s="110"/>
      <c r="I54" s="110"/>
      <c r="J54" s="463"/>
    </row>
    <row r="55" spans="1:10" ht="16.5" customHeight="1" thickBot="1">
      <c r="A55" s="32"/>
      <c r="B55" s="117"/>
      <c r="C55" s="117"/>
      <c r="D55" s="117"/>
      <c r="E55" s="117"/>
      <c r="F55" s="462"/>
      <c r="G55" s="462"/>
      <c r="H55" s="462"/>
      <c r="I55" s="462"/>
      <c r="J55" s="464"/>
    </row>
    <row r="56" spans="1:10" ht="13.8" thickTop="1">
      <c r="A56" s="29"/>
      <c r="B56" s="29"/>
      <c r="C56" s="294"/>
      <c r="D56" s="2" t="s">
        <v>257</v>
      </c>
      <c r="E56" s="29"/>
      <c r="F56" s="29"/>
      <c r="G56" s="29"/>
      <c r="H56" s="29"/>
      <c r="I56" s="29"/>
      <c r="J56" s="29"/>
    </row>
    <row r="57" spans="1:10" ht="13.2">
      <c r="A57" s="3"/>
      <c r="B57" s="3"/>
      <c r="C57" s="3"/>
      <c r="D57" s="3"/>
      <c r="E57" s="3"/>
      <c r="F57" s="29"/>
      <c r="G57" s="29"/>
      <c r="H57" s="29"/>
      <c r="I57" s="29"/>
      <c r="J57" s="29"/>
    </row>
    <row r="58" spans="1:10" ht="10.199999999999999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 ht="10.199999999999999">
      <c r="A59" s="4"/>
      <c r="B59" s="2"/>
      <c r="E59" s="2"/>
      <c r="F59" s="2"/>
      <c r="G59" s="2"/>
      <c r="H59" s="2"/>
      <c r="I59" s="2"/>
      <c r="J59" s="2"/>
    </row>
    <row r="60" spans="1:10" ht="10.199999999999999">
      <c r="A60" s="4"/>
      <c r="B60" s="2"/>
      <c r="C60" s="2"/>
      <c r="D60" s="2"/>
      <c r="E60" s="2"/>
      <c r="F60" s="2"/>
      <c r="G60" s="2"/>
      <c r="H60" s="2"/>
      <c r="I60" s="2"/>
      <c r="J60" s="2"/>
    </row>
    <row r="61" spans="1:10" ht="10.199999999999999">
      <c r="A61" s="4"/>
      <c r="B61" s="2"/>
      <c r="C61" s="2"/>
      <c r="D61" s="2"/>
      <c r="E61" s="2"/>
      <c r="F61" s="2"/>
      <c r="G61" s="2"/>
      <c r="H61" s="2"/>
      <c r="I61" s="2"/>
      <c r="J61" s="2"/>
    </row>
    <row r="62" spans="1:10" ht="10.199999999999999">
      <c r="A62" s="4"/>
      <c r="B62" s="2"/>
      <c r="C62" s="2"/>
      <c r="D62" s="2"/>
      <c r="E62" s="2"/>
      <c r="F62" s="2"/>
      <c r="G62" s="2"/>
      <c r="H62" s="2"/>
      <c r="I62" s="2"/>
      <c r="J62" s="2"/>
    </row>
    <row r="63" spans="1:10" ht="10.199999999999999">
      <c r="A63" s="4"/>
      <c r="B63" s="2"/>
      <c r="C63" s="2"/>
      <c r="D63" s="2"/>
      <c r="E63" s="2"/>
      <c r="F63" s="2"/>
      <c r="G63" s="2"/>
      <c r="H63" s="2"/>
      <c r="I63" s="2"/>
      <c r="J63" s="2"/>
    </row>
    <row r="64" spans="1:10" ht="10.199999999999999">
      <c r="A64" s="4"/>
      <c r="B64" s="2"/>
      <c r="C64" s="2"/>
      <c r="D64" s="2"/>
      <c r="E64" s="2"/>
      <c r="F64" s="2"/>
      <c r="G64" s="2"/>
      <c r="H64" s="2"/>
      <c r="I64" s="2"/>
      <c r="J64" s="2"/>
    </row>
    <row r="65" spans="1:10" ht="10.199999999999999">
      <c r="A65" s="4"/>
      <c r="B65" s="2"/>
      <c r="C65" s="2"/>
      <c r="D65" s="2"/>
      <c r="E65" s="2"/>
      <c r="F65" s="2"/>
      <c r="G65" s="2"/>
      <c r="H65" s="2"/>
      <c r="I65" s="2"/>
      <c r="J65" s="2"/>
    </row>
    <row r="66" spans="1:10" ht="10.199999999999999">
      <c r="A66" s="4"/>
      <c r="B66" s="2"/>
      <c r="C66" s="2"/>
      <c r="D66" s="2"/>
      <c r="E66" s="2"/>
      <c r="F66" s="2"/>
      <c r="G66" s="2"/>
      <c r="H66" s="2"/>
      <c r="I66" s="2"/>
      <c r="J66" s="2"/>
    </row>
    <row r="864" ht="10.199999999999999"/>
    <row r="865" ht="10.199999999999999"/>
    <row r="866" ht="10.199999999999999"/>
    <row r="867" ht="10.199999999999999"/>
    <row r="868" ht="10.199999999999999"/>
    <row r="869" ht="10.199999999999999"/>
    <row r="870" ht="10.199999999999999"/>
    <row r="871" ht="10.199999999999999"/>
    <row r="872" ht="10.199999999999999"/>
    <row r="873" ht="10.199999999999999"/>
    <row r="874" ht="10.199999999999999"/>
    <row r="875" ht="10.199999999999999"/>
    <row r="876" ht="10.199999999999999"/>
    <row r="877" ht="10.199999999999999"/>
    <row r="878" ht="10.199999999999999"/>
    <row r="879" ht="10.199999999999999"/>
    <row r="880" ht="10.199999999999999"/>
    <row r="881" ht="10.199999999999999"/>
    <row r="882" ht="10.199999999999999"/>
    <row r="883" ht="10.199999999999999"/>
    <row r="884" ht="10.199999999999999"/>
    <row r="885" ht="10.199999999999999"/>
    <row r="886" ht="10.199999999999999"/>
    <row r="887" ht="10.199999999999999"/>
    <row r="888" ht="10.199999999999999"/>
    <row r="889" ht="10.199999999999999"/>
    <row r="890" ht="10.199999999999999"/>
    <row r="891" ht="10.199999999999999"/>
    <row r="892" ht="10.199999999999999"/>
    <row r="893" ht="10.199999999999999"/>
    <row r="894" ht="10.199999999999999"/>
    <row r="895" ht="10.199999999999999"/>
    <row r="896" ht="10.199999999999999"/>
    <row r="897" ht="10.199999999999999"/>
    <row r="898" ht="10.199999999999999"/>
    <row r="899" ht="10.199999999999999"/>
    <row r="900" ht="10.199999999999999"/>
    <row r="901" ht="10.199999999999999"/>
    <row r="902" ht="10.199999999999999"/>
    <row r="903" ht="10.199999999999999"/>
    <row r="904" ht="10.199999999999999"/>
    <row r="905" ht="10.199999999999999"/>
    <row r="906" ht="10.199999999999999"/>
    <row r="907" ht="10.199999999999999"/>
    <row r="908" ht="10.199999999999999"/>
    <row r="909" ht="10.199999999999999"/>
    <row r="910" ht="10.199999999999999"/>
    <row r="911" ht="10.199999999999999"/>
    <row r="912" ht="10.199999999999999"/>
  </sheetData>
  <printOptions horizontalCentered="1"/>
  <pageMargins left="0.25" right="0.25" top="0.25" bottom="0.25" header="0.5" footer="0.5"/>
  <pageSetup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Button 1">
              <controlPr defaultSize="0" print="0" autoFill="0" autoLine="0" autoPict="0">
                <anchor moveWithCells="1" sizeWithCells="1">
                  <from>
                    <xdr:col>10</xdr:col>
                    <xdr:colOff>0</xdr:colOff>
                    <xdr:row>864</xdr:row>
                    <xdr:rowOff>7620</xdr:rowOff>
                  </from>
                  <to>
                    <xdr:col>10</xdr:col>
                    <xdr:colOff>0</xdr:colOff>
                    <xdr:row>865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I64"/>
  <sheetViews>
    <sheetView zoomScaleNormal="100" workbookViewId="0">
      <selection activeCell="A2" sqref="A2"/>
    </sheetView>
  </sheetViews>
  <sheetFormatPr defaultColWidth="9.109375" defaultRowHeight="13.2"/>
  <cols>
    <col min="1" max="2" width="5.88671875" style="5" customWidth="1"/>
    <col min="3" max="3" width="30.33203125" style="5" customWidth="1"/>
    <col min="4" max="5" width="14.88671875" style="5" customWidth="1"/>
    <col min="6" max="6" width="11.88671875" style="98" customWidth="1"/>
    <col min="7" max="7" width="9" style="5" customWidth="1"/>
    <col min="8" max="8" width="17" style="5" customWidth="1"/>
    <col min="9" max="16384" width="9.109375" style="5"/>
  </cols>
  <sheetData>
    <row r="1" spans="1:13" ht="5.25" customHeight="1" thickTop="1">
      <c r="A1" s="495"/>
      <c r="B1" s="496"/>
      <c r="C1" s="496"/>
      <c r="D1" s="496"/>
      <c r="E1" s="496"/>
      <c r="F1" s="145"/>
      <c r="G1" s="496"/>
      <c r="H1" s="497"/>
      <c r="K1" s="7"/>
      <c r="L1" s="7"/>
      <c r="M1" s="7"/>
    </row>
    <row r="2" spans="1:13" s="465" customFormat="1" ht="12" customHeight="1">
      <c r="A2" s="484" t="s">
        <v>157</v>
      </c>
      <c r="B2" s="468"/>
      <c r="C2" s="508" t="str">
        <f>'Pg 1'!D2</f>
        <v>&lt;Enter Fair Name&gt;</v>
      </c>
      <c r="D2" s="468"/>
      <c r="E2" s="468"/>
      <c r="F2" s="468"/>
      <c r="G2" s="468"/>
      <c r="H2" s="472" t="s">
        <v>281</v>
      </c>
      <c r="I2" s="468"/>
      <c r="K2" s="468"/>
      <c r="L2" s="468"/>
      <c r="M2" s="467"/>
    </row>
    <row r="3" spans="1:13" s="465" customFormat="1" ht="12" customHeight="1">
      <c r="A3" s="484" t="s">
        <v>284</v>
      </c>
      <c r="B3" s="498" t="str">
        <f>'Pg 1'!D3</f>
        <v>&lt;Enter City&gt;</v>
      </c>
      <c r="C3" s="500"/>
      <c r="D3" s="468"/>
      <c r="E3" s="468"/>
      <c r="F3" s="468"/>
      <c r="G3" s="468"/>
      <c r="H3" s="472" t="s">
        <v>282</v>
      </c>
      <c r="I3" s="468"/>
      <c r="M3" s="466"/>
    </row>
    <row r="4" spans="1:13" s="465" customFormat="1" ht="12" customHeight="1">
      <c r="A4" s="471"/>
      <c r="B4" s="468"/>
      <c r="C4" s="468"/>
      <c r="D4" s="468"/>
      <c r="E4" s="468"/>
      <c r="F4" s="468"/>
      <c r="G4" s="468"/>
      <c r="H4" s="472" t="s">
        <v>283</v>
      </c>
      <c r="I4" s="468"/>
      <c r="M4" s="466"/>
    </row>
    <row r="5" spans="1:13" s="465" customFormat="1" ht="12" customHeight="1">
      <c r="A5" s="471"/>
      <c r="B5" s="468"/>
      <c r="C5" s="468"/>
      <c r="D5" s="468"/>
      <c r="E5" s="468"/>
      <c r="F5" s="468"/>
      <c r="G5" s="468"/>
      <c r="H5" s="472" t="s">
        <v>297</v>
      </c>
      <c r="I5" s="468"/>
      <c r="M5" s="466"/>
    </row>
    <row r="6" spans="1:13" s="465" customFormat="1" ht="12" customHeight="1">
      <c r="A6" s="471"/>
      <c r="B6" s="468"/>
      <c r="C6" s="468"/>
      <c r="D6" s="468"/>
      <c r="E6" s="468"/>
      <c r="F6" s="468"/>
      <c r="G6" s="468"/>
      <c r="H6" s="472" t="s">
        <v>6</v>
      </c>
      <c r="I6" s="468"/>
      <c r="M6" s="466"/>
    </row>
    <row r="7" spans="1:13" s="465" customFormat="1" ht="12" customHeight="1">
      <c r="A7" s="471"/>
      <c r="B7" s="468"/>
      <c r="C7" s="468"/>
      <c r="D7" s="489" t="s">
        <v>289</v>
      </c>
      <c r="E7" s="468"/>
      <c r="F7" s="468"/>
      <c r="G7" s="468"/>
      <c r="H7" s="472"/>
      <c r="I7" s="468"/>
      <c r="M7" s="466"/>
    </row>
    <row r="8" spans="1:13" s="1" customFormat="1" ht="7.5" customHeight="1" thickBot="1">
      <c r="A8" s="491"/>
      <c r="B8" s="492"/>
      <c r="C8" s="492"/>
      <c r="D8" s="492"/>
      <c r="E8" s="492"/>
      <c r="F8" s="493"/>
      <c r="G8" s="493"/>
      <c r="H8" s="494"/>
      <c r="I8" s="28"/>
      <c r="J8" s="29"/>
    </row>
    <row r="9" spans="1:13" ht="17.25" customHeight="1" thickTop="1">
      <c r="A9" s="157"/>
      <c r="B9" s="153"/>
      <c r="C9" s="153"/>
      <c r="D9" s="158"/>
      <c r="E9" s="158"/>
      <c r="F9" s="100"/>
      <c r="G9" s="52" t="s">
        <v>0</v>
      </c>
      <c r="H9" s="440" t="s">
        <v>290</v>
      </c>
    </row>
    <row r="10" spans="1:13" ht="17.25" customHeight="1" thickBot="1">
      <c r="A10" s="159" t="s">
        <v>156</v>
      </c>
      <c r="B10" s="160"/>
      <c r="C10" s="161"/>
      <c r="D10" s="162"/>
      <c r="E10" s="162"/>
      <c r="F10" s="101" t="s">
        <v>128</v>
      </c>
      <c r="G10" s="49" t="s">
        <v>1</v>
      </c>
      <c r="H10" s="631" t="s">
        <v>291</v>
      </c>
    </row>
    <row r="11" spans="1:13" ht="15" customHeight="1" thickTop="1">
      <c r="A11" s="163" t="s">
        <v>7</v>
      </c>
      <c r="B11" s="164"/>
      <c r="C11" s="165"/>
      <c r="D11" s="166"/>
      <c r="E11" s="166"/>
      <c r="F11" s="102"/>
      <c r="G11" s="53"/>
      <c r="H11" s="119"/>
    </row>
    <row r="12" spans="1:13" ht="15" customHeight="1">
      <c r="A12" s="61"/>
      <c r="B12" s="146"/>
      <c r="C12" s="77" t="s">
        <v>54</v>
      </c>
      <c r="D12" s="55"/>
      <c r="E12" s="55"/>
      <c r="F12" s="103"/>
      <c r="G12" s="53">
        <v>41000</v>
      </c>
      <c r="H12" s="248"/>
      <c r="I12" s="454">
        <f>+H12-'Sch 4'!G33</f>
        <v>0</v>
      </c>
    </row>
    <row r="13" spans="1:13" ht="15" customHeight="1">
      <c r="A13" s="61"/>
      <c r="B13" s="146"/>
      <c r="C13" s="77" t="s">
        <v>55</v>
      </c>
      <c r="D13" s="55"/>
      <c r="E13" s="55"/>
      <c r="F13" s="103"/>
      <c r="G13" s="53">
        <v>41500</v>
      </c>
      <c r="H13" s="249"/>
    </row>
    <row r="14" spans="1:13" ht="15" customHeight="1">
      <c r="A14" s="61"/>
      <c r="B14" s="146"/>
      <c r="C14" s="77" t="s">
        <v>181</v>
      </c>
      <c r="D14" s="55"/>
      <c r="E14" s="55"/>
      <c r="F14" s="103"/>
      <c r="G14" s="231">
        <v>42100</v>
      </c>
      <c r="H14" s="249"/>
    </row>
    <row r="15" spans="1:13" ht="15" customHeight="1">
      <c r="A15" s="61"/>
      <c r="B15" s="146"/>
      <c r="C15" s="77" t="s">
        <v>50</v>
      </c>
      <c r="D15" s="55"/>
      <c r="E15" s="55"/>
      <c r="F15" s="103"/>
      <c r="G15" s="53">
        <v>42200</v>
      </c>
      <c r="H15" s="249"/>
    </row>
    <row r="16" spans="1:13" ht="15" customHeight="1">
      <c r="A16" s="61"/>
      <c r="B16" s="146"/>
      <c r="C16" s="77" t="s">
        <v>56</v>
      </c>
      <c r="D16" s="55"/>
      <c r="E16" s="55"/>
      <c r="F16" s="103"/>
      <c r="G16" s="53">
        <v>43000</v>
      </c>
      <c r="H16" s="249"/>
    </row>
    <row r="17" spans="1:8" ht="15" customHeight="1">
      <c r="A17" s="61"/>
      <c r="B17" s="146"/>
      <c r="C17" s="77" t="s">
        <v>57</v>
      </c>
      <c r="D17" s="55"/>
      <c r="E17" s="55"/>
      <c r="F17" s="103"/>
      <c r="G17" s="53">
        <v>44000</v>
      </c>
      <c r="H17" s="249"/>
    </row>
    <row r="18" spans="1:8" ht="15" customHeight="1">
      <c r="A18" s="61"/>
      <c r="B18" s="146"/>
      <c r="C18" s="77" t="s">
        <v>58</v>
      </c>
      <c r="D18" s="55"/>
      <c r="E18" s="55"/>
      <c r="F18" s="103"/>
      <c r="G18" s="53">
        <v>45000</v>
      </c>
      <c r="H18" s="249"/>
    </row>
    <row r="19" spans="1:8" ht="15" customHeight="1">
      <c r="A19" s="61"/>
      <c r="B19" s="146"/>
      <c r="C19" s="77" t="s">
        <v>59</v>
      </c>
      <c r="D19" s="55"/>
      <c r="E19" s="55"/>
      <c r="F19" s="103"/>
      <c r="G19" s="53">
        <v>45005</v>
      </c>
      <c r="H19" s="249"/>
    </row>
    <row r="20" spans="1:8" ht="15" customHeight="1">
      <c r="A20" s="61"/>
      <c r="B20" s="146"/>
      <c r="C20" s="77" t="s">
        <v>60</v>
      </c>
      <c r="D20" s="55"/>
      <c r="E20" s="55"/>
      <c r="F20" s="103"/>
      <c r="G20" s="53">
        <v>46000</v>
      </c>
      <c r="H20" s="249"/>
    </row>
    <row r="21" spans="1:8" ht="15" customHeight="1">
      <c r="A21" s="78"/>
      <c r="B21" s="147"/>
      <c r="C21" s="77" t="s">
        <v>51</v>
      </c>
      <c r="D21" s="55"/>
      <c r="E21" s="55"/>
      <c r="F21" s="103"/>
      <c r="G21" s="53">
        <v>46109</v>
      </c>
      <c r="H21" s="249"/>
    </row>
    <row r="22" spans="1:8" ht="15" customHeight="1">
      <c r="A22" s="61"/>
      <c r="B22" s="146"/>
      <c r="C22" s="77" t="s">
        <v>61</v>
      </c>
      <c r="D22" s="55"/>
      <c r="E22" s="55"/>
      <c r="F22" s="103"/>
      <c r="G22" s="53">
        <v>46009</v>
      </c>
      <c r="H22" s="249"/>
    </row>
    <row r="23" spans="1:8" ht="15" customHeight="1">
      <c r="A23" s="61"/>
      <c r="B23" s="146"/>
      <c r="C23" s="77" t="s">
        <v>62</v>
      </c>
      <c r="D23" s="55"/>
      <c r="E23" s="55"/>
      <c r="F23" s="103"/>
      <c r="G23" s="53">
        <v>47000</v>
      </c>
      <c r="H23" s="249"/>
    </row>
    <row r="24" spans="1:8" ht="15" customHeight="1">
      <c r="A24" s="61"/>
      <c r="B24" s="146"/>
      <c r="C24" s="77" t="s">
        <v>63</v>
      </c>
      <c r="D24" s="55"/>
      <c r="E24" s="55"/>
      <c r="F24" s="103"/>
      <c r="G24" s="53">
        <v>47005</v>
      </c>
      <c r="H24" s="249"/>
    </row>
    <row r="25" spans="1:8" ht="15" customHeight="1">
      <c r="A25" s="61"/>
      <c r="B25" s="146"/>
      <c r="C25" s="77" t="s">
        <v>64</v>
      </c>
      <c r="D25" s="55"/>
      <c r="E25" s="55"/>
      <c r="F25" s="103"/>
      <c r="G25" s="53">
        <v>48000</v>
      </c>
      <c r="H25" s="249"/>
    </row>
    <row r="26" spans="1:8" ht="15" customHeight="1">
      <c r="A26" s="61"/>
      <c r="B26" s="146"/>
      <c r="C26" s="77" t="s">
        <v>53</v>
      </c>
      <c r="D26" s="55"/>
      <c r="E26" s="55"/>
      <c r="F26" s="103"/>
      <c r="G26" s="53">
        <v>49000</v>
      </c>
      <c r="H26" s="249"/>
    </row>
    <row r="27" spans="1:8" ht="15" customHeight="1">
      <c r="A27" s="61"/>
      <c r="B27" s="146"/>
      <c r="C27" s="77" t="s">
        <v>65</v>
      </c>
      <c r="D27" s="55"/>
      <c r="E27" s="55"/>
      <c r="F27" s="103"/>
      <c r="G27" s="53">
        <v>49500</v>
      </c>
      <c r="H27" s="250"/>
    </row>
    <row r="28" spans="1:8" ht="15" customHeight="1">
      <c r="A28" s="61"/>
      <c r="B28" s="146"/>
      <c r="C28" s="77" t="s">
        <v>144</v>
      </c>
      <c r="D28" s="55"/>
      <c r="E28" s="55"/>
      <c r="F28" s="103" t="s">
        <v>137</v>
      </c>
      <c r="G28" s="53"/>
      <c r="H28" s="119">
        <f>SUM(H12:H27)</f>
        <v>0</v>
      </c>
    </row>
    <row r="29" spans="1:8" ht="15" customHeight="1">
      <c r="A29" s="56"/>
      <c r="B29" s="148"/>
      <c r="C29" s="57"/>
      <c r="D29" s="55"/>
      <c r="E29" s="55"/>
      <c r="F29" s="103"/>
      <c r="G29" s="53"/>
      <c r="H29" s="120"/>
    </row>
    <row r="30" spans="1:8" ht="15" customHeight="1">
      <c r="A30" s="167" t="s">
        <v>8</v>
      </c>
      <c r="B30" s="168"/>
      <c r="C30" s="169"/>
      <c r="D30" s="170"/>
      <c r="E30" s="170"/>
      <c r="F30" s="103"/>
      <c r="G30" s="53"/>
      <c r="H30" s="120"/>
    </row>
    <row r="31" spans="1:8" ht="15" customHeight="1">
      <c r="A31" s="61"/>
      <c r="B31" s="146"/>
      <c r="C31" s="77" t="s">
        <v>66</v>
      </c>
      <c r="D31" s="55"/>
      <c r="E31" s="55"/>
      <c r="F31" s="103"/>
      <c r="G31" s="53">
        <v>50000</v>
      </c>
      <c r="H31" s="249"/>
    </row>
    <row r="32" spans="1:8" ht="15" customHeight="1">
      <c r="A32" s="61"/>
      <c r="B32" s="146"/>
      <c r="C32" s="77" t="s">
        <v>67</v>
      </c>
      <c r="D32" s="55"/>
      <c r="E32" s="55"/>
      <c r="F32" s="103"/>
      <c r="G32" s="53">
        <v>52000</v>
      </c>
      <c r="H32" s="249"/>
    </row>
    <row r="33" spans="1:243" ht="15" customHeight="1">
      <c r="A33" s="61"/>
      <c r="B33" s="146"/>
      <c r="C33" s="77" t="s">
        <v>68</v>
      </c>
      <c r="D33" s="55"/>
      <c r="E33" s="55"/>
      <c r="F33" s="103"/>
      <c r="G33" s="53">
        <v>54000</v>
      </c>
      <c r="H33" s="249"/>
    </row>
    <row r="34" spans="1:243" ht="15" customHeight="1">
      <c r="A34" s="61"/>
      <c r="B34" s="146"/>
      <c r="C34" s="77" t="s">
        <v>69</v>
      </c>
      <c r="D34" s="55"/>
      <c r="E34" s="55"/>
      <c r="F34" s="103"/>
      <c r="G34" s="53">
        <v>56000</v>
      </c>
      <c r="H34" s="249"/>
    </row>
    <row r="35" spans="1:243" ht="15" customHeight="1">
      <c r="A35" s="61"/>
      <c r="B35" s="146"/>
      <c r="C35" s="77" t="s">
        <v>62</v>
      </c>
      <c r="D35" s="55"/>
      <c r="E35" s="55"/>
      <c r="F35" s="103"/>
      <c r="G35" s="53">
        <v>57000</v>
      </c>
      <c r="H35" s="249"/>
    </row>
    <row r="36" spans="1:243" ht="15" customHeight="1">
      <c r="A36" s="61"/>
      <c r="B36" s="146"/>
      <c r="C36" s="77" t="s">
        <v>63</v>
      </c>
      <c r="D36" s="55"/>
      <c r="E36" s="55"/>
      <c r="F36" s="103"/>
      <c r="G36" s="53">
        <v>57005</v>
      </c>
      <c r="H36" s="249"/>
    </row>
    <row r="37" spans="1:243" ht="15" customHeight="1">
      <c r="A37" s="61"/>
      <c r="B37" s="146"/>
      <c r="C37" s="77" t="s">
        <v>70</v>
      </c>
      <c r="D37" s="55"/>
      <c r="E37" s="55"/>
      <c r="F37" s="103"/>
      <c r="G37" s="53">
        <v>58000</v>
      </c>
      <c r="H37" s="249"/>
    </row>
    <row r="38" spans="1:243" ht="15" customHeight="1">
      <c r="A38" s="61"/>
      <c r="B38" s="146"/>
      <c r="C38" s="77" t="s">
        <v>56</v>
      </c>
      <c r="D38" s="55"/>
      <c r="E38" s="55"/>
      <c r="F38" s="103"/>
      <c r="G38" s="53">
        <v>63000</v>
      </c>
      <c r="H38" s="249"/>
    </row>
    <row r="39" spans="1:243" ht="15" customHeight="1">
      <c r="A39" s="61"/>
      <c r="B39" s="146"/>
      <c r="C39" s="77" t="s">
        <v>57</v>
      </c>
      <c r="D39" s="55"/>
      <c r="E39" s="55"/>
      <c r="F39" s="103"/>
      <c r="G39" s="53">
        <v>64000</v>
      </c>
      <c r="H39" s="249"/>
    </row>
    <row r="40" spans="1:243" ht="15" customHeight="1">
      <c r="A40" s="61"/>
      <c r="B40" s="146"/>
      <c r="C40" s="77" t="s">
        <v>71</v>
      </c>
      <c r="D40" s="55"/>
      <c r="E40" s="55"/>
      <c r="F40" s="103"/>
      <c r="G40" s="53">
        <v>65000</v>
      </c>
      <c r="H40" s="249"/>
    </row>
    <row r="41" spans="1:243" ht="15" customHeight="1">
      <c r="A41" s="61"/>
      <c r="B41" s="146"/>
      <c r="C41" s="77" t="s">
        <v>72</v>
      </c>
      <c r="D41" s="55"/>
      <c r="E41" s="55"/>
      <c r="F41" s="103"/>
      <c r="G41" s="53">
        <v>65005</v>
      </c>
      <c r="H41" s="249"/>
    </row>
    <row r="42" spans="1:243" ht="15" customHeight="1">
      <c r="A42" s="61"/>
      <c r="B42" s="146"/>
      <c r="C42" s="77" t="s">
        <v>73</v>
      </c>
      <c r="D42" s="55"/>
      <c r="E42" s="55"/>
      <c r="F42" s="103"/>
      <c r="G42" s="53">
        <v>66000</v>
      </c>
      <c r="H42" s="249"/>
    </row>
    <row r="43" spans="1:243" ht="15" customHeight="1">
      <c r="A43" s="78"/>
      <c r="B43" s="147"/>
      <c r="C43" s="77" t="s">
        <v>51</v>
      </c>
      <c r="D43" s="55"/>
      <c r="E43" s="55"/>
      <c r="F43" s="103"/>
      <c r="G43" s="53">
        <v>66109</v>
      </c>
      <c r="H43" s="249"/>
    </row>
    <row r="44" spans="1:243" ht="15" customHeight="1">
      <c r="A44" s="61"/>
      <c r="B44" s="146"/>
      <c r="C44" s="77" t="s">
        <v>74</v>
      </c>
      <c r="D44" s="55"/>
      <c r="E44" s="55"/>
      <c r="F44" s="103"/>
      <c r="G44" s="53">
        <v>66009</v>
      </c>
      <c r="H44" s="249"/>
    </row>
    <row r="45" spans="1:243" ht="15" customHeight="1">
      <c r="A45" s="61"/>
      <c r="B45" s="146"/>
      <c r="C45" s="77" t="s">
        <v>75</v>
      </c>
      <c r="D45" s="55"/>
      <c r="E45" s="55"/>
      <c r="F45" s="103"/>
      <c r="G45" s="53">
        <v>72300</v>
      </c>
      <c r="H45" s="249"/>
    </row>
    <row r="46" spans="1:243" s="7" customFormat="1" ht="15" customHeight="1">
      <c r="A46" s="58"/>
      <c r="B46" s="10"/>
      <c r="C46" s="79" t="s">
        <v>76</v>
      </c>
      <c r="D46" s="59"/>
      <c r="E46" s="59"/>
      <c r="F46" s="104"/>
      <c r="G46" s="60">
        <v>80000</v>
      </c>
      <c r="H46" s="250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</row>
    <row r="47" spans="1:243" ht="15" customHeight="1">
      <c r="A47" s="61"/>
      <c r="B47" s="146"/>
      <c r="C47" s="77" t="s">
        <v>77</v>
      </c>
      <c r="D47" s="55"/>
      <c r="E47" s="55"/>
      <c r="F47" s="103"/>
      <c r="G47" s="53">
        <v>85000</v>
      </c>
      <c r="H47" s="249"/>
    </row>
    <row r="48" spans="1:243" ht="15" customHeight="1">
      <c r="A48" s="61"/>
      <c r="B48" s="146"/>
      <c r="C48" s="77" t="s">
        <v>78</v>
      </c>
      <c r="D48" s="55"/>
      <c r="E48" s="55"/>
      <c r="F48" s="103"/>
      <c r="G48" s="53">
        <v>94000</v>
      </c>
      <c r="H48" s="250"/>
    </row>
    <row r="49" spans="1:8" ht="15" customHeight="1">
      <c r="A49" s="61"/>
      <c r="B49" s="146"/>
      <c r="C49" s="77" t="s">
        <v>145</v>
      </c>
      <c r="D49" s="55"/>
      <c r="E49" s="55"/>
      <c r="F49" s="103" t="s">
        <v>137</v>
      </c>
      <c r="G49" s="53"/>
      <c r="H49" s="119">
        <f>SUM(H31:H48)</f>
        <v>0</v>
      </c>
    </row>
    <row r="50" spans="1:8" ht="15" customHeight="1">
      <c r="A50" s="56"/>
      <c r="B50" s="149"/>
      <c r="C50" s="118"/>
      <c r="D50" s="55"/>
      <c r="E50" s="55"/>
      <c r="F50" s="103"/>
      <c r="G50" s="53"/>
      <c r="H50" s="120"/>
    </row>
    <row r="51" spans="1:8" ht="15" customHeight="1">
      <c r="A51" s="167" t="s">
        <v>259</v>
      </c>
      <c r="B51" s="168"/>
      <c r="C51" s="170"/>
      <c r="D51" s="170"/>
      <c r="E51" s="170"/>
      <c r="F51" s="103"/>
      <c r="G51" s="53"/>
      <c r="H51" s="237">
        <f>H28-H49</f>
        <v>0</v>
      </c>
    </row>
    <row r="52" spans="1:8" ht="15" customHeight="1">
      <c r="A52" s="78"/>
      <c r="B52" s="147"/>
      <c r="C52" s="55" t="s">
        <v>134</v>
      </c>
      <c r="D52" s="55"/>
      <c r="E52" s="55"/>
      <c r="F52" s="105" t="s">
        <v>138</v>
      </c>
      <c r="G52" s="53">
        <v>90000</v>
      </c>
      <c r="H52" s="249"/>
    </row>
    <row r="53" spans="1:8" ht="15" customHeight="1">
      <c r="A53" s="306"/>
      <c r="B53" s="307"/>
      <c r="C53" s="308" t="s">
        <v>220</v>
      </c>
      <c r="D53" s="308"/>
      <c r="E53" s="308"/>
      <c r="F53" s="309" t="s">
        <v>137</v>
      </c>
      <c r="G53" s="310">
        <v>96000</v>
      </c>
      <c r="H53" s="311"/>
    </row>
    <row r="54" spans="1:8" ht="15" customHeight="1">
      <c r="A54" s="306"/>
      <c r="B54" s="307"/>
      <c r="C54" s="308" t="s">
        <v>255</v>
      </c>
      <c r="D54" s="308"/>
      <c r="E54" s="308"/>
      <c r="F54" s="309" t="s">
        <v>137</v>
      </c>
      <c r="G54" s="310">
        <v>96100</v>
      </c>
      <c r="H54" s="311"/>
    </row>
    <row r="55" spans="1:8" ht="15" customHeight="1">
      <c r="A55" s="167" t="s">
        <v>264</v>
      </c>
      <c r="B55" s="168"/>
      <c r="C55" s="170"/>
      <c r="D55" s="170"/>
      <c r="E55" s="170"/>
      <c r="F55" s="103"/>
      <c r="G55" s="53"/>
      <c r="H55" s="237">
        <f>H51-SUM(H52:H54)</f>
        <v>0</v>
      </c>
    </row>
    <row r="56" spans="1:8" ht="15" customHeight="1">
      <c r="A56" s="61" t="s">
        <v>139</v>
      </c>
      <c r="B56" s="146"/>
      <c r="C56" s="57"/>
      <c r="D56" s="55"/>
      <c r="E56" s="55"/>
      <c r="F56" s="103" t="s">
        <v>140</v>
      </c>
      <c r="G56" s="43">
        <v>31200</v>
      </c>
      <c r="H56" s="120">
        <f>'Pg 1'!J21</f>
        <v>0</v>
      </c>
    </row>
    <row r="57" spans="1:8" ht="15" customHeight="1">
      <c r="A57" s="61" t="s">
        <v>189</v>
      </c>
      <c r="B57" s="61"/>
      <c r="C57" s="61"/>
      <c r="D57" s="55"/>
      <c r="E57" s="55"/>
      <c r="F57" s="103" t="s">
        <v>140</v>
      </c>
      <c r="G57" s="292">
        <v>31300</v>
      </c>
      <c r="H57" s="120">
        <f>'Pg 1'!J22</f>
        <v>0</v>
      </c>
    </row>
    <row r="58" spans="1:8" ht="15" customHeight="1">
      <c r="A58" s="61" t="s">
        <v>195</v>
      </c>
      <c r="B58" s="146"/>
      <c r="C58" s="57"/>
      <c r="D58" s="55"/>
      <c r="E58" s="55"/>
      <c r="F58" s="103" t="s">
        <v>140</v>
      </c>
      <c r="G58" s="292">
        <v>31900</v>
      </c>
      <c r="H58" s="120">
        <f>'Pg 1'!J23</f>
        <v>0</v>
      </c>
    </row>
    <row r="59" spans="1:8" ht="15" customHeight="1">
      <c r="A59" s="61" t="s">
        <v>141</v>
      </c>
      <c r="B59" s="146"/>
      <c r="C59" s="57"/>
      <c r="D59" s="55"/>
      <c r="E59" s="55"/>
      <c r="F59" s="103" t="s">
        <v>140</v>
      </c>
      <c r="G59" s="53" t="s">
        <v>82</v>
      </c>
      <c r="H59" s="120">
        <f>+'Pg 1'!J24+'Pg 1'!J26+'Pg 1'!J30</f>
        <v>0</v>
      </c>
    </row>
    <row r="60" spans="1:8" ht="15" customHeight="1">
      <c r="A60" s="167" t="s">
        <v>260</v>
      </c>
      <c r="B60" s="168"/>
      <c r="C60" s="170"/>
      <c r="D60" s="170"/>
      <c r="E60" s="170"/>
      <c r="F60" s="103"/>
      <c r="G60" s="53"/>
      <c r="H60" s="237">
        <f>H51+H56+H59+H58+H57</f>
        <v>0</v>
      </c>
    </row>
    <row r="61" spans="1:8" ht="15" customHeight="1">
      <c r="A61" s="167" t="s">
        <v>261</v>
      </c>
      <c r="B61" s="168"/>
      <c r="C61" s="170"/>
      <c r="D61" s="170"/>
      <c r="E61" s="170"/>
      <c r="F61" s="103"/>
      <c r="G61" s="53"/>
      <c r="H61" s="236" t="e">
        <f>(H60/H28)</f>
        <v>#DIV/0!</v>
      </c>
    </row>
    <row r="62" spans="1:8" ht="15" customHeight="1">
      <c r="A62" s="167" t="s">
        <v>262</v>
      </c>
      <c r="B62" s="168"/>
      <c r="C62" s="170"/>
      <c r="D62" s="170"/>
      <c r="E62" s="170"/>
      <c r="F62" s="103"/>
      <c r="G62" s="53"/>
      <c r="H62" s="237">
        <f>H55+H56+H59+H58+H57</f>
        <v>0</v>
      </c>
    </row>
    <row r="63" spans="1:8" ht="15" customHeight="1" thickBot="1">
      <c r="A63" s="171" t="s">
        <v>263</v>
      </c>
      <c r="B63" s="172"/>
      <c r="C63" s="173"/>
      <c r="D63" s="173"/>
      <c r="E63" s="173"/>
      <c r="F63" s="106"/>
      <c r="G63" s="124"/>
      <c r="H63" s="235" t="e">
        <f>(H62/H28)</f>
        <v>#DIV/0!</v>
      </c>
    </row>
    <row r="64" spans="1:8" ht="13.8" thickTop="1">
      <c r="B64" s="294"/>
      <c r="C64" s="230" t="s">
        <v>258</v>
      </c>
    </row>
  </sheetData>
  <printOptions horizontalCentered="1"/>
  <pageMargins left="0.25" right="0.25" top="0.25" bottom="0.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75"/>
  <sheetViews>
    <sheetView zoomScaleNormal="100" workbookViewId="0">
      <selection activeCell="L9" sqref="L9"/>
    </sheetView>
  </sheetViews>
  <sheetFormatPr defaultColWidth="9.109375" defaultRowHeight="13.2"/>
  <cols>
    <col min="1" max="5" width="3.88671875" style="5" customWidth="1"/>
    <col min="6" max="6" width="42.109375" style="5" customWidth="1"/>
    <col min="7" max="7" width="9.5546875" style="5" bestFit="1" customWidth="1"/>
    <col min="8" max="8" width="20.6640625" style="98" customWidth="1"/>
    <col min="9" max="9" width="16.5546875" style="15" customWidth="1"/>
    <col min="10" max="10" width="16.5546875" style="5" customWidth="1"/>
    <col min="11" max="16384" width="9.109375" style="5"/>
  </cols>
  <sheetData>
    <row r="1" spans="1:13" ht="5.25" customHeight="1" thickTop="1">
      <c r="A1" s="495"/>
      <c r="B1" s="496"/>
      <c r="C1" s="496"/>
      <c r="D1" s="496"/>
      <c r="E1" s="496"/>
      <c r="F1" s="496"/>
      <c r="G1" s="496"/>
      <c r="H1" s="145"/>
      <c r="I1" s="507"/>
      <c r="J1" s="497"/>
      <c r="K1" s="7"/>
      <c r="L1" s="7"/>
      <c r="M1" s="7"/>
    </row>
    <row r="2" spans="1:13" s="465" customFormat="1" ht="12" customHeight="1">
      <c r="A2" s="484" t="s">
        <v>157</v>
      </c>
      <c r="B2" s="468"/>
      <c r="C2" s="468"/>
      <c r="D2" s="498" t="str">
        <f>'Pg 1'!D2</f>
        <v>&lt;Enter Fair Name&gt;</v>
      </c>
      <c r="E2" s="485"/>
      <c r="F2" s="485"/>
      <c r="G2" s="468"/>
      <c r="H2" s="468"/>
      <c r="I2" s="468"/>
      <c r="J2" s="472" t="s">
        <v>281</v>
      </c>
      <c r="K2" s="468"/>
      <c r="L2" s="468"/>
      <c r="M2" s="467"/>
    </row>
    <row r="3" spans="1:13" s="465" customFormat="1" ht="12" customHeight="1">
      <c r="A3" s="484" t="s">
        <v>284</v>
      </c>
      <c r="C3" s="498" t="str">
        <f>'Pg 1'!D3</f>
        <v>&lt;Enter City&gt;</v>
      </c>
      <c r="D3" s="485"/>
      <c r="E3" s="485"/>
      <c r="F3" s="483"/>
      <c r="G3" s="468"/>
      <c r="H3" s="468"/>
      <c r="I3" s="468"/>
      <c r="J3" s="472" t="s">
        <v>282</v>
      </c>
      <c r="M3" s="466"/>
    </row>
    <row r="4" spans="1:13" s="465" customFormat="1" ht="12" customHeight="1">
      <c r="A4" s="471"/>
      <c r="B4" s="468"/>
      <c r="C4" s="468"/>
      <c r="D4" s="468"/>
      <c r="E4" s="468"/>
      <c r="F4" s="468"/>
      <c r="G4" s="468"/>
      <c r="H4" s="468"/>
      <c r="I4" s="468"/>
      <c r="J4" s="472" t="s">
        <v>283</v>
      </c>
      <c r="M4" s="466"/>
    </row>
    <row r="5" spans="1:13" s="465" customFormat="1" ht="12" customHeight="1">
      <c r="A5" s="471"/>
      <c r="B5" s="468"/>
      <c r="C5" s="468"/>
      <c r="D5" s="468"/>
      <c r="E5" s="468"/>
      <c r="F5" s="468"/>
      <c r="G5" s="468"/>
      <c r="H5" s="468"/>
      <c r="I5" s="468"/>
      <c r="J5" s="472" t="s">
        <v>297</v>
      </c>
      <c r="M5" s="466"/>
    </row>
    <row r="6" spans="1:13" ht="12" customHeight="1">
      <c r="A6" s="62"/>
      <c r="B6" s="7"/>
      <c r="C6" s="7"/>
      <c r="D6" s="7"/>
      <c r="E6" s="7"/>
      <c r="F6" s="7"/>
      <c r="G6" s="7"/>
      <c r="H6" s="321"/>
      <c r="I6" s="501"/>
      <c r="J6" s="472" t="s">
        <v>22</v>
      </c>
    </row>
    <row r="7" spans="1:13" ht="12" customHeight="1">
      <c r="A7" s="62"/>
      <c r="B7" s="7"/>
      <c r="C7" s="7"/>
      <c r="D7" s="7"/>
      <c r="E7" s="7"/>
      <c r="F7" s="490"/>
      <c r="G7" s="502" t="s">
        <v>289</v>
      </c>
      <c r="H7" s="502"/>
      <c r="I7" s="501"/>
      <c r="J7" s="472"/>
    </row>
    <row r="8" spans="1:13" ht="7.5" customHeight="1" thickBot="1">
      <c r="A8" s="503"/>
      <c r="B8" s="63"/>
      <c r="C8" s="63"/>
      <c r="D8" s="63"/>
      <c r="E8" s="63"/>
      <c r="F8" s="504"/>
      <c r="G8" s="493"/>
      <c r="H8" s="505"/>
      <c r="I8" s="63"/>
      <c r="J8" s="506"/>
    </row>
    <row r="9" spans="1:13" ht="27.75" customHeight="1" thickTop="1">
      <c r="A9" s="190" t="s">
        <v>23</v>
      </c>
      <c r="B9" s="191"/>
      <c r="C9" s="191"/>
      <c r="D9" s="191"/>
      <c r="E9" s="191"/>
      <c r="F9" s="191"/>
      <c r="G9" s="191"/>
      <c r="H9" s="203" t="s">
        <v>102</v>
      </c>
      <c r="I9" s="203"/>
      <c r="J9" s="285" t="s">
        <v>291</v>
      </c>
    </row>
    <row r="10" spans="1:13" ht="14.1" customHeight="1">
      <c r="A10" s="188" t="s">
        <v>24</v>
      </c>
      <c r="B10" s="189"/>
      <c r="C10" s="189"/>
      <c r="D10" s="189"/>
      <c r="E10" s="189"/>
      <c r="F10" s="170"/>
      <c r="G10" s="170"/>
      <c r="H10" s="125"/>
      <c r="I10" s="126"/>
      <c r="J10" s="130"/>
    </row>
    <row r="11" spans="1:13" ht="14.1" customHeight="1">
      <c r="A11" s="131" t="s">
        <v>160</v>
      </c>
      <c r="B11" s="77"/>
      <c r="C11" s="77"/>
      <c r="D11" s="77"/>
      <c r="E11" s="77"/>
      <c r="F11" s="55"/>
      <c r="G11" s="55"/>
      <c r="H11" s="54" t="s">
        <v>103</v>
      </c>
      <c r="I11" s="251"/>
      <c r="J11" s="418"/>
    </row>
    <row r="12" spans="1:13" ht="14.1" customHeight="1">
      <c r="A12" s="131" t="s">
        <v>161</v>
      </c>
      <c r="B12" s="77"/>
      <c r="C12" s="77"/>
      <c r="D12" s="77"/>
      <c r="E12" s="77"/>
      <c r="F12" s="55"/>
      <c r="G12" s="55"/>
      <c r="H12" s="54">
        <v>11000</v>
      </c>
      <c r="I12" s="371"/>
      <c r="J12" s="419"/>
    </row>
    <row r="13" spans="1:13" ht="14.1" customHeight="1">
      <c r="A13" s="131"/>
      <c r="B13" s="55" t="s">
        <v>162</v>
      </c>
      <c r="C13" s="77"/>
      <c r="D13" s="150"/>
      <c r="E13" s="150"/>
      <c r="G13" s="55"/>
      <c r="H13" s="54"/>
      <c r="I13" s="420"/>
      <c r="J13" s="253">
        <f>SUM(I11:I12)</f>
        <v>0</v>
      </c>
    </row>
    <row r="14" spans="1:13" ht="14.1" customHeight="1">
      <c r="A14" s="131" t="s">
        <v>122</v>
      </c>
      <c r="B14" s="77"/>
      <c r="C14" s="77"/>
      <c r="D14" s="77"/>
      <c r="E14" s="77"/>
      <c r="F14" s="55"/>
      <c r="G14" s="55"/>
      <c r="H14" s="54" t="s">
        <v>104</v>
      </c>
      <c r="I14" s="421"/>
      <c r="J14" s="254"/>
    </row>
    <row r="15" spans="1:13" ht="14.1" customHeight="1">
      <c r="A15" s="131" t="s">
        <v>105</v>
      </c>
      <c r="B15" s="77"/>
      <c r="C15" s="77"/>
      <c r="D15" s="77"/>
      <c r="E15" s="77"/>
      <c r="F15" s="55"/>
      <c r="G15" s="55"/>
      <c r="H15" s="54">
        <v>14300</v>
      </c>
      <c r="I15" s="421"/>
      <c r="J15" s="254"/>
    </row>
    <row r="16" spans="1:13" ht="14.1" customHeight="1">
      <c r="A16" s="131" t="s">
        <v>107</v>
      </c>
      <c r="B16" s="77"/>
      <c r="C16" s="77"/>
      <c r="D16" s="77"/>
      <c r="E16" s="77"/>
      <c r="F16" s="55"/>
      <c r="G16" s="55"/>
      <c r="H16" s="128" t="s">
        <v>106</v>
      </c>
      <c r="I16" s="421"/>
      <c r="J16" s="254"/>
    </row>
    <row r="17" spans="1:11" ht="14.1" customHeight="1">
      <c r="A17" s="131" t="s">
        <v>147</v>
      </c>
      <c r="B17" s="77"/>
      <c r="C17" s="77"/>
      <c r="D17" s="77"/>
      <c r="E17" s="77"/>
      <c r="F17" s="55"/>
      <c r="G17" s="55"/>
      <c r="H17" s="128"/>
      <c r="I17" s="421"/>
      <c r="J17" s="418"/>
    </row>
    <row r="18" spans="1:11" ht="14.1" customHeight="1">
      <c r="A18" s="131"/>
      <c r="B18" s="77" t="s">
        <v>108</v>
      </c>
      <c r="C18" s="77"/>
      <c r="D18" s="77"/>
      <c r="E18" s="77"/>
      <c r="F18" s="55"/>
      <c r="G18" s="55"/>
      <c r="H18" s="54">
        <v>19000</v>
      </c>
      <c r="I18" s="371"/>
      <c r="J18" s="422"/>
    </row>
    <row r="19" spans="1:11" ht="14.1" customHeight="1">
      <c r="A19" s="131"/>
      <c r="B19" s="77" t="s">
        <v>90</v>
      </c>
      <c r="C19" s="77"/>
      <c r="D19" s="77"/>
      <c r="E19" s="77"/>
      <c r="F19" s="55"/>
      <c r="G19" s="55"/>
      <c r="H19" s="54">
        <v>19100</v>
      </c>
      <c r="I19" s="371"/>
      <c r="J19" s="422"/>
    </row>
    <row r="20" spans="1:11" ht="14.1" customHeight="1">
      <c r="A20" s="131"/>
      <c r="B20" s="77" t="s">
        <v>89</v>
      </c>
      <c r="C20" s="77"/>
      <c r="D20" s="77"/>
      <c r="E20" s="77"/>
      <c r="F20" s="55"/>
      <c r="G20" s="55"/>
      <c r="H20" s="54">
        <v>19200</v>
      </c>
      <c r="I20" s="371"/>
      <c r="J20" s="422"/>
    </row>
    <row r="21" spans="1:11" ht="14.1" customHeight="1">
      <c r="A21" s="131"/>
      <c r="C21" s="77" t="s">
        <v>174</v>
      </c>
      <c r="D21" s="77"/>
      <c r="E21" s="77"/>
      <c r="F21" s="55"/>
      <c r="G21" s="55"/>
      <c r="H21" s="54">
        <v>19201</v>
      </c>
      <c r="I21" s="371"/>
      <c r="J21" s="422"/>
    </row>
    <row r="22" spans="1:11" ht="14.1" customHeight="1">
      <c r="A22" s="131"/>
      <c r="B22" s="77" t="s">
        <v>88</v>
      </c>
      <c r="C22" s="77"/>
      <c r="D22" s="77"/>
      <c r="E22" s="77"/>
      <c r="F22" s="55"/>
      <c r="G22" s="55"/>
      <c r="H22" s="54">
        <v>19300</v>
      </c>
      <c r="I22" s="371"/>
      <c r="J22" s="422"/>
    </row>
    <row r="23" spans="1:11" ht="14.1" customHeight="1">
      <c r="A23" s="131"/>
      <c r="C23" s="77" t="s">
        <v>175</v>
      </c>
      <c r="D23" s="77"/>
      <c r="E23" s="77"/>
      <c r="F23" s="55"/>
      <c r="G23" s="55"/>
      <c r="H23" s="54">
        <v>19301</v>
      </c>
      <c r="I23" s="371"/>
      <c r="J23" s="422"/>
    </row>
    <row r="24" spans="1:11" ht="14.1" customHeight="1">
      <c r="A24" s="131"/>
      <c r="B24" s="77" t="s">
        <v>109</v>
      </c>
      <c r="C24" s="77"/>
      <c r="D24" s="77"/>
      <c r="E24" s="77"/>
      <c r="F24" s="55"/>
      <c r="G24" s="55"/>
      <c r="H24" s="54">
        <v>19400</v>
      </c>
      <c r="I24" s="371"/>
      <c r="J24" s="422"/>
    </row>
    <row r="25" spans="1:11" ht="14.1" customHeight="1">
      <c r="A25" s="131"/>
      <c r="B25" s="77"/>
      <c r="C25" s="77" t="s">
        <v>176</v>
      </c>
      <c r="D25" s="77"/>
      <c r="E25" s="77"/>
      <c r="F25" s="55"/>
      <c r="G25" s="55"/>
      <c r="H25" s="54">
        <v>19401</v>
      </c>
      <c r="I25" s="371"/>
      <c r="J25" s="422"/>
    </row>
    <row r="26" spans="1:11" ht="14.1" customHeight="1">
      <c r="A26" s="131"/>
      <c r="B26" s="77"/>
      <c r="C26" s="77"/>
      <c r="D26" s="77" t="s">
        <v>177</v>
      </c>
      <c r="E26" s="77"/>
      <c r="F26" s="55"/>
      <c r="G26" s="55"/>
      <c r="H26" s="54"/>
      <c r="I26" s="420"/>
      <c r="J26" s="374">
        <f>+I18+I19+I20+I22+I24</f>
        <v>0</v>
      </c>
    </row>
    <row r="27" spans="1:11" ht="14.1" customHeight="1">
      <c r="A27" s="131"/>
      <c r="B27" s="77"/>
      <c r="C27" s="77"/>
      <c r="D27" s="77" t="s">
        <v>178</v>
      </c>
      <c r="E27" s="77"/>
      <c r="F27" s="55"/>
      <c r="G27" s="55"/>
      <c r="H27" s="54"/>
      <c r="I27" s="421"/>
      <c r="J27" s="374">
        <f>+I21+I23+I25</f>
        <v>0</v>
      </c>
    </row>
    <row r="28" spans="1:11" ht="14.1" customHeight="1">
      <c r="A28" s="131"/>
      <c r="B28" s="77"/>
      <c r="E28" s="55" t="s">
        <v>121</v>
      </c>
      <c r="G28" s="55"/>
      <c r="H28" s="54"/>
      <c r="I28" s="421"/>
      <c r="J28" s="374">
        <f>+J26+J27</f>
        <v>0</v>
      </c>
      <c r="K28" s="192"/>
    </row>
    <row r="29" spans="1:11" ht="14.1" customHeight="1">
      <c r="A29" s="131" t="s">
        <v>151</v>
      </c>
      <c r="B29" s="77"/>
      <c r="C29" s="77"/>
      <c r="D29" s="77"/>
      <c r="E29" s="77"/>
      <c r="F29" s="55"/>
      <c r="G29" s="55"/>
      <c r="H29" s="54"/>
      <c r="I29" s="127"/>
      <c r="J29" s="132"/>
    </row>
    <row r="30" spans="1:11" ht="14.1" customHeight="1">
      <c r="A30" s="131"/>
      <c r="B30" s="77" t="s">
        <v>110</v>
      </c>
      <c r="C30" s="77"/>
      <c r="D30" s="77"/>
      <c r="E30" s="77"/>
      <c r="F30" s="55"/>
      <c r="G30" s="55"/>
      <c r="H30" s="54">
        <v>19500</v>
      </c>
      <c r="I30" s="252"/>
      <c r="J30" s="418"/>
    </row>
    <row r="31" spans="1:11" ht="14.1" customHeight="1">
      <c r="A31" s="131"/>
      <c r="C31" s="77" t="s">
        <v>158</v>
      </c>
      <c r="D31" s="77"/>
      <c r="E31" s="77"/>
      <c r="F31" s="55"/>
      <c r="G31" s="55"/>
      <c r="H31" s="54">
        <v>19501</v>
      </c>
      <c r="I31" s="252"/>
      <c r="J31" s="422"/>
    </row>
    <row r="32" spans="1:11" ht="14.1" customHeight="1">
      <c r="A32" s="131"/>
      <c r="B32" s="77" t="s">
        <v>111</v>
      </c>
      <c r="C32" s="77"/>
      <c r="D32" s="77"/>
      <c r="E32" s="77"/>
      <c r="F32" s="55"/>
      <c r="G32" s="55"/>
      <c r="H32" s="54">
        <v>19600</v>
      </c>
      <c r="I32" s="252"/>
      <c r="J32" s="422"/>
    </row>
    <row r="33" spans="1:10" ht="14.1" customHeight="1">
      <c r="A33" s="131"/>
      <c r="B33" s="77"/>
      <c r="C33" s="77"/>
      <c r="D33" s="55" t="s">
        <v>152</v>
      </c>
      <c r="E33" s="99"/>
      <c r="G33" s="55"/>
      <c r="H33" s="54"/>
      <c r="I33" s="420"/>
      <c r="J33" s="374">
        <f>SUM(I30:I32)</f>
        <v>0</v>
      </c>
    </row>
    <row r="34" spans="1:10" ht="14.1" customHeight="1">
      <c r="A34" s="131"/>
      <c r="B34" s="77"/>
      <c r="C34" s="77"/>
      <c r="D34" s="417" t="s">
        <v>277</v>
      </c>
      <c r="E34" s="77"/>
      <c r="F34" s="129"/>
      <c r="G34" s="55"/>
      <c r="H34" s="54"/>
      <c r="I34" s="421"/>
      <c r="J34" s="238">
        <f>+J33+J28+J16+J15+J14+J13</f>
        <v>0</v>
      </c>
    </row>
    <row r="35" spans="1:10" ht="14.1" customHeight="1">
      <c r="A35" s="384" t="s">
        <v>265</v>
      </c>
      <c r="B35" s="385"/>
      <c r="C35" s="385"/>
      <c r="D35" s="385"/>
      <c r="E35" s="385"/>
      <c r="F35" s="386"/>
      <c r="G35" s="387"/>
      <c r="H35" s="388"/>
      <c r="I35" s="216"/>
      <c r="J35" s="389"/>
    </row>
    <row r="36" spans="1:10" ht="14.1" customHeight="1">
      <c r="A36" s="390"/>
      <c r="B36" s="391" t="s">
        <v>266</v>
      </c>
      <c r="C36" s="391"/>
      <c r="D36" s="391"/>
      <c r="E36" s="391"/>
      <c r="F36" s="299"/>
      <c r="G36" s="299"/>
      <c r="H36" s="392">
        <v>16000</v>
      </c>
      <c r="I36" s="393"/>
      <c r="J36" s="423"/>
    </row>
    <row r="37" spans="1:10" ht="14.1" customHeight="1">
      <c r="A37" s="313"/>
      <c r="B37" s="314" t="s">
        <v>267</v>
      </c>
      <c r="C37" s="314"/>
      <c r="D37" s="314"/>
      <c r="E37" s="314"/>
      <c r="F37" s="308"/>
      <c r="G37" s="308"/>
      <c r="H37" s="315">
        <v>16100</v>
      </c>
      <c r="I37" s="393"/>
      <c r="J37" s="424"/>
    </row>
    <row r="38" spans="1:10" ht="14.1" customHeight="1">
      <c r="A38" s="394"/>
      <c r="B38" s="395"/>
      <c r="C38" s="395"/>
      <c r="D38" s="395" t="s">
        <v>268</v>
      </c>
      <c r="E38" s="395"/>
      <c r="F38" s="396"/>
      <c r="G38" s="396"/>
      <c r="H38" s="397"/>
      <c r="I38" s="425"/>
      <c r="J38" s="312">
        <f>SUM(I36:I37)</f>
        <v>0</v>
      </c>
    </row>
    <row r="39" spans="1:10" ht="14.1" customHeight="1">
      <c r="A39" s="381"/>
      <c r="B39" s="79"/>
      <c r="C39" s="382"/>
      <c r="D39" s="382" t="s">
        <v>278</v>
      </c>
      <c r="E39" s="79"/>
      <c r="F39" s="382"/>
      <c r="G39" s="59"/>
      <c r="H39" s="144"/>
      <c r="I39" s="398"/>
      <c r="J39" s="399">
        <f>+J34+J38</f>
        <v>0</v>
      </c>
    </row>
    <row r="40" spans="1:10" ht="6" customHeight="1">
      <c r="A40" s="381"/>
      <c r="B40" s="79"/>
      <c r="C40" s="79"/>
      <c r="D40" s="79"/>
      <c r="E40" s="79"/>
      <c r="F40" s="59"/>
      <c r="G40" s="59"/>
      <c r="H40" s="144"/>
      <c r="I40" s="400"/>
      <c r="J40" s="401"/>
    </row>
    <row r="41" spans="1:10" ht="14.1" customHeight="1">
      <c r="A41" s="384" t="s">
        <v>124</v>
      </c>
      <c r="B41" s="402"/>
      <c r="C41" s="402"/>
      <c r="D41" s="402"/>
      <c r="E41" s="402"/>
      <c r="F41" s="387"/>
      <c r="G41" s="387"/>
      <c r="H41" s="388"/>
      <c r="I41" s="403"/>
      <c r="J41" s="404"/>
    </row>
    <row r="42" spans="1:10" ht="14.1" customHeight="1">
      <c r="A42" s="131" t="s">
        <v>115</v>
      </c>
      <c r="B42" s="77"/>
      <c r="C42" s="77"/>
      <c r="D42" s="77"/>
      <c r="E42" s="77"/>
      <c r="F42" s="55"/>
      <c r="G42" s="55"/>
      <c r="H42" s="54">
        <v>21100</v>
      </c>
      <c r="I42" s="421"/>
      <c r="J42" s="255"/>
    </row>
    <row r="43" spans="1:10" ht="14.1" customHeight="1">
      <c r="A43" s="131" t="s">
        <v>116</v>
      </c>
      <c r="B43" s="77"/>
      <c r="C43" s="77"/>
      <c r="D43" s="77"/>
      <c r="E43" s="77"/>
      <c r="F43" s="55"/>
      <c r="G43" s="55"/>
      <c r="H43" s="54" t="s">
        <v>112</v>
      </c>
      <c r="I43" s="421"/>
      <c r="J43" s="372"/>
    </row>
    <row r="44" spans="1:10" ht="14.1" customHeight="1">
      <c r="A44" s="131" t="s">
        <v>117</v>
      </c>
      <c r="B44" s="77"/>
      <c r="C44" s="77"/>
      <c r="D44" s="77"/>
      <c r="E44" s="77"/>
      <c r="F44" s="55"/>
      <c r="G44" s="55"/>
      <c r="H44" s="54" t="s">
        <v>113</v>
      </c>
      <c r="I44" s="421"/>
      <c r="J44" s="372"/>
    </row>
    <row r="45" spans="1:10" ht="14.1" customHeight="1">
      <c r="A45" s="131" t="s">
        <v>118</v>
      </c>
      <c r="B45" s="77"/>
      <c r="C45" s="77"/>
      <c r="D45" s="77"/>
      <c r="E45" s="77"/>
      <c r="F45" s="55"/>
      <c r="G45" s="55"/>
      <c r="H45" s="54">
        <v>22800</v>
      </c>
      <c r="I45" s="421"/>
      <c r="J45" s="372"/>
    </row>
    <row r="46" spans="1:10" ht="14.1" customHeight="1">
      <c r="A46" s="131" t="s">
        <v>119</v>
      </c>
      <c r="B46" s="77"/>
      <c r="C46" s="77"/>
      <c r="D46" s="77"/>
      <c r="E46" s="77"/>
      <c r="F46" s="55"/>
      <c r="G46" s="55"/>
      <c r="H46" s="128" t="s">
        <v>114</v>
      </c>
      <c r="I46" s="421"/>
      <c r="J46" s="372"/>
    </row>
    <row r="47" spans="1:10" ht="14.1" customHeight="1">
      <c r="A47" s="131" t="s">
        <v>123</v>
      </c>
      <c r="B47" s="77"/>
      <c r="C47" s="77"/>
      <c r="D47" s="77"/>
      <c r="E47" s="77"/>
      <c r="F47" s="55"/>
      <c r="G47" s="55"/>
      <c r="H47" s="54">
        <v>24100</v>
      </c>
      <c r="I47" s="421"/>
      <c r="J47" s="372"/>
    </row>
    <row r="48" spans="1:10" ht="14.1" customHeight="1">
      <c r="A48" s="131" t="s">
        <v>120</v>
      </c>
      <c r="B48" s="77"/>
      <c r="C48" s="77"/>
      <c r="D48" s="77"/>
      <c r="E48" s="77"/>
      <c r="F48" s="55"/>
      <c r="G48" s="55"/>
      <c r="H48" s="54">
        <v>24500</v>
      </c>
      <c r="I48" s="421"/>
      <c r="J48" s="372"/>
    </row>
    <row r="49" spans="1:11" ht="14.1" customHeight="1">
      <c r="A49" s="131" t="s">
        <v>173</v>
      </c>
      <c r="B49" s="77"/>
      <c r="C49" s="77"/>
      <c r="D49" s="77"/>
      <c r="E49" s="77"/>
      <c r="F49" s="55"/>
      <c r="G49" s="55"/>
      <c r="H49" s="54">
        <v>25000</v>
      </c>
      <c r="I49" s="421"/>
      <c r="J49" s="372"/>
    </row>
    <row r="50" spans="1:11" ht="14.1" customHeight="1">
      <c r="A50" s="313" t="s">
        <v>223</v>
      </c>
      <c r="B50" s="314"/>
      <c r="C50" s="314"/>
      <c r="D50" s="314"/>
      <c r="E50" s="314"/>
      <c r="F50" s="308"/>
      <c r="G50" s="308"/>
      <c r="H50" s="315">
        <v>26000</v>
      </c>
      <c r="I50" s="421"/>
      <c r="J50" s="373"/>
    </row>
    <row r="51" spans="1:11" ht="14.1" customHeight="1">
      <c r="A51" s="313" t="s">
        <v>269</v>
      </c>
      <c r="B51" s="314"/>
      <c r="C51" s="314"/>
      <c r="D51" s="314"/>
      <c r="E51" s="314"/>
      <c r="F51" s="308"/>
      <c r="G51" s="308"/>
      <c r="H51" s="315">
        <v>26100</v>
      </c>
      <c r="I51" s="421"/>
      <c r="J51" s="373"/>
    </row>
    <row r="52" spans="1:11" ht="14.1" customHeight="1">
      <c r="A52" s="131"/>
      <c r="B52" s="77"/>
      <c r="C52" s="77"/>
      <c r="D52" s="417" t="s">
        <v>276</v>
      </c>
      <c r="E52" s="77"/>
      <c r="F52" s="129"/>
      <c r="G52" s="55"/>
      <c r="H52" s="54"/>
      <c r="I52" s="421"/>
      <c r="J52" s="238">
        <f>SUM(J42:J51)</f>
        <v>0</v>
      </c>
    </row>
    <row r="53" spans="1:11" ht="14.1" customHeight="1">
      <c r="A53" s="384" t="s">
        <v>270</v>
      </c>
      <c r="B53" s="385"/>
      <c r="C53" s="385"/>
      <c r="D53" s="385"/>
      <c r="E53" s="385"/>
      <c r="F53" s="387"/>
      <c r="G53" s="387"/>
      <c r="H53" s="388"/>
      <c r="I53" s="216"/>
      <c r="J53" s="407"/>
    </row>
    <row r="54" spans="1:11" ht="14.1" customHeight="1">
      <c r="A54" s="390"/>
      <c r="B54" s="391" t="s">
        <v>271</v>
      </c>
      <c r="C54" s="391"/>
      <c r="D54" s="391"/>
      <c r="E54" s="391"/>
      <c r="F54" s="299"/>
      <c r="G54" s="299"/>
      <c r="H54" s="392">
        <v>25600</v>
      </c>
      <c r="I54" s="393"/>
      <c r="J54" s="423"/>
    </row>
    <row r="55" spans="1:11" ht="14.1" customHeight="1">
      <c r="A55" s="313"/>
      <c r="B55" s="314" t="s">
        <v>272</v>
      </c>
      <c r="C55" s="314"/>
      <c r="D55" s="314"/>
      <c r="E55" s="314"/>
      <c r="F55" s="308"/>
      <c r="G55" s="308"/>
      <c r="H55" s="315">
        <v>25610</v>
      </c>
      <c r="I55" s="393"/>
      <c r="J55" s="424"/>
    </row>
    <row r="56" spans="1:11" ht="14.1" customHeight="1">
      <c r="A56" s="394"/>
      <c r="B56" s="395"/>
      <c r="C56" s="395"/>
      <c r="D56" s="395" t="s">
        <v>273</v>
      </c>
      <c r="E56" s="395"/>
      <c r="F56" s="396"/>
      <c r="G56" s="396"/>
      <c r="H56" s="397"/>
      <c r="I56" s="425"/>
      <c r="J56" s="312">
        <f>SUM(I54:I55)</f>
        <v>0</v>
      </c>
    </row>
    <row r="57" spans="1:11" ht="14.1" customHeight="1">
      <c r="A57" s="381"/>
      <c r="B57" s="79"/>
      <c r="C57" s="382"/>
      <c r="D57" s="382" t="s">
        <v>279</v>
      </c>
      <c r="E57" s="79"/>
      <c r="F57" s="382"/>
      <c r="G57" s="59"/>
      <c r="H57" s="144"/>
      <c r="I57" s="408"/>
      <c r="J57" s="383">
        <f>+J52+J56</f>
        <v>0</v>
      </c>
    </row>
    <row r="58" spans="1:11" ht="6" customHeight="1">
      <c r="A58" s="405"/>
      <c r="B58" s="150"/>
      <c r="C58" s="406"/>
      <c r="D58" s="406"/>
      <c r="E58" s="150"/>
      <c r="F58" s="406"/>
      <c r="G58" s="99"/>
      <c r="H58" s="409"/>
      <c r="I58" s="408"/>
      <c r="J58" s="410"/>
    </row>
    <row r="59" spans="1:11" ht="14.1" customHeight="1">
      <c r="A59" s="411" t="s">
        <v>25</v>
      </c>
      <c r="B59" s="412"/>
      <c r="C59" s="412"/>
      <c r="D59" s="412"/>
      <c r="E59" s="412"/>
      <c r="F59" s="221"/>
      <c r="G59" s="221"/>
      <c r="H59" s="388"/>
      <c r="I59" s="216"/>
      <c r="J59" s="404"/>
    </row>
    <row r="60" spans="1:11" ht="14.1" customHeight="1">
      <c r="A60" s="131" t="s">
        <v>136</v>
      </c>
      <c r="B60" s="77"/>
      <c r="C60" s="77"/>
      <c r="D60" s="77"/>
      <c r="E60" s="77"/>
      <c r="F60" s="55"/>
      <c r="G60" s="55"/>
      <c r="H60" s="54">
        <v>25100</v>
      </c>
      <c r="I60" s="421"/>
      <c r="J60" s="372"/>
    </row>
    <row r="61" spans="1:11" ht="14.1" customHeight="1">
      <c r="A61" s="131" t="s">
        <v>184</v>
      </c>
      <c r="B61" s="77"/>
      <c r="C61" s="77"/>
      <c r="D61" s="77"/>
      <c r="E61" s="77"/>
      <c r="F61" s="55"/>
      <c r="G61" s="55"/>
      <c r="H61" s="54"/>
      <c r="I61" s="421"/>
      <c r="J61" s="418"/>
    </row>
    <row r="62" spans="1:11" ht="14.1" customHeight="1">
      <c r="A62" s="131" t="s">
        <v>150</v>
      </c>
      <c r="B62" s="77"/>
      <c r="C62" s="77"/>
      <c r="D62" s="77"/>
      <c r="E62" s="77"/>
      <c r="F62" s="55"/>
      <c r="G62" s="55"/>
      <c r="H62" s="54">
        <v>29100</v>
      </c>
      <c r="I62" s="371"/>
      <c r="J62" s="422"/>
      <c r="K62" s="233"/>
    </row>
    <row r="63" spans="1:11" ht="14.1" customHeight="1">
      <c r="A63" s="313" t="s">
        <v>256</v>
      </c>
      <c r="B63" s="314"/>
      <c r="C63" s="314"/>
      <c r="D63" s="314"/>
      <c r="E63" s="314"/>
      <c r="F63" s="308"/>
      <c r="G63" s="308"/>
      <c r="H63" s="315">
        <v>29400</v>
      </c>
      <c r="I63" s="316">
        <f>(-I54-J50+I36)+(-I55-J51+I37)</f>
        <v>0</v>
      </c>
      <c r="J63" s="422"/>
      <c r="K63" s="233"/>
    </row>
    <row r="64" spans="1:11" ht="14.1" customHeight="1">
      <c r="A64" s="131" t="s">
        <v>149</v>
      </c>
      <c r="B64" s="77"/>
      <c r="C64" s="77"/>
      <c r="D64" s="77"/>
      <c r="E64" s="77"/>
      <c r="F64" s="55"/>
      <c r="G64" s="55"/>
      <c r="H64" s="54">
        <v>29300</v>
      </c>
      <c r="I64" s="371"/>
      <c r="J64" s="422"/>
    </row>
    <row r="65" spans="1:11" ht="14.1" customHeight="1">
      <c r="A65" s="131" t="s">
        <v>125</v>
      </c>
      <c r="B65" s="77"/>
      <c r="C65" s="77"/>
      <c r="D65" s="77"/>
      <c r="E65" s="77"/>
      <c r="F65" s="55"/>
      <c r="G65" s="55"/>
      <c r="H65" s="128">
        <v>29000</v>
      </c>
      <c r="I65" s="371"/>
      <c r="J65" s="422"/>
    </row>
    <row r="66" spans="1:11" ht="14.1" customHeight="1">
      <c r="A66" s="131"/>
      <c r="B66" s="77" t="s">
        <v>184</v>
      </c>
      <c r="C66" s="77"/>
      <c r="D66" s="77"/>
      <c r="E66" s="77"/>
      <c r="F66" s="55"/>
      <c r="G66" s="55"/>
      <c r="H66" s="54"/>
      <c r="I66" s="421"/>
      <c r="J66" s="238">
        <f>SUM(I62:I65)</f>
        <v>0</v>
      </c>
    </row>
    <row r="67" spans="1:11" ht="14.1" customHeight="1">
      <c r="A67" s="131"/>
      <c r="B67" s="77"/>
      <c r="C67" s="77"/>
      <c r="D67" s="129" t="s">
        <v>275</v>
      </c>
      <c r="E67" s="77"/>
      <c r="F67" s="129"/>
      <c r="G67" s="55"/>
      <c r="H67" s="54"/>
      <c r="I67" s="421"/>
      <c r="J67" s="238">
        <f>+J66+J60</f>
        <v>0</v>
      </c>
    </row>
    <row r="68" spans="1:11" ht="14.1" customHeight="1" thickBot="1">
      <c r="A68" s="131"/>
      <c r="B68" s="77"/>
      <c r="C68" s="77"/>
      <c r="D68" s="129" t="s">
        <v>274</v>
      </c>
      <c r="E68" s="77"/>
      <c r="F68" s="129"/>
      <c r="G68" s="55"/>
      <c r="H68" s="144"/>
      <c r="I68" s="421"/>
      <c r="J68" s="239">
        <f>+J67+J57</f>
        <v>0</v>
      </c>
      <c r="K68" s="455">
        <f>+J68-J39</f>
        <v>0</v>
      </c>
    </row>
    <row r="69" spans="1:11" ht="14.1" customHeight="1" thickTop="1">
      <c r="A69" s="181" t="s">
        <v>148</v>
      </c>
      <c r="B69" s="182"/>
      <c r="C69" s="182"/>
      <c r="D69" s="182"/>
      <c r="E69" s="182"/>
      <c r="F69" s="183"/>
      <c r="G69" s="183"/>
      <c r="H69" s="145"/>
      <c r="I69" s="317"/>
      <c r="J69" s="318" t="e">
        <f>J52/J34</f>
        <v>#DIV/0!</v>
      </c>
    </row>
    <row r="70" spans="1:11" ht="14.1" customHeight="1">
      <c r="A70" s="178" t="s">
        <v>224</v>
      </c>
      <c r="B70" s="179"/>
      <c r="C70" s="179"/>
      <c r="D70" s="179"/>
      <c r="E70" s="179"/>
      <c r="F70" s="180"/>
      <c r="G70" s="180"/>
      <c r="H70" s="321"/>
      <c r="I70" s="14"/>
      <c r="J70" s="368" t="e">
        <f>I11/J48</f>
        <v>#DIV/0!</v>
      </c>
    </row>
    <row r="71" spans="1:11" ht="14.1" customHeight="1" thickBot="1">
      <c r="A71" s="184" t="s">
        <v>154</v>
      </c>
      <c r="B71" s="185"/>
      <c r="C71" s="185"/>
      <c r="D71" s="185"/>
      <c r="E71" s="185"/>
      <c r="F71" s="186"/>
      <c r="G71" s="186"/>
      <c r="H71" s="97"/>
      <c r="I71" s="319"/>
      <c r="J71" s="320" t="e">
        <f>J52/J67</f>
        <v>#DIV/0!</v>
      </c>
    </row>
    <row r="72" spans="1:11" ht="17.25" customHeight="1" thickTop="1">
      <c r="A72" s="481" t="s">
        <v>146</v>
      </c>
      <c r="B72" s="7"/>
      <c r="C72" s="7"/>
      <c r="D72" s="7"/>
      <c r="E72" s="7"/>
      <c r="F72" s="13"/>
      <c r="G72" s="12"/>
      <c r="H72" s="12"/>
      <c r="I72" s="14"/>
      <c r="J72" s="11"/>
    </row>
    <row r="73" spans="1:11" ht="15.75" customHeight="1">
      <c r="A73" s="481" t="s">
        <v>155</v>
      </c>
      <c r="B73" s="7"/>
      <c r="C73" s="7"/>
      <c r="D73" s="7"/>
      <c r="E73" s="7"/>
      <c r="F73" s="13"/>
      <c r="G73" s="12"/>
      <c r="H73" s="12"/>
      <c r="I73" s="14"/>
      <c r="J73" s="11"/>
    </row>
    <row r="74" spans="1:11">
      <c r="A74" s="482" t="s">
        <v>225</v>
      </c>
    </row>
    <row r="75" spans="1:11">
      <c r="E75" s="294"/>
      <c r="F75" s="230" t="s">
        <v>258</v>
      </c>
    </row>
  </sheetData>
  <printOptions horizontalCentered="1"/>
  <pageMargins left="0.25" right="0.25" top="0.25" bottom="0.25" header="0.3" footer="0.3"/>
  <pageSetup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K35"/>
  <sheetViews>
    <sheetView zoomScaleNormal="100" workbookViewId="0"/>
  </sheetViews>
  <sheetFormatPr defaultColWidth="9.109375" defaultRowHeight="12.6"/>
  <cols>
    <col min="1" max="1" width="5.44140625" style="17" customWidth="1"/>
    <col min="2" max="2" width="5.88671875" style="17" customWidth="1"/>
    <col min="3" max="3" width="33.109375" style="17" customWidth="1"/>
    <col min="4" max="4" width="42.33203125" style="17" customWidth="1"/>
    <col min="5" max="5" width="12.6640625" style="17" customWidth="1"/>
    <col min="6" max="16384" width="9.109375" style="17"/>
  </cols>
  <sheetData>
    <row r="1" spans="1:11" s="5" customFormat="1" ht="5.25" customHeight="1" thickTop="1">
      <c r="A1" s="495"/>
      <c r="B1" s="496"/>
      <c r="C1" s="496"/>
      <c r="D1" s="496"/>
      <c r="E1" s="497"/>
      <c r="I1" s="7"/>
      <c r="J1" s="7"/>
      <c r="K1" s="7"/>
    </row>
    <row r="2" spans="1:11" s="465" customFormat="1" ht="12" customHeight="1">
      <c r="A2" s="484" t="s">
        <v>157</v>
      </c>
      <c r="B2" s="470"/>
      <c r="C2" s="498" t="str">
        <f>'Pg 1'!D2</f>
        <v>&lt;Enter Fair Name&gt;</v>
      </c>
      <c r="D2" s="470"/>
      <c r="E2" s="472" t="s">
        <v>281</v>
      </c>
      <c r="G2" s="468"/>
      <c r="I2" s="468"/>
      <c r="J2" s="468"/>
      <c r="K2" s="467"/>
    </row>
    <row r="3" spans="1:11" s="465" customFormat="1" ht="12" customHeight="1">
      <c r="A3" s="484" t="s">
        <v>284</v>
      </c>
      <c r="B3" s="498" t="str">
        <f>'Pg 1'!D3</f>
        <v>&lt;Enter City&gt;</v>
      </c>
      <c r="C3" s="541"/>
      <c r="D3" s="470"/>
      <c r="E3" s="472" t="s">
        <v>282</v>
      </c>
      <c r="G3" s="468"/>
      <c r="K3" s="466"/>
    </row>
    <row r="4" spans="1:11" s="465" customFormat="1" ht="12" customHeight="1">
      <c r="A4" s="471"/>
      <c r="B4" s="468"/>
      <c r="C4" s="468"/>
      <c r="D4" s="468"/>
      <c r="E4" s="472" t="s">
        <v>283</v>
      </c>
      <c r="G4" s="468"/>
      <c r="K4" s="466"/>
    </row>
    <row r="5" spans="1:11" s="465" customFormat="1" ht="12" customHeight="1">
      <c r="A5" s="471"/>
      <c r="B5" s="468"/>
      <c r="C5" s="468"/>
      <c r="D5" s="468"/>
      <c r="E5" s="472" t="s">
        <v>297</v>
      </c>
      <c r="G5" s="468"/>
      <c r="K5" s="466"/>
    </row>
    <row r="6" spans="1:11" s="465" customFormat="1" ht="12" customHeight="1">
      <c r="A6" s="471"/>
      <c r="B6" s="468"/>
      <c r="D6" s="468"/>
      <c r="E6" s="472" t="s">
        <v>197</v>
      </c>
      <c r="G6" s="468"/>
      <c r="K6" s="466"/>
    </row>
    <row r="7" spans="1:11" s="465" customFormat="1" ht="12" customHeight="1">
      <c r="A7" s="471"/>
      <c r="B7" s="468"/>
      <c r="C7" s="555" t="s">
        <v>289</v>
      </c>
      <c r="D7" s="543"/>
      <c r="E7" s="472"/>
      <c r="G7" s="468"/>
      <c r="K7" s="466"/>
    </row>
    <row r="8" spans="1:11" s="1" customFormat="1" ht="7.5" customHeight="1" thickBot="1">
      <c r="A8" s="491"/>
      <c r="B8" s="510"/>
      <c r="C8" s="510"/>
      <c r="D8" s="510"/>
      <c r="E8" s="509"/>
      <c r="G8" s="28"/>
      <c r="H8" s="29"/>
    </row>
    <row r="9" spans="1:11" ht="17.399999999999999" customHeight="1" thickTop="1">
      <c r="A9" s="517" t="s">
        <v>298</v>
      </c>
      <c r="B9" s="232"/>
      <c r="C9" s="232"/>
      <c r="D9" s="232"/>
      <c r="E9" s="518"/>
    </row>
    <row r="10" spans="1:11" s="296" customFormat="1" ht="6.75" customHeight="1">
      <c r="A10" s="519"/>
      <c r="B10" s="295"/>
      <c r="C10" s="295"/>
      <c r="D10" s="295"/>
      <c r="E10" s="520"/>
    </row>
    <row r="11" spans="1:11" s="296" customFormat="1" ht="17.399999999999999" customHeight="1">
      <c r="A11" s="551" t="s">
        <v>299</v>
      </c>
      <c r="B11" s="521"/>
      <c r="C11" s="521"/>
      <c r="D11" s="521"/>
      <c r="E11" s="522"/>
    </row>
    <row r="12" spans="1:11" s="296" customFormat="1" ht="17.399999999999999" customHeight="1">
      <c r="A12" s="551" t="s">
        <v>300</v>
      </c>
      <c r="B12" s="521"/>
      <c r="C12" s="521"/>
      <c r="D12" s="521"/>
      <c r="E12" s="520"/>
    </row>
    <row r="13" spans="1:11" s="296" customFormat="1" ht="5.25" customHeight="1">
      <c r="A13" s="519"/>
      <c r="B13" s="295"/>
      <c r="C13" s="295"/>
      <c r="D13" s="295"/>
      <c r="E13" s="520"/>
    </row>
    <row r="14" spans="1:11">
      <c r="A14" s="542"/>
      <c r="B14" s="544"/>
      <c r="C14" s="546" t="s">
        <v>218</v>
      </c>
      <c r="D14" s="547"/>
      <c r="E14" s="523" t="s">
        <v>13</v>
      </c>
    </row>
    <row r="15" spans="1:11">
      <c r="A15" s="524"/>
      <c r="B15" s="511"/>
      <c r="C15" s="545"/>
      <c r="D15" s="511"/>
      <c r="E15" s="525"/>
    </row>
    <row r="16" spans="1:11" ht="13.2">
      <c r="A16" s="526" t="s">
        <v>200</v>
      </c>
      <c r="B16" s="77"/>
      <c r="C16" s="77"/>
      <c r="D16" s="77"/>
      <c r="E16" s="527"/>
    </row>
    <row r="17" spans="1:5" ht="13.2">
      <c r="A17" s="526" t="s">
        <v>205</v>
      </c>
      <c r="B17" s="77"/>
      <c r="C17" s="77"/>
      <c r="D17" s="77"/>
      <c r="E17" s="528"/>
    </row>
    <row r="18" spans="1:5" ht="13.2">
      <c r="A18" s="526" t="s">
        <v>202</v>
      </c>
      <c r="B18" s="77"/>
      <c r="C18" s="77"/>
      <c r="D18" s="77"/>
      <c r="E18" s="528"/>
    </row>
    <row r="19" spans="1:5" ht="13.2">
      <c r="A19" s="526" t="s">
        <v>198</v>
      </c>
      <c r="B19" s="77"/>
      <c r="C19" s="77"/>
      <c r="D19" s="77"/>
      <c r="E19" s="528"/>
    </row>
    <row r="20" spans="1:5" ht="13.2">
      <c r="A20" s="526" t="s">
        <v>206</v>
      </c>
      <c r="B20" s="77"/>
      <c r="C20" s="77"/>
      <c r="D20" s="77"/>
      <c r="E20" s="528"/>
    </row>
    <row r="21" spans="1:5" ht="13.2">
      <c r="A21" s="526" t="s">
        <v>199</v>
      </c>
      <c r="B21" s="77"/>
      <c r="C21" s="77"/>
      <c r="D21" s="77"/>
      <c r="E21" s="528"/>
    </row>
    <row r="22" spans="1:5" ht="12.75" customHeight="1">
      <c r="A22" s="526" t="s">
        <v>201</v>
      </c>
      <c r="B22" s="512"/>
      <c r="C22" s="512"/>
      <c r="D22" s="512"/>
      <c r="E22" s="528"/>
    </row>
    <row r="23" spans="1:5" ht="13.2">
      <c r="A23" s="526" t="s">
        <v>203</v>
      </c>
      <c r="B23" s="77"/>
      <c r="C23" s="77"/>
      <c r="D23" s="77"/>
      <c r="E23" s="528"/>
    </row>
    <row r="24" spans="1:5" ht="13.2">
      <c r="A24" s="526" t="s">
        <v>204</v>
      </c>
      <c r="B24" s="77"/>
      <c r="C24" s="77"/>
      <c r="D24" s="77"/>
      <c r="E24" s="528"/>
    </row>
    <row r="25" spans="1:5" ht="13.2">
      <c r="A25" s="526" t="s">
        <v>207</v>
      </c>
      <c r="B25" s="77"/>
      <c r="C25" s="77"/>
      <c r="D25" s="77"/>
      <c r="E25" s="528"/>
    </row>
    <row r="26" spans="1:5" ht="13.2">
      <c r="A26" s="526"/>
      <c r="B26" s="77"/>
      <c r="C26" s="77"/>
      <c r="D26" s="77"/>
      <c r="E26" s="528"/>
    </row>
    <row r="27" spans="1:5" ht="13.2">
      <c r="A27" s="526"/>
      <c r="B27" s="77"/>
      <c r="C27" s="77"/>
      <c r="D27" s="77"/>
      <c r="E27" s="528"/>
    </row>
    <row r="28" spans="1:5" ht="13.2">
      <c r="A28" s="526"/>
      <c r="B28" s="77"/>
      <c r="C28" s="77"/>
      <c r="D28" s="77"/>
      <c r="E28" s="528"/>
    </row>
    <row r="29" spans="1:5">
      <c r="A29" s="529"/>
      <c r="B29" s="513"/>
      <c r="C29" s="513"/>
      <c r="D29" s="513"/>
      <c r="E29" s="528"/>
    </row>
    <row r="30" spans="1:5" ht="13.2" thickBot="1">
      <c r="A30" s="530"/>
      <c r="B30" s="514"/>
      <c r="C30" s="514"/>
      <c r="D30" s="514"/>
      <c r="E30" s="531"/>
    </row>
    <row r="31" spans="1:5" ht="13.2">
      <c r="A31" s="532" t="s">
        <v>306</v>
      </c>
      <c r="B31" s="515"/>
      <c r="C31" s="515"/>
      <c r="D31" s="515"/>
      <c r="E31" s="533">
        <f>SUM(E16:E30)</f>
        <v>0</v>
      </c>
    </row>
    <row r="32" spans="1:5" ht="13.2">
      <c r="A32" s="526" t="s">
        <v>307</v>
      </c>
      <c r="B32" s="77"/>
      <c r="C32" s="77"/>
      <c r="D32" s="77"/>
      <c r="E32" s="527">
        <v>0</v>
      </c>
    </row>
    <row r="33" spans="1:5" ht="13.8" thickBot="1">
      <c r="A33" s="534" t="s">
        <v>308</v>
      </c>
      <c r="B33" s="516"/>
      <c r="C33" s="516"/>
      <c r="D33" s="516"/>
      <c r="E33" s="535">
        <f>+E32-E31</f>
        <v>0</v>
      </c>
    </row>
    <row r="34" spans="1:5" ht="8.25" customHeight="1" thickBot="1">
      <c r="A34" s="538"/>
      <c r="B34" s="539"/>
      <c r="C34" s="539"/>
      <c r="D34" s="539"/>
      <c r="E34" s="540"/>
    </row>
    <row r="35" spans="1:5" ht="13.2" thickTop="1"/>
  </sheetData>
  <sortState xmlns:xlrd2="http://schemas.microsoft.com/office/spreadsheetml/2017/richdata2" ref="A15:A23">
    <sortCondition ref="A15:A23"/>
  </sortState>
  <pageMargins left="0.7" right="0.7" top="0.75" bottom="0.7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J35"/>
  <sheetViews>
    <sheetView zoomScaleNormal="100" workbookViewId="0"/>
  </sheetViews>
  <sheetFormatPr defaultColWidth="9.109375" defaultRowHeight="12.6"/>
  <cols>
    <col min="1" max="1" width="5.44140625" style="17" customWidth="1"/>
    <col min="2" max="2" width="5.88671875" style="17" customWidth="1"/>
    <col min="3" max="3" width="33.109375" style="17" customWidth="1"/>
    <col min="4" max="4" width="42.33203125" style="17" customWidth="1"/>
    <col min="5" max="5" width="13.44140625" style="17" customWidth="1"/>
    <col min="6" max="16384" width="9.109375" style="17"/>
  </cols>
  <sheetData>
    <row r="1" spans="1:10" s="5" customFormat="1" ht="5.25" customHeight="1" thickTop="1">
      <c r="A1" s="495"/>
      <c r="B1" s="496"/>
      <c r="C1" s="496"/>
      <c r="D1" s="496"/>
      <c r="E1" s="497"/>
      <c r="H1" s="7"/>
      <c r="I1" s="7"/>
      <c r="J1" s="7"/>
    </row>
    <row r="2" spans="1:10" s="465" customFormat="1" ht="12" customHeight="1">
      <c r="A2" s="484" t="s">
        <v>157</v>
      </c>
      <c r="B2" s="470"/>
      <c r="C2" s="498" t="str">
        <f>'Pg 1'!D2</f>
        <v>&lt;Enter Fair Name&gt;</v>
      </c>
      <c r="D2" s="470"/>
      <c r="E2" s="472" t="s">
        <v>281</v>
      </c>
      <c r="F2" s="468"/>
      <c r="H2" s="468"/>
      <c r="I2" s="468"/>
      <c r="J2" s="467"/>
    </row>
    <row r="3" spans="1:10" s="465" customFormat="1" ht="12" customHeight="1">
      <c r="A3" s="484" t="s">
        <v>284</v>
      </c>
      <c r="B3" s="498" t="str">
        <f>'Pg 1'!D3</f>
        <v>&lt;Enter City&gt;</v>
      </c>
      <c r="C3" s="541"/>
      <c r="D3" s="470"/>
      <c r="E3" s="472" t="s">
        <v>282</v>
      </c>
      <c r="F3" s="468"/>
      <c r="J3" s="466"/>
    </row>
    <row r="4" spans="1:10" s="465" customFormat="1" ht="12" customHeight="1">
      <c r="A4" s="471"/>
      <c r="B4" s="468"/>
      <c r="C4" s="468"/>
      <c r="D4" s="468"/>
      <c r="E4" s="472" t="s">
        <v>283</v>
      </c>
      <c r="F4" s="468"/>
      <c r="J4" s="466"/>
    </row>
    <row r="5" spans="1:10" s="465" customFormat="1" ht="12" customHeight="1">
      <c r="A5" s="471"/>
      <c r="B5" s="468"/>
      <c r="C5" s="468"/>
      <c r="D5" s="468"/>
      <c r="E5" s="472" t="s">
        <v>297</v>
      </c>
      <c r="F5" s="468"/>
      <c r="J5" s="466"/>
    </row>
    <row r="6" spans="1:10" s="465" customFormat="1" ht="12" customHeight="1">
      <c r="A6" s="471"/>
      <c r="B6" s="468"/>
      <c r="C6" s="468"/>
      <c r="D6" s="468"/>
      <c r="E6" s="472" t="s">
        <v>208</v>
      </c>
      <c r="F6" s="468"/>
      <c r="J6" s="466"/>
    </row>
    <row r="7" spans="1:10" s="465" customFormat="1" ht="12" customHeight="1">
      <c r="A7" s="471"/>
      <c r="B7" s="468"/>
      <c r="C7" s="554" t="s">
        <v>289</v>
      </c>
      <c r="D7" s="543"/>
      <c r="E7" s="472"/>
      <c r="F7" s="468"/>
      <c r="J7" s="466"/>
    </row>
    <row r="8" spans="1:10" s="1" customFormat="1" ht="7.5" customHeight="1" thickBot="1">
      <c r="A8" s="491"/>
      <c r="B8" s="510"/>
      <c r="C8" s="510"/>
      <c r="D8" s="510"/>
      <c r="E8" s="509"/>
      <c r="F8" s="28"/>
      <c r="G8" s="29"/>
    </row>
    <row r="9" spans="1:10" ht="13.8" thickTop="1">
      <c r="A9" s="548"/>
      <c r="B9" s="548"/>
      <c r="C9" s="549" t="s">
        <v>305</v>
      </c>
      <c r="D9" s="548"/>
      <c r="E9" s="518"/>
    </row>
    <row r="10" spans="1:10" ht="5.25" customHeight="1">
      <c r="A10" s="471"/>
      <c r="B10" s="468"/>
      <c r="C10" s="468"/>
      <c r="D10" s="468"/>
      <c r="E10" s="472"/>
    </row>
    <row r="11" spans="1:10" ht="13.8">
      <c r="A11" s="551" t="s">
        <v>285</v>
      </c>
      <c r="B11" s="552"/>
      <c r="C11" s="552"/>
      <c r="D11" s="552"/>
      <c r="E11" s="553"/>
      <c r="F11" s="550"/>
    </row>
    <row r="12" spans="1:10" ht="13.8">
      <c r="A12" s="551" t="s">
        <v>301</v>
      </c>
      <c r="B12" s="552"/>
      <c r="C12" s="552"/>
      <c r="D12" s="552"/>
      <c r="E12" s="553"/>
      <c r="F12" s="550"/>
    </row>
    <row r="13" spans="1:10" ht="5.25" customHeight="1" thickBot="1">
      <c r="A13" s="491"/>
      <c r="B13" s="510"/>
      <c r="C13" s="510"/>
      <c r="D13" s="510"/>
      <c r="E13" s="509"/>
    </row>
    <row r="14" spans="1:10" ht="13.2" thickTop="1">
      <c r="A14" s="542"/>
      <c r="B14" s="544"/>
      <c r="C14" s="546"/>
      <c r="D14" s="547"/>
      <c r="E14" s="523" t="s">
        <v>13</v>
      </c>
    </row>
    <row r="15" spans="1:10" ht="9" customHeight="1">
      <c r="A15" s="524"/>
      <c r="B15" s="511"/>
      <c r="C15" s="545"/>
      <c r="D15" s="511"/>
      <c r="E15" s="525"/>
    </row>
    <row r="16" spans="1:10" ht="13.2">
      <c r="A16" s="526" t="s">
        <v>217</v>
      </c>
      <c r="B16" s="77"/>
      <c r="C16" s="77"/>
      <c r="D16" s="77"/>
      <c r="E16" s="527"/>
    </row>
    <row r="17" spans="1:5" ht="13.2">
      <c r="A17" s="526" t="s">
        <v>213</v>
      </c>
      <c r="B17" s="77"/>
      <c r="C17" s="77"/>
      <c r="D17" s="77"/>
      <c r="E17" s="528"/>
    </row>
    <row r="18" spans="1:5" ht="13.2">
      <c r="A18" s="526" t="s">
        <v>214</v>
      </c>
      <c r="B18" s="77"/>
      <c r="C18" s="77"/>
      <c r="D18" s="77"/>
      <c r="E18" s="528"/>
    </row>
    <row r="19" spans="1:5" ht="13.2">
      <c r="A19" s="526" t="s">
        <v>211</v>
      </c>
      <c r="B19" s="77"/>
      <c r="C19" s="77"/>
      <c r="D19" s="77"/>
      <c r="E19" s="528"/>
    </row>
    <row r="20" spans="1:5" ht="13.2">
      <c r="A20" s="526" t="s">
        <v>212</v>
      </c>
      <c r="B20" s="77"/>
      <c r="C20" s="77"/>
      <c r="D20" s="77"/>
      <c r="E20" s="528"/>
    </row>
    <row r="21" spans="1:5" ht="13.2">
      <c r="A21" s="526" t="s">
        <v>215</v>
      </c>
      <c r="B21" s="77"/>
      <c r="C21" s="77"/>
      <c r="D21" s="77"/>
      <c r="E21" s="528"/>
    </row>
    <row r="22" spans="1:5" ht="13.2">
      <c r="A22" s="526" t="s">
        <v>209</v>
      </c>
      <c r="B22" s="77"/>
      <c r="C22" s="77"/>
      <c r="D22" s="77"/>
      <c r="E22" s="528"/>
    </row>
    <row r="23" spans="1:5" ht="13.2">
      <c r="A23" s="526" t="s">
        <v>216</v>
      </c>
      <c r="B23" s="77"/>
      <c r="C23" s="77"/>
      <c r="D23" s="77"/>
      <c r="E23" s="528"/>
    </row>
    <row r="24" spans="1:5" ht="13.2">
      <c r="A24" s="526" t="s">
        <v>210</v>
      </c>
      <c r="B24" s="77"/>
      <c r="C24" s="77"/>
      <c r="D24" s="77"/>
      <c r="E24" s="528"/>
    </row>
    <row r="25" spans="1:5" ht="13.2">
      <c r="A25" s="526" t="s">
        <v>207</v>
      </c>
      <c r="B25" s="77"/>
      <c r="C25" s="77"/>
      <c r="D25" s="77"/>
      <c r="E25" s="528"/>
    </row>
    <row r="26" spans="1:5" ht="13.2">
      <c r="A26" s="526"/>
      <c r="B26" s="77"/>
      <c r="C26" s="77"/>
      <c r="D26" s="77"/>
      <c r="E26" s="528"/>
    </row>
    <row r="27" spans="1:5" ht="13.2">
      <c r="A27" s="526"/>
      <c r="B27" s="77"/>
      <c r="C27" s="77"/>
      <c r="D27" s="77"/>
      <c r="E27" s="528"/>
    </row>
    <row r="28" spans="1:5" ht="13.2">
      <c r="A28" s="526"/>
      <c r="B28" s="77"/>
      <c r="C28" s="77"/>
      <c r="D28" s="77"/>
      <c r="E28" s="528"/>
    </row>
    <row r="29" spans="1:5">
      <c r="A29" s="529"/>
      <c r="B29" s="513"/>
      <c r="C29" s="513"/>
      <c r="D29" s="513"/>
      <c r="E29" s="528"/>
    </row>
    <row r="30" spans="1:5" ht="13.2" thickBot="1">
      <c r="A30" s="530"/>
      <c r="B30" s="514"/>
      <c r="C30" s="514"/>
      <c r="D30" s="514"/>
      <c r="E30" s="531"/>
    </row>
    <row r="31" spans="1:5" ht="13.2">
      <c r="A31" s="532" t="s">
        <v>302</v>
      </c>
      <c r="B31" s="515"/>
      <c r="C31" s="515"/>
      <c r="D31" s="515"/>
      <c r="E31" s="533">
        <f>SUM(E16:E30)</f>
        <v>0</v>
      </c>
    </row>
    <row r="32" spans="1:5" ht="13.2">
      <c r="A32" s="526" t="s">
        <v>303</v>
      </c>
      <c r="B32" s="77"/>
      <c r="C32" s="77"/>
      <c r="D32" s="77"/>
      <c r="E32" s="527">
        <v>0</v>
      </c>
    </row>
    <row r="33" spans="1:5" ht="13.8" thickBot="1">
      <c r="A33" s="534" t="s">
        <v>304</v>
      </c>
      <c r="B33" s="516"/>
      <c r="C33" s="516"/>
      <c r="D33" s="516"/>
      <c r="E33" s="535">
        <f>+E32-E31</f>
        <v>0</v>
      </c>
    </row>
    <row r="34" spans="1:5" ht="13.2" thickBot="1">
      <c r="A34" s="538"/>
      <c r="B34" s="539"/>
      <c r="C34" s="539"/>
      <c r="D34" s="539"/>
      <c r="E34" s="540"/>
    </row>
    <row r="35" spans="1:5" ht="13.2" thickTop="1"/>
  </sheetData>
  <sortState xmlns:xlrd2="http://schemas.microsoft.com/office/spreadsheetml/2017/richdata2" ref="A16:A24">
    <sortCondition ref="A16:A24"/>
  </sortState>
  <pageMargins left="1" right="0.7" top="0.75" bottom="0.75" header="0.3" footer="0.3"/>
  <pageSetup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J52"/>
  <sheetViews>
    <sheetView zoomScaleNormal="100" workbookViewId="0">
      <selection activeCell="A2" sqref="A2"/>
    </sheetView>
  </sheetViews>
  <sheetFormatPr defaultColWidth="9.109375" defaultRowHeight="13.2"/>
  <cols>
    <col min="1" max="1" width="5.6640625" style="5" customWidth="1"/>
    <col min="2" max="2" width="5.109375" style="5" customWidth="1"/>
    <col min="3" max="3" width="17.6640625" style="5" customWidth="1"/>
    <col min="4" max="4" width="14" style="5" customWidth="1"/>
    <col min="5" max="7" width="18.5546875" style="5" customWidth="1"/>
    <col min="8" max="16384" width="9.109375" style="5"/>
  </cols>
  <sheetData>
    <row r="1" spans="1:10" ht="5.25" customHeight="1" thickTop="1">
      <c r="A1" s="495"/>
      <c r="B1" s="496"/>
      <c r="C1" s="496"/>
      <c r="D1" s="496"/>
      <c r="E1" s="496"/>
      <c r="F1" s="496"/>
      <c r="G1" s="497"/>
      <c r="H1" s="7"/>
      <c r="I1" s="7"/>
      <c r="J1" s="7"/>
    </row>
    <row r="2" spans="1:10" s="465" customFormat="1" ht="12" customHeight="1">
      <c r="A2" s="484" t="s">
        <v>157</v>
      </c>
      <c r="B2" s="470"/>
      <c r="C2" s="508" t="str">
        <f>'Pg 1'!D2</f>
        <v>&lt;Enter Fair Name&gt;</v>
      </c>
      <c r="D2" s="470"/>
      <c r="E2" s="468"/>
      <c r="F2" s="468"/>
      <c r="G2" s="472" t="s">
        <v>281</v>
      </c>
      <c r="H2" s="468"/>
      <c r="I2" s="468"/>
      <c r="J2" s="467"/>
    </row>
    <row r="3" spans="1:10" s="465" customFormat="1" ht="12" customHeight="1">
      <c r="A3" s="484" t="s">
        <v>284</v>
      </c>
      <c r="B3" s="508" t="str">
        <f>'Pg 1'!D3</f>
        <v>&lt;Enter City&gt;</v>
      </c>
      <c r="C3" s="541"/>
      <c r="D3" s="470"/>
      <c r="E3" s="468"/>
      <c r="F3" s="468"/>
      <c r="G3" s="472" t="s">
        <v>282</v>
      </c>
      <c r="J3" s="466"/>
    </row>
    <row r="4" spans="1:10" s="465" customFormat="1" ht="12" customHeight="1">
      <c r="A4" s="471"/>
      <c r="B4" s="468"/>
      <c r="C4" s="468"/>
      <c r="D4" s="468"/>
      <c r="E4" s="468"/>
      <c r="F4" s="468"/>
      <c r="G4" s="472" t="s">
        <v>283</v>
      </c>
      <c r="J4" s="466"/>
    </row>
    <row r="5" spans="1:10" s="465" customFormat="1" ht="12" customHeight="1">
      <c r="A5" s="471"/>
      <c r="B5" s="468"/>
      <c r="C5" s="468"/>
      <c r="D5" s="468"/>
      <c r="E5" s="468"/>
      <c r="F5" s="468"/>
      <c r="G5" s="472" t="s">
        <v>297</v>
      </c>
      <c r="J5" s="466"/>
    </row>
    <row r="6" spans="1:10" s="465" customFormat="1" ht="12" customHeight="1">
      <c r="A6" s="471"/>
      <c r="B6" s="468"/>
      <c r="C6" s="468"/>
      <c r="D6" s="468"/>
      <c r="E6" s="468"/>
      <c r="F6" s="468"/>
      <c r="G6" s="472" t="s">
        <v>83</v>
      </c>
      <c r="J6" s="466"/>
    </row>
    <row r="7" spans="1:10" s="465" customFormat="1" ht="12" customHeight="1">
      <c r="A7" s="471"/>
      <c r="B7" s="468"/>
      <c r="C7" s="556" t="s">
        <v>289</v>
      </c>
      <c r="D7" s="468"/>
      <c r="E7" s="468"/>
      <c r="F7" s="468"/>
      <c r="G7" s="472"/>
      <c r="J7" s="466"/>
    </row>
    <row r="8" spans="1:10" s="1" customFormat="1" ht="7.5" customHeight="1" thickBot="1">
      <c r="A8" s="491"/>
      <c r="B8" s="510"/>
      <c r="C8" s="510"/>
      <c r="D8" s="510"/>
      <c r="E8" s="510"/>
      <c r="F8" s="510"/>
      <c r="G8" s="509"/>
    </row>
    <row r="9" spans="1:10" ht="9" customHeight="1" thickTop="1">
      <c r="A9" s="62"/>
      <c r="B9" s="7"/>
      <c r="C9" s="7"/>
      <c r="D9" s="7"/>
      <c r="E9" s="9"/>
      <c r="F9" s="7"/>
      <c r="G9" s="557"/>
    </row>
    <row r="10" spans="1:10" ht="17.25" customHeight="1">
      <c r="A10" s="558" t="s">
        <v>309</v>
      </c>
      <c r="B10" s="559"/>
      <c r="C10" s="559"/>
      <c r="D10" s="559"/>
      <c r="E10" s="559"/>
      <c r="F10" s="559"/>
      <c r="G10" s="560"/>
    </row>
    <row r="11" spans="1:10" ht="5.25" customHeight="1" thickBot="1">
      <c r="A11" s="561"/>
      <c r="B11" s="7"/>
      <c r="C11" s="7"/>
      <c r="D11" s="7"/>
      <c r="E11" s="7"/>
      <c r="F11" s="7"/>
      <c r="G11" s="557"/>
    </row>
    <row r="12" spans="1:10" ht="17.25" customHeight="1" thickTop="1">
      <c r="A12" s="204"/>
      <c r="B12" s="205"/>
      <c r="C12" s="205"/>
      <c r="D12" s="206"/>
      <c r="E12" s="207" t="s">
        <v>9</v>
      </c>
      <c r="F12" s="208" t="s">
        <v>10</v>
      </c>
      <c r="G12" s="209"/>
    </row>
    <row r="13" spans="1:10" ht="17.25" customHeight="1">
      <c r="A13" s="210"/>
      <c r="B13" s="211" t="s">
        <v>26</v>
      </c>
      <c r="C13" s="211"/>
      <c r="D13" s="212"/>
      <c r="E13" s="213" t="s">
        <v>11</v>
      </c>
      <c r="F13" s="214" t="s">
        <v>12</v>
      </c>
      <c r="G13" s="215" t="s">
        <v>13</v>
      </c>
    </row>
    <row r="14" spans="1:10" ht="17.25" customHeight="1">
      <c r="A14" s="62" t="s">
        <v>170</v>
      </c>
      <c r="B14" s="7"/>
      <c r="C14" s="7"/>
      <c r="D14" s="7"/>
      <c r="E14" s="64"/>
      <c r="F14" s="65"/>
      <c r="G14" s="66"/>
    </row>
    <row r="15" spans="1:10" ht="17.25" customHeight="1">
      <c r="A15" s="62"/>
      <c r="B15" s="16" t="s">
        <v>27</v>
      </c>
      <c r="C15" s="7"/>
      <c r="D15" s="7"/>
      <c r="E15" s="260"/>
      <c r="F15" s="67"/>
      <c r="G15" s="263">
        <f>E15*F15</f>
        <v>0</v>
      </c>
    </row>
    <row r="16" spans="1:10" ht="17.25" customHeight="1">
      <c r="A16" s="62"/>
      <c r="B16" s="16"/>
      <c r="C16" s="16"/>
      <c r="D16" s="16"/>
      <c r="E16" s="260"/>
      <c r="F16" s="67"/>
      <c r="G16" s="68">
        <f t="shared" ref="G16:G24" si="0">E16*F16</f>
        <v>0</v>
      </c>
    </row>
    <row r="17" spans="1:7" ht="17.25" customHeight="1">
      <c r="A17" s="62"/>
      <c r="B17" s="16"/>
      <c r="C17" s="16"/>
      <c r="D17" s="16"/>
      <c r="E17" s="260"/>
      <c r="F17" s="67"/>
      <c r="G17" s="68">
        <f t="shared" si="0"/>
        <v>0</v>
      </c>
    </row>
    <row r="18" spans="1:7" ht="17.25" customHeight="1">
      <c r="A18" s="62"/>
      <c r="B18" s="16"/>
      <c r="C18" s="16"/>
      <c r="D18" s="16"/>
      <c r="E18" s="260"/>
      <c r="F18" s="67"/>
      <c r="G18" s="68">
        <f t="shared" si="0"/>
        <v>0</v>
      </c>
    </row>
    <row r="19" spans="1:7" ht="17.25" customHeight="1">
      <c r="A19" s="62"/>
      <c r="B19" s="16"/>
      <c r="C19" s="16"/>
      <c r="D19" s="16"/>
      <c r="E19" s="260"/>
      <c r="F19" s="67"/>
      <c r="G19" s="68">
        <f t="shared" si="0"/>
        <v>0</v>
      </c>
    </row>
    <row r="20" spans="1:7" ht="17.25" customHeight="1">
      <c r="A20" s="62"/>
      <c r="B20" s="16" t="s">
        <v>28</v>
      </c>
      <c r="C20" s="7"/>
      <c r="D20" s="7"/>
      <c r="E20" s="260"/>
      <c r="F20" s="67"/>
      <c r="G20" s="68">
        <f t="shared" si="0"/>
        <v>0</v>
      </c>
    </row>
    <row r="21" spans="1:7" ht="17.25" customHeight="1">
      <c r="A21" s="62"/>
      <c r="B21" s="16" t="s">
        <v>29</v>
      </c>
      <c r="C21" s="7"/>
      <c r="D21" s="7"/>
      <c r="E21" s="260"/>
      <c r="F21" s="67"/>
      <c r="G21" s="68">
        <f t="shared" si="0"/>
        <v>0</v>
      </c>
    </row>
    <row r="22" spans="1:7" ht="17.25" customHeight="1">
      <c r="A22" s="62"/>
      <c r="B22" s="16" t="s">
        <v>30</v>
      </c>
      <c r="C22" s="7"/>
      <c r="D22" s="7"/>
      <c r="E22" s="260"/>
      <c r="F22" s="67"/>
      <c r="G22" s="68">
        <f t="shared" si="0"/>
        <v>0</v>
      </c>
    </row>
    <row r="23" spans="1:7" ht="17.25" customHeight="1">
      <c r="A23" s="62"/>
      <c r="B23" s="16" t="s">
        <v>31</v>
      </c>
      <c r="C23" s="7"/>
      <c r="D23" s="7"/>
      <c r="E23" s="260"/>
      <c r="F23" s="67"/>
      <c r="G23" s="68">
        <f t="shared" si="0"/>
        <v>0</v>
      </c>
    </row>
    <row r="24" spans="1:7" ht="17.25" customHeight="1">
      <c r="A24" s="62"/>
      <c r="B24" s="16" t="s">
        <v>32</v>
      </c>
      <c r="C24" s="7"/>
      <c r="D24" s="7"/>
      <c r="E24" s="260"/>
      <c r="F24" s="67"/>
      <c r="G24" s="68">
        <f t="shared" si="0"/>
        <v>0</v>
      </c>
    </row>
    <row r="25" spans="1:7" ht="17.25" customHeight="1">
      <c r="A25" s="62"/>
      <c r="B25" s="7"/>
      <c r="C25" s="7" t="s">
        <v>14</v>
      </c>
      <c r="D25" s="7"/>
      <c r="E25" s="69"/>
      <c r="F25" s="216">
        <f>SUM(F14:F24)</f>
        <v>0</v>
      </c>
      <c r="G25" s="264">
        <f>SUM(G14:G24)</f>
        <v>0</v>
      </c>
    </row>
    <row r="26" spans="1:7" ht="17.25" customHeight="1">
      <c r="A26" s="62" t="s">
        <v>171</v>
      </c>
      <c r="B26" s="7"/>
      <c r="C26" s="7"/>
      <c r="D26" s="7"/>
      <c r="E26" s="7"/>
      <c r="F26" s="70"/>
      <c r="G26" s="435"/>
    </row>
    <row r="27" spans="1:7" ht="17.25" customHeight="1">
      <c r="A27" s="62"/>
      <c r="B27" s="16" t="s">
        <v>15</v>
      </c>
      <c r="C27" s="7"/>
      <c r="D27" s="7"/>
      <c r="E27" s="7"/>
      <c r="F27" s="71"/>
      <c r="G27" s="436"/>
    </row>
    <row r="28" spans="1:7" ht="17.25" customHeight="1">
      <c r="A28" s="62"/>
      <c r="B28" s="16" t="s">
        <v>33</v>
      </c>
      <c r="C28" s="7"/>
      <c r="D28" s="7"/>
      <c r="E28" s="7"/>
      <c r="F28" s="71"/>
      <c r="G28" s="436"/>
    </row>
    <row r="29" spans="1:7" ht="17.25" customHeight="1">
      <c r="A29" s="62"/>
      <c r="B29" s="16" t="s">
        <v>34</v>
      </c>
      <c r="C29" s="7"/>
      <c r="D29" s="7"/>
      <c r="E29" s="7"/>
      <c r="F29" s="71"/>
      <c r="G29" s="436"/>
    </row>
    <row r="30" spans="1:7" ht="17.25" customHeight="1">
      <c r="A30" s="62"/>
      <c r="B30" s="16" t="s">
        <v>35</v>
      </c>
      <c r="C30" s="7"/>
      <c r="D30" s="7"/>
      <c r="E30" s="7"/>
      <c r="F30" s="71"/>
      <c r="G30" s="436"/>
    </row>
    <row r="31" spans="1:7" ht="17.25" customHeight="1">
      <c r="A31" s="62"/>
      <c r="B31" s="16" t="s">
        <v>36</v>
      </c>
      <c r="C31" s="7"/>
      <c r="D31" s="7"/>
      <c r="E31" s="7"/>
      <c r="F31" s="71"/>
      <c r="G31" s="436"/>
    </row>
    <row r="32" spans="1:7" ht="17.25" customHeight="1">
      <c r="A32" s="62"/>
      <c r="B32" s="7"/>
      <c r="C32" s="7" t="s">
        <v>16</v>
      </c>
      <c r="D32" s="7"/>
      <c r="E32" s="7"/>
      <c r="F32" s="217">
        <f>SUM(F26:F31)</f>
        <v>0</v>
      </c>
      <c r="G32" s="436"/>
    </row>
    <row r="33" spans="1:7" ht="17.25" customHeight="1">
      <c r="A33" s="62" t="s">
        <v>79</v>
      </c>
      <c r="B33" s="7"/>
      <c r="C33" s="7"/>
      <c r="D33" s="7"/>
      <c r="E33" s="7"/>
      <c r="F33" s="218">
        <f>F25+F32</f>
        <v>0</v>
      </c>
      <c r="G33" s="265">
        <f>G25</f>
        <v>0</v>
      </c>
    </row>
    <row r="34" spans="1:7" ht="17.25" customHeight="1" thickBot="1">
      <c r="A34" s="73"/>
      <c r="B34" s="256" t="s">
        <v>80</v>
      </c>
      <c r="C34" s="63"/>
      <c r="D34" s="63"/>
      <c r="E34" s="63"/>
      <c r="F34" s="74"/>
      <c r="G34" s="266">
        <v>0</v>
      </c>
    </row>
    <row r="35" spans="1:7" ht="6.75" customHeight="1" thickTop="1">
      <c r="A35" s="62"/>
      <c r="B35" s="7"/>
      <c r="C35" s="7"/>
      <c r="D35" s="7"/>
      <c r="E35" s="7"/>
      <c r="F35" s="75"/>
      <c r="G35" s="562"/>
    </row>
    <row r="36" spans="1:7" ht="17.25" customHeight="1">
      <c r="A36" s="563" t="s">
        <v>41</v>
      </c>
      <c r="B36" s="7"/>
      <c r="C36" s="7"/>
      <c r="D36" s="7"/>
      <c r="E36" s="7"/>
      <c r="F36" s="75"/>
      <c r="G36" s="562"/>
    </row>
    <row r="37" spans="1:7" ht="17.25" customHeight="1">
      <c r="A37" s="563" t="s">
        <v>42</v>
      </c>
      <c r="B37" s="7"/>
      <c r="C37" s="7"/>
      <c r="D37" s="7"/>
      <c r="E37" s="7"/>
      <c r="F37" s="75"/>
      <c r="G37" s="562"/>
    </row>
    <row r="38" spans="1:7" ht="17.25" customHeight="1">
      <c r="A38" s="62"/>
      <c r="B38" s="7" t="s">
        <v>37</v>
      </c>
      <c r="C38" s="7"/>
      <c r="D38" s="7"/>
      <c r="E38" s="7"/>
      <c r="F38" s="226">
        <f>F27</f>
        <v>0</v>
      </c>
      <c r="G38" s="562"/>
    </row>
    <row r="39" spans="1:7" ht="17.25" customHeight="1">
      <c r="A39" s="62"/>
      <c r="B39" s="7" t="s">
        <v>172</v>
      </c>
      <c r="C39" s="7"/>
      <c r="D39" s="7"/>
      <c r="E39" s="7"/>
      <c r="F39" s="227">
        <v>0</v>
      </c>
      <c r="G39" s="557"/>
    </row>
    <row r="40" spans="1:7" ht="17.25" customHeight="1">
      <c r="A40" s="62"/>
      <c r="B40" s="7"/>
      <c r="C40" s="7"/>
      <c r="D40" s="7"/>
      <c r="E40" s="7" t="s">
        <v>38</v>
      </c>
      <c r="F40" s="228" t="e">
        <f>F38/F39</f>
        <v>#DIV/0!</v>
      </c>
      <c r="G40" s="557"/>
    </row>
    <row r="41" spans="1:7" ht="9" customHeight="1">
      <c r="A41" s="62"/>
      <c r="B41" s="7"/>
      <c r="C41" s="7"/>
      <c r="D41" s="7"/>
      <c r="E41" s="7"/>
      <c r="F41" s="7"/>
      <c r="G41" s="557"/>
    </row>
    <row r="42" spans="1:7" ht="17.25" customHeight="1">
      <c r="A42" s="564" t="s">
        <v>17</v>
      </c>
      <c r="B42" s="221"/>
      <c r="C42" s="222"/>
      <c r="D42" s="223" t="s">
        <v>18</v>
      </c>
      <c r="E42" s="224" t="s">
        <v>19</v>
      </c>
      <c r="F42" s="225" t="s">
        <v>20</v>
      </c>
      <c r="G42" s="565" t="s">
        <v>21</v>
      </c>
    </row>
    <row r="43" spans="1:7" ht="17.25" customHeight="1">
      <c r="A43" s="566" t="s">
        <v>81</v>
      </c>
      <c r="B43" s="257"/>
      <c r="C43" s="258"/>
      <c r="D43" s="70"/>
      <c r="E43" s="259"/>
      <c r="F43" s="261">
        <f t="shared" ref="F43:F49" si="1">E43*D43</f>
        <v>0</v>
      </c>
      <c r="G43" s="567"/>
    </row>
    <row r="44" spans="1:7" ht="17.25" customHeight="1">
      <c r="A44" s="568"/>
      <c r="B44" s="16"/>
      <c r="C44" s="76"/>
      <c r="D44" s="71"/>
      <c r="E44" s="260"/>
      <c r="F44" s="246">
        <f t="shared" si="1"/>
        <v>0</v>
      </c>
      <c r="G44" s="569"/>
    </row>
    <row r="45" spans="1:7" ht="17.25" customHeight="1">
      <c r="A45" s="568"/>
      <c r="B45" s="16"/>
      <c r="C45" s="76"/>
      <c r="D45" s="71"/>
      <c r="E45" s="260"/>
      <c r="F45" s="246">
        <f t="shared" si="1"/>
        <v>0</v>
      </c>
      <c r="G45" s="569"/>
    </row>
    <row r="46" spans="1:7" ht="17.25" customHeight="1">
      <c r="A46" s="568"/>
      <c r="B46" s="16"/>
      <c r="C46" s="76"/>
      <c r="D46" s="71"/>
      <c r="E46" s="260"/>
      <c r="F46" s="246">
        <f t="shared" si="1"/>
        <v>0</v>
      </c>
      <c r="G46" s="569"/>
    </row>
    <row r="47" spans="1:7" ht="17.25" customHeight="1">
      <c r="A47" s="568"/>
      <c r="B47" s="16"/>
      <c r="C47" s="76"/>
      <c r="D47" s="71"/>
      <c r="E47" s="260"/>
      <c r="F47" s="246">
        <f t="shared" si="1"/>
        <v>0</v>
      </c>
      <c r="G47" s="569"/>
    </row>
    <row r="48" spans="1:7" ht="17.25" customHeight="1">
      <c r="A48" s="568"/>
      <c r="B48" s="16"/>
      <c r="C48" s="76"/>
      <c r="D48" s="71"/>
      <c r="E48" s="260"/>
      <c r="F48" s="246">
        <f t="shared" si="1"/>
        <v>0</v>
      </c>
      <c r="G48" s="569"/>
    </row>
    <row r="49" spans="1:7" ht="17.25" customHeight="1">
      <c r="A49" s="568"/>
      <c r="B49" s="16"/>
      <c r="C49" s="76"/>
      <c r="D49" s="71"/>
      <c r="E49" s="260"/>
      <c r="F49" s="246">
        <f t="shared" si="1"/>
        <v>0</v>
      </c>
      <c r="G49" s="569"/>
    </row>
    <row r="50" spans="1:7" ht="17.25" customHeight="1">
      <c r="A50" s="570" t="s">
        <v>169</v>
      </c>
      <c r="B50" s="72"/>
      <c r="C50" s="72"/>
      <c r="D50" s="72">
        <f>SUM(D43:D49)</f>
        <v>0</v>
      </c>
      <c r="E50" s="437"/>
      <c r="F50" s="262">
        <f>SUM(F43:F49)</f>
        <v>0</v>
      </c>
      <c r="G50" s="437"/>
    </row>
    <row r="51" spans="1:7" ht="13.8" thickBot="1">
      <c r="A51" s="73"/>
      <c r="B51" s="63"/>
      <c r="C51" s="63"/>
      <c r="D51" s="63"/>
      <c r="E51" s="63"/>
      <c r="F51" s="63"/>
      <c r="G51" s="571"/>
    </row>
    <row r="52" spans="1:7" ht="13.8" thickTop="1"/>
  </sheetData>
  <printOptions horizontalCentered="1"/>
  <pageMargins left="0.25" right="0.25" top="0.25" bottom="0.25" header="0.3" footer="0.3"/>
  <pageSetup scale="9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L61"/>
  <sheetViews>
    <sheetView zoomScaleNormal="100" workbookViewId="0">
      <selection activeCell="A2" sqref="A2"/>
    </sheetView>
  </sheetViews>
  <sheetFormatPr defaultColWidth="9.109375" defaultRowHeight="12.6"/>
  <cols>
    <col min="1" max="1" width="5" style="17" customWidth="1"/>
    <col min="2" max="2" width="6.33203125" style="17" customWidth="1"/>
    <col min="3" max="3" width="34.33203125" style="17" customWidth="1"/>
    <col min="4" max="4" width="10.88671875" style="17" customWidth="1"/>
    <col min="5" max="5" width="12.5546875" style="17" customWidth="1"/>
    <col min="6" max="6" width="6.6640625" style="17" customWidth="1"/>
    <col min="7" max="7" width="10.44140625" style="17" customWidth="1"/>
    <col min="8" max="9" width="11.88671875" style="17" customWidth="1"/>
    <col min="10" max="16384" width="9.109375" style="17"/>
  </cols>
  <sheetData>
    <row r="1" spans="1:12" s="5" customFormat="1" ht="5.25" customHeight="1" thickTop="1">
      <c r="A1" s="495"/>
      <c r="B1" s="496"/>
      <c r="C1" s="496"/>
      <c r="D1" s="496"/>
      <c r="E1" s="496"/>
      <c r="F1" s="496"/>
      <c r="G1" s="496"/>
      <c r="H1" s="496"/>
      <c r="I1" s="497"/>
      <c r="J1" s="7"/>
      <c r="K1" s="7"/>
      <c r="L1" s="7"/>
    </row>
    <row r="2" spans="1:12" s="465" customFormat="1" ht="12" customHeight="1">
      <c r="A2" s="484" t="s">
        <v>157</v>
      </c>
      <c r="B2" s="470"/>
      <c r="C2" s="508" t="str">
        <f>'Pg 1'!D2</f>
        <v>&lt;Enter Fair Name&gt;</v>
      </c>
      <c r="D2" s="470"/>
      <c r="E2" s="468"/>
      <c r="F2" s="470"/>
      <c r="G2" s="468"/>
      <c r="H2" s="468"/>
      <c r="I2" s="472" t="s">
        <v>281</v>
      </c>
      <c r="J2" s="468"/>
      <c r="K2" s="468"/>
      <c r="L2" s="467"/>
    </row>
    <row r="3" spans="1:12" s="465" customFormat="1" ht="12" customHeight="1">
      <c r="A3" s="484" t="s">
        <v>284</v>
      </c>
      <c r="B3" s="508" t="str">
        <f>'Pg 1'!D3</f>
        <v>&lt;Enter City&gt;</v>
      </c>
      <c r="C3" s="483"/>
      <c r="D3" s="468"/>
      <c r="E3" s="468"/>
      <c r="F3" s="470"/>
      <c r="G3" s="468"/>
      <c r="H3" s="468"/>
      <c r="I3" s="472" t="s">
        <v>282</v>
      </c>
      <c r="L3" s="466"/>
    </row>
    <row r="4" spans="1:12" s="465" customFormat="1" ht="12" customHeight="1">
      <c r="A4" s="471"/>
      <c r="B4" s="468"/>
      <c r="C4" s="468"/>
      <c r="D4" s="468"/>
      <c r="E4" s="468"/>
      <c r="F4" s="468"/>
      <c r="G4" s="468"/>
      <c r="H4" s="468"/>
      <c r="I4" s="472" t="s">
        <v>283</v>
      </c>
      <c r="L4" s="466"/>
    </row>
    <row r="5" spans="1:12" s="465" customFormat="1" ht="12" customHeight="1">
      <c r="A5" s="471"/>
      <c r="B5" s="468"/>
      <c r="C5" s="468"/>
      <c r="D5" s="468"/>
      <c r="E5" s="468"/>
      <c r="F5" s="468"/>
      <c r="G5" s="468"/>
      <c r="H5" s="468"/>
      <c r="I5" s="472" t="s">
        <v>297</v>
      </c>
      <c r="L5" s="466"/>
    </row>
    <row r="6" spans="1:12" s="465" customFormat="1" ht="12" customHeight="1">
      <c r="A6" s="471"/>
      <c r="B6" s="468"/>
      <c r="C6" s="468"/>
      <c r="D6" s="468"/>
      <c r="E6" s="468"/>
      <c r="F6" s="468"/>
      <c r="G6" s="468"/>
      <c r="H6" s="468"/>
      <c r="I6" s="472" t="s">
        <v>52</v>
      </c>
      <c r="L6" s="466"/>
    </row>
    <row r="7" spans="1:12" s="465" customFormat="1" ht="12" customHeight="1">
      <c r="A7" s="604" t="s">
        <v>289</v>
      </c>
      <c r="B7" s="572"/>
      <c r="C7" s="603"/>
      <c r="D7" s="468"/>
      <c r="E7" s="468"/>
      <c r="F7" s="468"/>
      <c r="G7" s="468"/>
      <c r="H7" s="468"/>
      <c r="I7" s="472"/>
      <c r="L7" s="466"/>
    </row>
    <row r="8" spans="1:12" s="1" customFormat="1" ht="7.5" customHeight="1" thickBot="1">
      <c r="A8" s="491"/>
      <c r="B8" s="510"/>
      <c r="C8" s="510"/>
      <c r="D8" s="510"/>
      <c r="E8" s="510"/>
      <c r="F8" s="510"/>
      <c r="G8" s="510"/>
      <c r="H8" s="510"/>
      <c r="I8" s="509"/>
    </row>
    <row r="9" spans="1:12" ht="17.399999999999999" customHeight="1" thickTop="1">
      <c r="A9" s="573" t="s">
        <v>310</v>
      </c>
      <c r="B9" s="592"/>
      <c r="C9" s="592"/>
      <c r="D9" s="574"/>
      <c r="E9" s="574"/>
      <c r="F9" s="574"/>
      <c r="G9" s="574"/>
      <c r="H9" s="575"/>
      <c r="I9" s="576"/>
    </row>
    <row r="10" spans="1:12" s="296" customFormat="1" ht="17.399999999999999" customHeight="1">
      <c r="A10" s="519"/>
      <c r="B10" s="295"/>
      <c r="C10" s="295"/>
      <c r="D10" s="30"/>
      <c r="E10" s="30"/>
      <c r="F10" s="30"/>
      <c r="G10" s="30"/>
      <c r="H10" s="577"/>
      <c r="I10" s="578"/>
    </row>
    <row r="11" spans="1:12" s="296" customFormat="1" ht="17.399999999999999" customHeight="1">
      <c r="A11" s="579" t="s">
        <v>188</v>
      </c>
      <c r="B11" s="593"/>
      <c r="C11" s="593"/>
      <c r="D11" s="274"/>
      <c r="E11" s="30"/>
      <c r="F11" s="30"/>
      <c r="G11" s="30"/>
      <c r="H11" s="577"/>
      <c r="I11" s="578"/>
    </row>
    <row r="12" spans="1:12" ht="17.399999999999999" customHeight="1">
      <c r="A12" s="580"/>
      <c r="B12" s="18"/>
      <c r="C12" s="18"/>
      <c r="D12" s="19"/>
      <c r="E12" s="19"/>
      <c r="F12" s="19"/>
      <c r="G12" s="19"/>
      <c r="H12" s="581"/>
      <c r="I12" s="537"/>
    </row>
    <row r="13" spans="1:12" ht="17.399999999999999" customHeight="1">
      <c r="A13" s="602" t="s">
        <v>43</v>
      </c>
      <c r="B13" s="605"/>
      <c r="C13" s="273"/>
      <c r="D13" s="194" t="s">
        <v>40</v>
      </c>
      <c r="E13" s="195" t="s">
        <v>44</v>
      </c>
      <c r="F13" s="196"/>
      <c r="G13" s="195" t="s">
        <v>48</v>
      </c>
      <c r="H13" s="196"/>
      <c r="I13" s="582"/>
    </row>
    <row r="14" spans="1:12" ht="17.399999999999999" customHeight="1">
      <c r="A14" s="601"/>
      <c r="B14" s="606"/>
      <c r="C14" s="594"/>
      <c r="D14" s="197" t="s">
        <v>45</v>
      </c>
      <c r="E14" s="197"/>
      <c r="F14" s="197"/>
      <c r="G14" s="197"/>
      <c r="H14" s="197" t="s">
        <v>0</v>
      </c>
      <c r="I14" s="583" t="s">
        <v>251</v>
      </c>
    </row>
    <row r="15" spans="1:12" ht="17.399999999999999" customHeight="1">
      <c r="A15" s="600" t="s">
        <v>165</v>
      </c>
      <c r="B15" s="607"/>
      <c r="C15" s="595"/>
      <c r="D15" s="198" t="s">
        <v>46</v>
      </c>
      <c r="E15" s="198" t="s">
        <v>13</v>
      </c>
      <c r="F15" s="198" t="s">
        <v>47</v>
      </c>
      <c r="G15" s="198" t="s">
        <v>49</v>
      </c>
      <c r="H15" s="198" t="s">
        <v>164</v>
      </c>
      <c r="I15" s="584" t="s">
        <v>252</v>
      </c>
    </row>
    <row r="16" spans="1:12" ht="17.399999999999999" customHeight="1">
      <c r="A16" s="585"/>
      <c r="B16" s="596"/>
      <c r="C16" s="596"/>
      <c r="D16" s="20"/>
      <c r="E16" s="22"/>
      <c r="F16" s="23"/>
      <c r="G16" s="369"/>
      <c r="H16" s="24"/>
      <c r="I16" s="586"/>
    </row>
    <row r="17" spans="1:9" ht="17.25" customHeight="1">
      <c r="A17" s="585"/>
      <c r="B17" s="596"/>
      <c r="C17" s="596"/>
      <c r="D17" s="20"/>
      <c r="E17" s="22"/>
      <c r="F17" s="23"/>
      <c r="G17" s="369"/>
      <c r="H17" s="24"/>
      <c r="I17" s="586"/>
    </row>
    <row r="18" spans="1:9" ht="17.399999999999999" customHeight="1">
      <c r="A18" s="585"/>
      <c r="B18" s="596"/>
      <c r="C18" s="596"/>
      <c r="D18" s="20"/>
      <c r="E18" s="22"/>
      <c r="F18" s="23"/>
      <c r="G18" s="369"/>
      <c r="H18" s="24"/>
      <c r="I18" s="586"/>
    </row>
    <row r="19" spans="1:9" ht="17.399999999999999" customHeight="1">
      <c r="A19" s="585"/>
      <c r="B19" s="596"/>
      <c r="C19" s="596"/>
      <c r="D19" s="20"/>
      <c r="E19" s="22"/>
      <c r="F19" s="23"/>
      <c r="G19" s="369"/>
      <c r="H19" s="24"/>
      <c r="I19" s="586"/>
    </row>
    <row r="20" spans="1:9" ht="17.399999999999999" customHeight="1">
      <c r="A20" s="585"/>
      <c r="B20" s="596"/>
      <c r="C20" s="596"/>
      <c r="D20" s="20"/>
      <c r="E20" s="22"/>
      <c r="F20" s="23"/>
      <c r="G20" s="369"/>
      <c r="H20" s="24"/>
      <c r="I20" s="586"/>
    </row>
    <row r="21" spans="1:9" ht="17.399999999999999" customHeight="1">
      <c r="A21" s="585"/>
      <c r="B21" s="596"/>
      <c r="C21" s="596"/>
      <c r="D21" s="20"/>
      <c r="E21" s="22"/>
      <c r="F21" s="23"/>
      <c r="G21" s="369"/>
      <c r="H21" s="24"/>
      <c r="I21" s="586"/>
    </row>
    <row r="22" spans="1:9" ht="17.399999999999999" customHeight="1">
      <c r="A22" s="585"/>
      <c r="B22" s="596"/>
      <c r="C22" s="596"/>
      <c r="D22" s="20"/>
      <c r="E22" s="22"/>
      <c r="F22" s="23"/>
      <c r="G22" s="369"/>
      <c r="H22" s="24"/>
      <c r="I22" s="586"/>
    </row>
    <row r="23" spans="1:9" ht="17.399999999999999" customHeight="1">
      <c r="A23" s="585"/>
      <c r="B23" s="596"/>
      <c r="C23" s="596"/>
      <c r="D23" s="20"/>
      <c r="E23" s="22"/>
      <c r="F23" s="23"/>
      <c r="G23" s="369"/>
      <c r="H23" s="24"/>
      <c r="I23" s="586"/>
    </row>
    <row r="24" spans="1:9" ht="17.399999999999999" customHeight="1">
      <c r="A24" s="585"/>
      <c r="B24" s="596"/>
      <c r="C24" s="596"/>
      <c r="D24" s="20"/>
      <c r="E24" s="22"/>
      <c r="F24" s="23"/>
      <c r="G24" s="369"/>
      <c r="H24" s="24"/>
      <c r="I24" s="586"/>
    </row>
    <row r="25" spans="1:9" ht="17.399999999999999" customHeight="1">
      <c r="A25" s="585"/>
      <c r="B25" s="596"/>
      <c r="C25" s="596"/>
      <c r="D25" s="20"/>
      <c r="E25" s="22"/>
      <c r="F25" s="23"/>
      <c r="G25" s="369"/>
      <c r="H25" s="24"/>
      <c r="I25" s="586"/>
    </row>
    <row r="26" spans="1:9" ht="17.399999999999999" customHeight="1">
      <c r="A26" s="585"/>
      <c r="B26" s="596"/>
      <c r="C26" s="596"/>
      <c r="D26" s="20"/>
      <c r="E26" s="22"/>
      <c r="F26" s="23"/>
      <c r="G26" s="369"/>
      <c r="H26" s="24"/>
      <c r="I26" s="586"/>
    </row>
    <row r="27" spans="1:9" ht="17.399999999999999" customHeight="1">
      <c r="A27" s="585"/>
      <c r="B27" s="596"/>
      <c r="C27" s="596"/>
      <c r="D27" s="20"/>
      <c r="E27" s="22"/>
      <c r="F27" s="23"/>
      <c r="G27" s="369"/>
      <c r="H27" s="24"/>
      <c r="I27" s="586"/>
    </row>
    <row r="28" spans="1:9" ht="17.399999999999999" customHeight="1">
      <c r="A28" s="585"/>
      <c r="B28" s="596"/>
      <c r="C28" s="596"/>
      <c r="D28" s="20"/>
      <c r="E28" s="22"/>
      <c r="F28" s="23"/>
      <c r="G28" s="369"/>
      <c r="H28" s="24"/>
      <c r="I28" s="586"/>
    </row>
    <row r="29" spans="1:9" ht="17.399999999999999" customHeight="1">
      <c r="A29" s="585"/>
      <c r="B29" s="596"/>
      <c r="C29" s="596"/>
      <c r="D29" s="20"/>
      <c r="E29" s="22"/>
      <c r="F29" s="23"/>
      <c r="G29" s="369"/>
      <c r="H29" s="24"/>
      <c r="I29" s="586"/>
    </row>
    <row r="30" spans="1:9" ht="17.399999999999999" customHeight="1">
      <c r="A30" s="585"/>
      <c r="B30" s="596"/>
      <c r="C30" s="596"/>
      <c r="D30" s="20"/>
      <c r="E30" s="22"/>
      <c r="F30" s="23"/>
      <c r="G30" s="369"/>
      <c r="H30" s="24"/>
      <c r="I30" s="586"/>
    </row>
    <row r="31" spans="1:9" ht="17.399999999999999" customHeight="1">
      <c r="A31" s="585"/>
      <c r="B31" s="596"/>
      <c r="C31" s="596"/>
      <c r="D31" s="20"/>
      <c r="E31" s="22"/>
      <c r="F31" s="23"/>
      <c r="G31" s="369"/>
      <c r="H31" s="24"/>
      <c r="I31" s="586"/>
    </row>
    <row r="32" spans="1:9" ht="17.399999999999999" customHeight="1">
      <c r="A32" s="585"/>
      <c r="B32" s="596"/>
      <c r="C32" s="596"/>
      <c r="D32" s="20"/>
      <c r="E32" s="22"/>
      <c r="F32" s="23"/>
      <c r="G32" s="369"/>
      <c r="H32" s="24"/>
      <c r="I32" s="586"/>
    </row>
    <row r="33" spans="1:10" ht="17.399999999999999" customHeight="1">
      <c r="A33" s="585"/>
      <c r="B33" s="596"/>
      <c r="C33" s="596"/>
      <c r="D33" s="20"/>
      <c r="E33" s="22"/>
      <c r="F33" s="23"/>
      <c r="G33" s="369"/>
      <c r="H33" s="24"/>
      <c r="I33" s="586"/>
    </row>
    <row r="34" spans="1:10" ht="17.399999999999999" customHeight="1">
      <c r="A34" s="585"/>
      <c r="B34" s="596"/>
      <c r="C34" s="596"/>
      <c r="D34" s="20"/>
      <c r="E34" s="22"/>
      <c r="F34" s="23"/>
      <c r="G34" s="369"/>
      <c r="H34" s="24"/>
      <c r="I34" s="586"/>
    </row>
    <row r="35" spans="1:10" ht="17.399999999999999" customHeight="1">
      <c r="A35" s="585"/>
      <c r="B35" s="596"/>
      <c r="C35" s="596"/>
      <c r="D35" s="20"/>
      <c r="E35" s="22"/>
      <c r="F35" s="23"/>
      <c r="G35" s="369"/>
      <c r="H35" s="24"/>
      <c r="I35" s="586"/>
    </row>
    <row r="36" spans="1:10" ht="17.399999999999999" customHeight="1">
      <c r="A36" s="585"/>
      <c r="B36" s="596"/>
      <c r="C36" s="596"/>
      <c r="D36" s="20"/>
      <c r="E36" s="22"/>
      <c r="F36" s="23"/>
      <c r="G36" s="369"/>
      <c r="H36" s="24"/>
      <c r="I36" s="586"/>
    </row>
    <row r="37" spans="1:10" ht="17.399999999999999" customHeight="1">
      <c r="A37" s="585"/>
      <c r="B37" s="596"/>
      <c r="C37" s="596"/>
      <c r="D37" s="20"/>
      <c r="E37" s="22"/>
      <c r="F37" s="23"/>
      <c r="G37" s="369"/>
      <c r="H37" s="24"/>
      <c r="I37" s="586"/>
    </row>
    <row r="38" spans="1:10" ht="17.399999999999999" customHeight="1">
      <c r="A38" s="585"/>
      <c r="B38" s="596"/>
      <c r="C38" s="596"/>
      <c r="D38" s="20"/>
      <c r="E38" s="22"/>
      <c r="F38" s="23"/>
      <c r="G38" s="369"/>
      <c r="H38" s="24"/>
      <c r="I38" s="586"/>
    </row>
    <row r="39" spans="1:10" ht="17.399999999999999" customHeight="1">
      <c r="A39" s="585"/>
      <c r="B39" s="596"/>
      <c r="C39" s="596"/>
      <c r="D39" s="20"/>
      <c r="E39" s="22"/>
      <c r="F39" s="23"/>
      <c r="G39" s="369"/>
      <c r="H39" s="24"/>
      <c r="I39" s="586"/>
    </row>
    <row r="40" spans="1:10" ht="17.399999999999999" customHeight="1">
      <c r="A40" s="585"/>
      <c r="B40" s="596"/>
      <c r="C40" s="596"/>
      <c r="D40" s="20"/>
      <c r="E40" s="22"/>
      <c r="F40" s="23"/>
      <c r="G40" s="369"/>
      <c r="H40" s="24"/>
      <c r="I40" s="586"/>
    </row>
    <row r="41" spans="1:10" ht="17.399999999999999" customHeight="1">
      <c r="A41" s="585"/>
      <c r="B41" s="596"/>
      <c r="C41" s="596"/>
      <c r="D41" s="20"/>
      <c r="E41" s="22"/>
      <c r="F41" s="23"/>
      <c r="G41" s="369"/>
      <c r="H41" s="24"/>
      <c r="I41" s="586"/>
    </row>
    <row r="42" spans="1:10" ht="17.399999999999999" customHeight="1">
      <c r="A42" s="585"/>
      <c r="B42" s="596"/>
      <c r="C42" s="596"/>
      <c r="D42" s="20"/>
      <c r="E42" s="22"/>
      <c r="F42" s="23"/>
      <c r="G42" s="369"/>
      <c r="H42" s="24"/>
      <c r="I42" s="586"/>
    </row>
    <row r="43" spans="1:10" ht="17.399999999999999" customHeight="1">
      <c r="A43" s="585"/>
      <c r="B43" s="596"/>
      <c r="C43" s="596"/>
      <c r="D43" s="20"/>
      <c r="E43" s="22"/>
      <c r="F43" s="23"/>
      <c r="G43" s="369"/>
      <c r="H43" s="24"/>
      <c r="I43" s="586"/>
    </row>
    <row r="44" spans="1:10" ht="17.399999999999999" customHeight="1">
      <c r="A44" s="585"/>
      <c r="B44" s="596"/>
      <c r="C44" s="596"/>
      <c r="D44" s="20"/>
      <c r="E44" s="22"/>
      <c r="F44" s="23"/>
      <c r="G44" s="369"/>
      <c r="H44" s="24"/>
      <c r="I44" s="587"/>
    </row>
    <row r="45" spans="1:10" ht="17.399999999999999" customHeight="1">
      <c r="A45" s="585"/>
      <c r="B45" s="596"/>
      <c r="C45" s="596"/>
      <c r="D45" s="20"/>
      <c r="E45" s="22"/>
      <c r="F45" s="23"/>
      <c r="G45" s="369"/>
      <c r="H45" s="24"/>
      <c r="I45" s="588" t="s">
        <v>39</v>
      </c>
    </row>
    <row r="46" spans="1:10" ht="17.399999999999999" customHeight="1">
      <c r="A46" s="589"/>
      <c r="B46" s="597"/>
      <c r="C46" s="597"/>
      <c r="D46" s="21"/>
      <c r="E46" s="25"/>
      <c r="F46" s="26"/>
      <c r="G46" s="370"/>
      <c r="H46" s="27"/>
      <c r="I46" s="587">
        <f>SUM(I16:I44)</f>
        <v>0</v>
      </c>
      <c r="J46" s="454">
        <f>+I46-'Sch 1'!J48</f>
        <v>0</v>
      </c>
    </row>
    <row r="47" spans="1:10" ht="5.25" customHeight="1">
      <c r="A47" s="536"/>
      <c r="B47" s="293"/>
      <c r="C47" s="293"/>
      <c r="D47" s="293"/>
      <c r="E47" s="293"/>
      <c r="F47" s="293"/>
      <c r="G47" s="293"/>
      <c r="H47" s="293"/>
      <c r="I47" s="537"/>
    </row>
    <row r="48" spans="1:10">
      <c r="A48" s="590" t="s">
        <v>191</v>
      </c>
      <c r="B48" s="598"/>
      <c r="C48" s="598"/>
      <c r="D48" s="293"/>
      <c r="E48" s="293"/>
      <c r="F48" s="293"/>
      <c r="G48" s="293"/>
      <c r="H48" s="293"/>
      <c r="I48" s="537"/>
    </row>
    <row r="49" spans="1:9">
      <c r="A49" s="590" t="s">
        <v>219</v>
      </c>
      <c r="B49" s="598"/>
      <c r="C49" s="598"/>
      <c r="D49" s="293"/>
      <c r="E49" s="293"/>
      <c r="F49" s="293"/>
      <c r="G49" s="293"/>
      <c r="H49" s="293"/>
      <c r="I49" s="537"/>
    </row>
    <row r="50" spans="1:9">
      <c r="A50" s="590" t="s">
        <v>192</v>
      </c>
      <c r="B50" s="598"/>
      <c r="C50" s="598"/>
      <c r="D50" s="293"/>
      <c r="E50" s="293"/>
      <c r="F50" s="293"/>
      <c r="G50" s="293"/>
      <c r="H50" s="293"/>
      <c r="I50" s="537"/>
    </row>
    <row r="51" spans="1:9">
      <c r="A51" s="590" t="s">
        <v>196</v>
      </c>
      <c r="B51" s="598"/>
      <c r="C51" s="598"/>
      <c r="D51" s="293"/>
      <c r="E51" s="293"/>
      <c r="F51" s="293"/>
      <c r="G51" s="293"/>
      <c r="H51" s="293"/>
      <c r="I51" s="537"/>
    </row>
    <row r="52" spans="1:9">
      <c r="A52" s="590" t="s">
        <v>193</v>
      </c>
      <c r="B52" s="598"/>
      <c r="C52" s="598"/>
      <c r="D52" s="293"/>
      <c r="E52" s="293"/>
      <c r="F52" s="293"/>
      <c r="G52" s="293"/>
      <c r="H52" s="293"/>
      <c r="I52" s="537"/>
    </row>
    <row r="53" spans="1:9">
      <c r="A53" s="590" t="s">
        <v>194</v>
      </c>
      <c r="B53" s="598"/>
      <c r="C53" s="598"/>
      <c r="D53" s="293"/>
      <c r="E53" s="293"/>
      <c r="F53" s="293"/>
      <c r="G53" s="293"/>
      <c r="H53" s="293"/>
      <c r="I53" s="537"/>
    </row>
    <row r="54" spans="1:9" ht="6.75" customHeight="1" thickBot="1">
      <c r="A54" s="591"/>
      <c r="B54" s="599"/>
      <c r="C54" s="599"/>
      <c r="D54" s="539"/>
      <c r="E54" s="539"/>
      <c r="F54" s="539"/>
      <c r="G54" s="539"/>
      <c r="H54" s="539"/>
      <c r="I54" s="540"/>
    </row>
    <row r="55" spans="1:9" ht="13.2" thickTop="1">
      <c r="A55" s="598"/>
      <c r="B55" s="598"/>
      <c r="C55" s="598"/>
      <c r="D55" s="293"/>
      <c r="E55" s="293"/>
      <c r="F55" s="293"/>
      <c r="G55" s="293"/>
      <c r="H55" s="293"/>
      <c r="I55" s="293"/>
    </row>
    <row r="61" spans="1:9">
      <c r="D61" s="293"/>
    </row>
  </sheetData>
  <printOptions horizontalCentered="1"/>
  <pageMargins left="0.25" right="0.25" top="0.25" bottom="0.75" header="0.3" footer="0.3"/>
  <pageSetup scale="88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L55"/>
  <sheetViews>
    <sheetView zoomScaleNormal="100" workbookViewId="0"/>
  </sheetViews>
  <sheetFormatPr defaultColWidth="9.109375" defaultRowHeight="13.2"/>
  <cols>
    <col min="1" max="1" width="5.44140625" style="80" customWidth="1"/>
    <col min="2" max="2" width="6" style="80" customWidth="1"/>
    <col min="3" max="3" width="9.5546875" style="80" customWidth="1"/>
    <col min="4" max="4" width="10.6640625" style="80" customWidth="1"/>
    <col min="5" max="5" width="35.44140625" style="80" customWidth="1"/>
    <col min="6" max="6" width="13.6640625" style="138" customWidth="1"/>
    <col min="7" max="8" width="15.44140625" style="80" customWidth="1"/>
    <col min="9" max="12" width="10.109375" style="80" customWidth="1"/>
    <col min="13" max="19" width="12" style="80" customWidth="1"/>
    <col min="20" max="16384" width="9.109375" style="80"/>
  </cols>
  <sheetData>
    <row r="1" spans="1:12" s="5" customFormat="1" ht="5.25" customHeight="1" thickTop="1">
      <c r="A1" s="495"/>
      <c r="B1" s="496"/>
      <c r="C1" s="496"/>
      <c r="D1" s="496"/>
      <c r="E1" s="496"/>
      <c r="F1" s="496"/>
      <c r="G1" s="496"/>
      <c r="H1" s="497"/>
      <c r="J1" s="7"/>
      <c r="K1" s="7"/>
      <c r="L1" s="7"/>
    </row>
    <row r="2" spans="1:12" s="465" customFormat="1" ht="12" customHeight="1">
      <c r="A2" s="484" t="s">
        <v>157</v>
      </c>
      <c r="B2" s="470"/>
      <c r="C2" s="508" t="str">
        <f>'Pg 1'!D2</f>
        <v>&lt;Enter Fair Name&gt;</v>
      </c>
      <c r="D2" s="499"/>
      <c r="E2" s="468"/>
      <c r="F2" s="470"/>
      <c r="G2" s="468"/>
      <c r="H2" s="472" t="s">
        <v>281</v>
      </c>
      <c r="J2" s="468"/>
      <c r="K2" s="468"/>
      <c r="L2" s="467"/>
    </row>
    <row r="3" spans="1:12" s="465" customFormat="1" ht="12" customHeight="1">
      <c r="A3" s="484" t="s">
        <v>284</v>
      </c>
      <c r="B3" s="508" t="str">
        <f>'Pg 1'!D3</f>
        <v>&lt;Enter City&gt;</v>
      </c>
      <c r="C3" s="483"/>
      <c r="D3" s="483"/>
      <c r="E3" s="468"/>
      <c r="F3" s="470"/>
      <c r="G3" s="468"/>
      <c r="H3" s="472" t="s">
        <v>282</v>
      </c>
      <c r="L3" s="466"/>
    </row>
    <row r="4" spans="1:12" s="465" customFormat="1" ht="12" customHeight="1">
      <c r="A4" s="471"/>
      <c r="B4" s="468"/>
      <c r="C4" s="468"/>
      <c r="D4" s="608"/>
      <c r="E4" s="468"/>
      <c r="F4" s="468"/>
      <c r="G4" s="468"/>
      <c r="H4" s="472" t="s">
        <v>283</v>
      </c>
      <c r="L4" s="466"/>
    </row>
    <row r="5" spans="1:12" s="465" customFormat="1" ht="12" customHeight="1">
      <c r="A5" s="471"/>
      <c r="B5" s="468"/>
      <c r="C5" s="468"/>
      <c r="D5" s="468"/>
      <c r="E5" s="468"/>
      <c r="F5" s="468"/>
      <c r="G5" s="468"/>
      <c r="H5" s="472" t="s">
        <v>297</v>
      </c>
      <c r="L5" s="466"/>
    </row>
    <row r="6" spans="1:12" s="465" customFormat="1" ht="12" customHeight="1">
      <c r="A6" s="471"/>
      <c r="B6" s="468"/>
      <c r="C6" s="468"/>
      <c r="D6" s="468"/>
      <c r="E6" s="468"/>
      <c r="F6" s="468"/>
      <c r="G6" s="468"/>
      <c r="H6" s="472" t="s">
        <v>100</v>
      </c>
      <c r="L6" s="466"/>
    </row>
    <row r="7" spans="1:12" s="465" customFormat="1" ht="12" customHeight="1">
      <c r="A7" s="604" t="s">
        <v>289</v>
      </c>
      <c r="B7" s="572"/>
      <c r="C7" s="603"/>
      <c r="D7" s="468"/>
      <c r="E7" s="468"/>
      <c r="F7" s="468"/>
      <c r="G7" s="468"/>
      <c r="H7" s="472"/>
      <c r="L7" s="466"/>
    </row>
    <row r="8" spans="1:12" s="1" customFormat="1" ht="7.5" customHeight="1" thickBot="1">
      <c r="A8" s="491"/>
      <c r="B8" s="510"/>
      <c r="C8" s="510"/>
      <c r="D8" s="510"/>
      <c r="E8" s="510"/>
      <c r="F8" s="510"/>
      <c r="G8" s="510"/>
      <c r="H8" s="509"/>
    </row>
    <row r="9" spans="1:12" ht="13.8" thickTop="1">
      <c r="A9" s="190" t="s">
        <v>250</v>
      </c>
      <c r="B9" s="191"/>
      <c r="C9" s="191"/>
      <c r="D9" s="191"/>
      <c r="E9" s="200"/>
      <c r="F9" s="632" t="s">
        <v>128</v>
      </c>
      <c r="G9" s="633" t="s">
        <v>290</v>
      </c>
      <c r="H9" s="634" t="s">
        <v>290</v>
      </c>
    </row>
    <row r="10" spans="1:12" ht="17.25" customHeight="1">
      <c r="A10" s="96"/>
      <c r="B10" s="95"/>
      <c r="C10" s="95"/>
      <c r="D10" s="95"/>
      <c r="E10" s="95"/>
      <c r="F10" s="635"/>
      <c r="G10" s="636" t="s">
        <v>291</v>
      </c>
      <c r="H10" s="637" t="s">
        <v>291</v>
      </c>
    </row>
    <row r="11" spans="1:12" ht="17.25" customHeight="1">
      <c r="A11" s="201" t="s">
        <v>311</v>
      </c>
      <c r="B11" s="202"/>
      <c r="C11" s="202"/>
      <c r="D11" s="202"/>
      <c r="E11" s="202"/>
      <c r="F11" s="139" t="s">
        <v>143</v>
      </c>
      <c r="G11" s="438"/>
      <c r="H11" s="243"/>
    </row>
    <row r="12" spans="1:12" ht="17.25" customHeight="1">
      <c r="A12" s="92"/>
      <c r="B12" s="90"/>
      <c r="C12" s="90"/>
      <c r="D12" s="90"/>
      <c r="E12" s="90"/>
      <c r="F12" s="139"/>
      <c r="G12" s="421"/>
      <c r="H12" s="419"/>
    </row>
    <row r="13" spans="1:12" ht="17.25" customHeight="1">
      <c r="A13" s="201" t="s">
        <v>99</v>
      </c>
      <c r="B13" s="202"/>
      <c r="C13" s="202"/>
      <c r="D13" s="202"/>
      <c r="E13" s="202"/>
      <c r="F13" s="139"/>
      <c r="G13" s="420"/>
      <c r="H13" s="419"/>
    </row>
    <row r="14" spans="1:12" ht="17.25" customHeight="1">
      <c r="A14" s="91"/>
      <c r="B14" s="90" t="s">
        <v>90</v>
      </c>
      <c r="C14" s="90"/>
      <c r="D14" s="90"/>
      <c r="E14" s="90"/>
      <c r="F14" s="139"/>
      <c r="G14" s="421"/>
      <c r="H14" s="242"/>
    </row>
    <row r="15" spans="1:12" ht="20.25" customHeight="1">
      <c r="A15" s="91"/>
      <c r="B15" s="90" t="s">
        <v>98</v>
      </c>
      <c r="C15" s="90"/>
      <c r="D15" s="90"/>
      <c r="E15" s="90"/>
      <c r="F15" s="135"/>
      <c r="G15" s="420"/>
      <c r="H15" s="439"/>
    </row>
    <row r="16" spans="1:12" ht="17.25" customHeight="1">
      <c r="A16" s="91"/>
      <c r="B16" s="93" t="s">
        <v>166</v>
      </c>
      <c r="C16" s="90"/>
      <c r="D16" s="90"/>
      <c r="E16" s="90"/>
      <c r="F16" s="135"/>
      <c r="G16" s="289"/>
      <c r="H16" s="419"/>
    </row>
    <row r="17" spans="1:8" ht="17.25" customHeight="1">
      <c r="A17" s="91"/>
      <c r="B17" s="93" t="s">
        <v>97</v>
      </c>
      <c r="C17" s="90"/>
      <c r="D17" s="90"/>
      <c r="E17" s="90"/>
      <c r="F17" s="135"/>
      <c r="G17" s="289"/>
      <c r="H17" s="418"/>
    </row>
    <row r="18" spans="1:8" ht="17.25" customHeight="1">
      <c r="A18" s="91"/>
      <c r="B18" s="193" t="s">
        <v>96</v>
      </c>
      <c r="C18" s="90"/>
      <c r="D18" s="90"/>
      <c r="E18" s="90"/>
      <c r="F18" s="135"/>
      <c r="G18" s="289"/>
      <c r="H18" s="419"/>
    </row>
    <row r="19" spans="1:8" ht="17.25" customHeight="1">
      <c r="A19" s="91"/>
      <c r="B19" s="93" t="s">
        <v>95</v>
      </c>
      <c r="C19" s="90"/>
      <c r="D19" s="90"/>
      <c r="E19" s="90"/>
      <c r="F19" s="135"/>
      <c r="G19" s="289"/>
      <c r="H19" s="418"/>
    </row>
    <row r="20" spans="1:8" ht="17.25" customHeight="1">
      <c r="A20" s="91"/>
      <c r="B20" s="93" t="s">
        <v>94</v>
      </c>
      <c r="C20" s="90"/>
      <c r="D20" s="90"/>
      <c r="E20" s="90"/>
      <c r="F20" s="135"/>
      <c r="G20" s="289"/>
      <c r="H20" s="419"/>
    </row>
    <row r="21" spans="1:8" ht="17.25" customHeight="1">
      <c r="A21" s="91"/>
      <c r="B21" s="93" t="s">
        <v>93</v>
      </c>
      <c r="C21" s="90"/>
      <c r="D21" s="90"/>
      <c r="E21" s="90"/>
      <c r="F21" s="135"/>
      <c r="G21" s="289"/>
      <c r="H21" s="418"/>
    </row>
    <row r="22" spans="1:8" ht="17.25" customHeight="1">
      <c r="A22" s="91"/>
      <c r="B22" s="93" t="s">
        <v>92</v>
      </c>
      <c r="C22" s="90"/>
      <c r="D22" s="90"/>
      <c r="E22" s="90"/>
      <c r="F22" s="135"/>
      <c r="G22" s="289"/>
      <c r="H22" s="419"/>
    </row>
    <row r="23" spans="1:8" ht="17.25" customHeight="1">
      <c r="A23" s="91"/>
      <c r="B23" s="93"/>
      <c r="C23" s="90" t="s">
        <v>127</v>
      </c>
      <c r="D23" s="90"/>
      <c r="E23" s="90"/>
      <c r="F23" s="135"/>
      <c r="G23" s="438"/>
      <c r="H23" s="247">
        <f>SUM(G16:G22)</f>
        <v>0</v>
      </c>
    </row>
    <row r="24" spans="1:8" ht="20.25" customHeight="1">
      <c r="A24" s="91"/>
      <c r="B24" s="90" t="s">
        <v>88</v>
      </c>
      <c r="C24" s="90"/>
      <c r="D24" s="90"/>
      <c r="E24" s="90"/>
      <c r="F24" s="135"/>
      <c r="G24" s="421"/>
      <c r="H24" s="242"/>
    </row>
    <row r="25" spans="1:8" ht="20.25" customHeight="1">
      <c r="A25" s="91"/>
      <c r="B25" s="90" t="s">
        <v>87</v>
      </c>
      <c r="C25" s="90"/>
      <c r="D25" s="90"/>
      <c r="E25" s="90"/>
      <c r="F25" s="135"/>
      <c r="G25" s="420"/>
      <c r="H25" s="242"/>
    </row>
    <row r="26" spans="1:8" ht="20.25" customHeight="1">
      <c r="A26" s="91"/>
      <c r="B26" s="90" t="s">
        <v>180</v>
      </c>
      <c r="C26" s="90"/>
      <c r="D26" s="90"/>
      <c r="F26" s="135"/>
      <c r="G26" s="421"/>
      <c r="H26" s="242"/>
    </row>
    <row r="27" spans="1:8" ht="17.25" customHeight="1">
      <c r="A27" s="91"/>
      <c r="B27" s="90"/>
      <c r="C27" s="94" t="s">
        <v>91</v>
      </c>
      <c r="D27" s="90"/>
      <c r="E27" s="90"/>
      <c r="F27" s="135"/>
      <c r="G27" s="420"/>
      <c r="H27" s="247">
        <f>SUM(H14:H26)</f>
        <v>0</v>
      </c>
    </row>
    <row r="28" spans="1:8" ht="17.25" customHeight="1">
      <c r="A28" s="91"/>
      <c r="B28" s="90"/>
      <c r="C28" s="90"/>
      <c r="D28" s="90"/>
      <c r="E28" s="90"/>
      <c r="F28" s="139"/>
      <c r="G28" s="421"/>
      <c r="H28" s="419"/>
    </row>
    <row r="29" spans="1:8" ht="17.25" customHeight="1">
      <c r="A29" s="201" t="s">
        <v>126</v>
      </c>
      <c r="B29" s="202"/>
      <c r="C29" s="202"/>
      <c r="D29" s="202"/>
      <c r="E29" s="202"/>
      <c r="F29" s="140"/>
      <c r="G29" s="420"/>
      <c r="H29" s="419"/>
    </row>
    <row r="30" spans="1:8" ht="17.25" customHeight="1">
      <c r="A30" s="91"/>
      <c r="B30" s="90" t="s">
        <v>90</v>
      </c>
      <c r="C30" s="90"/>
      <c r="D30" s="90"/>
      <c r="E30" s="90"/>
      <c r="F30" s="139"/>
      <c r="G30" s="421"/>
      <c r="H30" s="242"/>
    </row>
    <row r="31" spans="1:8" ht="17.25" customHeight="1">
      <c r="A31" s="91"/>
      <c r="B31" s="90" t="s">
        <v>89</v>
      </c>
      <c r="C31" s="90"/>
      <c r="D31" s="90"/>
      <c r="E31" s="90"/>
      <c r="F31" s="135"/>
      <c r="G31" s="420"/>
      <c r="H31" s="242"/>
    </row>
    <row r="32" spans="1:8" ht="17.25" customHeight="1">
      <c r="A32" s="91"/>
      <c r="B32" s="90" t="s">
        <v>88</v>
      </c>
      <c r="C32" s="90"/>
      <c r="D32" s="90"/>
      <c r="E32" s="90"/>
      <c r="F32" s="135"/>
      <c r="G32" s="421"/>
      <c r="H32" s="242"/>
    </row>
    <row r="33" spans="1:9" ht="17.25" customHeight="1">
      <c r="A33" s="91"/>
      <c r="B33" s="90" t="s">
        <v>87</v>
      </c>
      <c r="C33" s="90"/>
      <c r="D33" s="90"/>
      <c r="E33" s="90"/>
      <c r="F33" s="135"/>
      <c r="G33" s="420"/>
      <c r="H33" s="242"/>
    </row>
    <row r="34" spans="1:9" ht="17.25" customHeight="1">
      <c r="A34" s="91"/>
      <c r="B34" s="90" t="s">
        <v>180</v>
      </c>
      <c r="C34" s="90"/>
      <c r="D34" s="90"/>
      <c r="E34" s="90"/>
      <c r="F34" s="135"/>
      <c r="G34" s="421"/>
      <c r="H34" s="242"/>
    </row>
    <row r="35" spans="1:9" ht="17.25" customHeight="1">
      <c r="A35" s="91"/>
      <c r="B35" s="90"/>
      <c r="C35" s="94" t="s">
        <v>86</v>
      </c>
      <c r="D35" s="90"/>
      <c r="E35" s="90"/>
      <c r="F35" s="139"/>
      <c r="G35" s="420"/>
      <c r="H35" s="247">
        <f>SUM(H30:H34)</f>
        <v>0</v>
      </c>
    </row>
    <row r="36" spans="1:9" ht="17.25" customHeight="1">
      <c r="A36" s="91"/>
      <c r="B36" s="90"/>
      <c r="C36" s="90"/>
      <c r="D36" s="90"/>
      <c r="E36" s="90"/>
      <c r="F36" s="139"/>
      <c r="G36" s="421"/>
      <c r="H36" s="419"/>
    </row>
    <row r="37" spans="1:9" ht="17.25" customHeight="1">
      <c r="A37" s="201" t="s">
        <v>312</v>
      </c>
      <c r="B37" s="202"/>
      <c r="C37" s="202"/>
      <c r="D37" s="202"/>
      <c r="E37" s="202"/>
      <c r="F37" s="140"/>
      <c r="G37" s="420"/>
      <c r="H37" s="247">
        <f>+H27+H11-H35</f>
        <v>0</v>
      </c>
      <c r="I37" s="454">
        <f>+H37-'Sch 1'!J26</f>
        <v>0</v>
      </c>
    </row>
    <row r="38" spans="1:9" ht="17.25" customHeight="1">
      <c r="A38" s="133"/>
      <c r="B38" s="134"/>
      <c r="C38" s="134"/>
      <c r="D38" s="134"/>
      <c r="E38" s="134"/>
      <c r="F38" s="141"/>
      <c r="G38" s="421"/>
      <c r="H38" s="419"/>
      <c r="I38" s="267"/>
    </row>
    <row r="39" spans="1:9" ht="17.25" customHeight="1">
      <c r="A39" s="201" t="s">
        <v>85</v>
      </c>
      <c r="B39" s="202"/>
      <c r="C39" s="202"/>
      <c r="D39" s="202"/>
      <c r="E39" s="202"/>
      <c r="F39" s="140"/>
      <c r="G39" s="420"/>
      <c r="H39" s="419"/>
      <c r="I39" s="267"/>
    </row>
    <row r="40" spans="1:9" ht="17.25" customHeight="1">
      <c r="A40" s="96"/>
      <c r="B40" s="95" t="s">
        <v>313</v>
      </c>
      <c r="C40" s="95"/>
      <c r="D40" s="95"/>
      <c r="E40" s="95"/>
      <c r="F40" s="142" t="s">
        <v>143</v>
      </c>
      <c r="G40" s="421"/>
      <c r="H40" s="242"/>
      <c r="I40" s="267"/>
    </row>
    <row r="41" spans="1:9" ht="17.25" customHeight="1">
      <c r="A41" s="91"/>
      <c r="B41" s="93" t="s">
        <v>153</v>
      </c>
      <c r="C41" s="90"/>
      <c r="D41" s="90"/>
      <c r="E41" s="90"/>
      <c r="F41" s="139"/>
      <c r="G41" s="420"/>
      <c r="H41" s="242"/>
      <c r="I41" s="267"/>
    </row>
    <row r="42" spans="1:9" ht="17.25" customHeight="1">
      <c r="A42" s="91"/>
      <c r="B42" s="93" t="s">
        <v>253</v>
      </c>
      <c r="C42" s="90"/>
      <c r="D42" s="90"/>
      <c r="E42" s="90"/>
      <c r="F42" s="139"/>
      <c r="G42" s="421"/>
      <c r="H42" s="242"/>
      <c r="I42" s="267"/>
    </row>
    <row r="43" spans="1:9" ht="17.25" customHeight="1">
      <c r="A43" s="91"/>
      <c r="B43" s="93" t="s">
        <v>179</v>
      </c>
      <c r="C43" s="85"/>
      <c r="D43" s="90"/>
      <c r="E43" s="90"/>
      <c r="F43" s="139" t="s">
        <v>129</v>
      </c>
      <c r="G43" s="420"/>
      <c r="H43" s="247"/>
      <c r="I43" s="267"/>
    </row>
    <row r="44" spans="1:9" ht="17.25" customHeight="1">
      <c r="A44" s="91"/>
      <c r="B44" s="90"/>
      <c r="C44" s="94" t="s">
        <v>314</v>
      </c>
      <c r="D44" s="90"/>
      <c r="E44" s="90"/>
      <c r="F44" s="139"/>
      <c r="G44" s="421"/>
      <c r="H44" s="240">
        <f>SUM(H40:H43)</f>
        <v>0</v>
      </c>
      <c r="I44" s="454">
        <f>+H44+'Sch 1'!J27</f>
        <v>0</v>
      </c>
    </row>
    <row r="45" spans="1:9" ht="17.25" customHeight="1">
      <c r="A45" s="91"/>
      <c r="B45" s="90"/>
      <c r="C45" s="90"/>
      <c r="D45" s="90"/>
      <c r="E45" s="90"/>
      <c r="F45" s="139"/>
      <c r="G45" s="420"/>
      <c r="H45" s="419"/>
      <c r="I45" s="267"/>
    </row>
    <row r="46" spans="1:9" ht="17.25" customHeight="1">
      <c r="A46" s="201" t="s">
        <v>315</v>
      </c>
      <c r="B46" s="202"/>
      <c r="C46" s="202"/>
      <c r="D46" s="202"/>
      <c r="E46" s="202"/>
      <c r="F46" s="140"/>
      <c r="G46" s="421"/>
      <c r="H46" s="240">
        <f>H37-H44</f>
        <v>0</v>
      </c>
      <c r="I46" s="454">
        <f>+H46-'Sch 1'!J28</f>
        <v>0</v>
      </c>
    </row>
    <row r="47" spans="1:9" ht="17.25" customHeight="1">
      <c r="A47" s="92" t="s">
        <v>163</v>
      </c>
      <c r="B47" s="90"/>
      <c r="C47" s="90"/>
      <c r="D47" s="90"/>
      <c r="E47" s="90"/>
      <c r="F47" s="139"/>
      <c r="G47" s="420"/>
      <c r="H47" s="241"/>
      <c r="I47" s="456">
        <f>-I46</f>
        <v>0</v>
      </c>
    </row>
    <row r="48" spans="1:9" ht="17.25" customHeight="1">
      <c r="A48" s="201" t="s">
        <v>316</v>
      </c>
      <c r="B48" s="202"/>
      <c r="C48" s="202"/>
      <c r="D48" s="202"/>
      <c r="E48" s="609"/>
      <c r="F48" s="610" t="s">
        <v>254</v>
      </c>
      <c r="G48" s="611"/>
      <c r="H48" s="612">
        <f>+H46-H47</f>
        <v>0</v>
      </c>
      <c r="I48" s="454">
        <f>+H48-'Sch 1'!I65</f>
        <v>0</v>
      </c>
    </row>
    <row r="49" spans="1:8" ht="8.25" customHeight="1" thickBot="1">
      <c r="A49" s="614"/>
      <c r="B49" s="613"/>
      <c r="C49" s="613"/>
      <c r="D49" s="613"/>
      <c r="E49" s="613"/>
      <c r="F49" s="613"/>
      <c r="G49" s="613"/>
      <c r="H49" s="615"/>
    </row>
    <row r="50" spans="1:8" ht="13.8" thickTop="1"/>
    <row r="51" spans="1:8" ht="13.8" hidden="1" thickTop="1"/>
    <row r="52" spans="1:8" s="87" customFormat="1" ht="4.5" customHeight="1">
      <c r="A52" s="143"/>
      <c r="B52" s="89"/>
      <c r="C52" s="89"/>
      <c r="D52" s="89"/>
      <c r="E52" s="89"/>
      <c r="F52" s="137"/>
      <c r="G52" s="89"/>
      <c r="H52" s="88"/>
    </row>
    <row r="53" spans="1:8" ht="17.25" customHeight="1">
      <c r="A53" s="86"/>
      <c r="B53" s="85"/>
      <c r="C53" s="85"/>
      <c r="D53" s="85"/>
      <c r="E53" s="85"/>
      <c r="F53" s="136"/>
      <c r="G53" s="85"/>
      <c r="H53" s="85"/>
    </row>
    <row r="54" spans="1:8" ht="17.25" customHeight="1">
      <c r="A54" s="85"/>
      <c r="B54" s="85"/>
      <c r="C54" s="85"/>
      <c r="D54" s="85"/>
      <c r="E54" s="82"/>
      <c r="F54" s="136"/>
      <c r="G54" s="82"/>
      <c r="H54" s="81"/>
    </row>
    <row r="55" spans="1:8" ht="17.25" customHeight="1">
      <c r="A55" s="82"/>
      <c r="B55" s="84"/>
      <c r="C55" s="83"/>
      <c r="D55" s="82"/>
      <c r="E55" s="82"/>
      <c r="F55" s="136"/>
      <c r="G55" s="82"/>
      <c r="H55" s="81"/>
    </row>
  </sheetData>
  <printOptions horizontalCentered="1"/>
  <pageMargins left="0.25" right="0.25" top="0.25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6"/>
  <sheetViews>
    <sheetView zoomScaleNormal="100" workbookViewId="0">
      <selection activeCell="J21" sqref="J21"/>
    </sheetView>
  </sheetViews>
  <sheetFormatPr defaultColWidth="9.109375" defaultRowHeight="17.25" customHeight="1"/>
  <cols>
    <col min="1" max="1" width="4.88671875" style="5" customWidth="1"/>
    <col min="2" max="2" width="5.6640625" style="5" customWidth="1"/>
    <col min="3" max="3" width="5.88671875" style="5" customWidth="1"/>
    <col min="4" max="4" width="28.5546875" style="5" customWidth="1"/>
    <col min="5" max="5" width="15" style="5" customWidth="1"/>
    <col min="6" max="6" width="12.109375" style="5" customWidth="1"/>
    <col min="7" max="7" width="9" style="5" customWidth="1"/>
    <col min="8" max="8" width="17" style="8" customWidth="1"/>
    <col min="9" max="16384" width="9.109375" style="5"/>
  </cols>
  <sheetData>
    <row r="1" spans="1:13" ht="5.25" customHeight="1" thickTop="1">
      <c r="A1" s="495"/>
      <c r="B1" s="496"/>
      <c r="C1" s="496"/>
      <c r="D1" s="496"/>
      <c r="E1" s="496"/>
      <c r="F1" s="496"/>
      <c r="G1" s="496"/>
      <c r="H1" s="497"/>
      <c r="I1" s="7"/>
      <c r="J1" s="7"/>
    </row>
    <row r="2" spans="1:13" s="465" customFormat="1" ht="12" customHeight="1">
      <c r="A2" s="484" t="s">
        <v>157</v>
      </c>
      <c r="C2" s="508" t="str">
        <f>'Pg 1'!D2</f>
        <v>&lt;Enter Fair Name&gt;</v>
      </c>
      <c r="D2" s="499"/>
      <c r="E2" s="468"/>
      <c r="H2" s="472" t="s">
        <v>281</v>
      </c>
      <c r="I2" s="468"/>
      <c r="J2" s="467"/>
    </row>
    <row r="3" spans="1:13" s="465" customFormat="1" ht="12" customHeight="1">
      <c r="A3" s="484" t="s">
        <v>284</v>
      </c>
      <c r="B3" s="508" t="str">
        <f>'Pg 1'!D3</f>
        <v>&lt;Enter City&gt;</v>
      </c>
      <c r="C3" s="483"/>
      <c r="D3" s="483"/>
      <c r="E3" s="468"/>
      <c r="H3" s="472" t="s">
        <v>282</v>
      </c>
      <c r="J3" s="466"/>
    </row>
    <row r="4" spans="1:13" s="465" customFormat="1" ht="12" customHeight="1">
      <c r="A4" s="471"/>
      <c r="B4" s="468"/>
      <c r="D4" s="468"/>
      <c r="E4" s="468"/>
      <c r="H4" s="472" t="s">
        <v>283</v>
      </c>
      <c r="J4" s="466"/>
    </row>
    <row r="5" spans="1:13" s="465" customFormat="1" ht="12" customHeight="1">
      <c r="A5" s="471"/>
      <c r="B5" s="468"/>
      <c r="C5" s="468"/>
      <c r="D5" s="468"/>
      <c r="E5" s="468"/>
      <c r="H5" s="472" t="s">
        <v>297</v>
      </c>
      <c r="J5" s="466"/>
    </row>
    <row r="6" spans="1:13" s="465" customFormat="1" ht="12" customHeight="1">
      <c r="A6" s="471"/>
      <c r="B6" s="468"/>
      <c r="C6" s="468"/>
      <c r="D6" s="468"/>
      <c r="E6" s="468"/>
      <c r="H6" s="472" t="s">
        <v>286</v>
      </c>
      <c r="J6" s="466"/>
    </row>
    <row r="7" spans="1:13" s="465" customFormat="1" ht="12" customHeight="1">
      <c r="A7" s="616" t="s">
        <v>289</v>
      </c>
      <c r="B7" s="572"/>
      <c r="C7" s="572"/>
      <c r="D7" s="603"/>
      <c r="E7" s="468"/>
      <c r="H7" s="472"/>
      <c r="J7" s="466"/>
    </row>
    <row r="8" spans="1:13" s="1" customFormat="1" ht="7.5" customHeight="1" thickBot="1">
      <c r="A8" s="491"/>
      <c r="B8" s="510"/>
      <c r="C8" s="510"/>
      <c r="D8" s="510"/>
      <c r="E8" s="510"/>
      <c r="F8" s="462"/>
      <c r="G8" s="462"/>
      <c r="H8" s="509"/>
    </row>
    <row r="9" spans="1:13" ht="5.25" customHeight="1" thickTop="1">
      <c r="A9" s="620"/>
      <c r="B9" s="199"/>
      <c r="C9" s="199"/>
      <c r="D9" s="51"/>
      <c r="H9" s="617"/>
    </row>
    <row r="10" spans="1:13" ht="17.25" customHeight="1">
      <c r="A10" s="621" t="s">
        <v>226</v>
      </c>
      <c r="B10" s="322"/>
      <c r="C10" s="322"/>
      <c r="D10" s="323"/>
      <c r="E10" s="323"/>
      <c r="F10" s="323"/>
      <c r="G10" s="323"/>
      <c r="H10" s="618"/>
    </row>
    <row r="11" spans="1:13" ht="6" customHeight="1" thickBot="1">
      <c r="A11" s="622"/>
      <c r="B11" s="324"/>
      <c r="C11" s="324"/>
      <c r="D11" s="29"/>
      <c r="E11" s="325"/>
      <c r="F11" s="325"/>
      <c r="G11" s="325"/>
      <c r="H11" s="619"/>
    </row>
    <row r="12" spans="1:13" ht="17.25" customHeight="1" thickTop="1">
      <c r="A12" s="151"/>
      <c r="B12" s="152"/>
      <c r="C12" s="152"/>
      <c r="D12" s="153"/>
      <c r="E12" s="158"/>
      <c r="F12" s="158"/>
      <c r="G12" s="326" t="s">
        <v>0</v>
      </c>
      <c r="H12" s="440" t="s">
        <v>290</v>
      </c>
    </row>
    <row r="13" spans="1:13" ht="17.25" customHeight="1" thickBot="1">
      <c r="A13" s="327" t="s">
        <v>227</v>
      </c>
      <c r="B13" s="328"/>
      <c r="C13" s="328"/>
      <c r="D13" s="329"/>
      <c r="E13" s="162"/>
      <c r="F13" s="162"/>
      <c r="G13" s="330" t="s">
        <v>1</v>
      </c>
      <c r="H13" s="631" t="s">
        <v>291</v>
      </c>
    </row>
    <row r="14" spans="1:13" ht="17.25" customHeight="1" thickTop="1">
      <c r="A14" s="331" t="s">
        <v>317</v>
      </c>
      <c r="B14" s="332"/>
      <c r="C14" s="332"/>
      <c r="D14" s="333"/>
      <c r="E14" s="334"/>
      <c r="F14" s="334"/>
      <c r="G14" s="335">
        <v>25100</v>
      </c>
      <c r="H14" s="336"/>
    </row>
    <row r="15" spans="1:13" ht="17.25" customHeight="1">
      <c r="A15" s="45"/>
      <c r="B15" s="44"/>
      <c r="C15" s="44"/>
      <c r="D15" s="337"/>
      <c r="E15" s="338"/>
      <c r="F15" s="338"/>
      <c r="G15" s="335"/>
      <c r="H15" s="339"/>
    </row>
    <row r="16" spans="1:13" ht="17.25" customHeight="1">
      <c r="A16" s="340" t="s">
        <v>228</v>
      </c>
      <c r="B16" s="341"/>
      <c r="C16" s="341"/>
      <c r="D16" s="342"/>
      <c r="E16" s="343"/>
      <c r="F16" s="343"/>
      <c r="G16" s="344"/>
      <c r="H16" s="345"/>
      <c r="K16" s="229"/>
      <c r="L16" s="229"/>
      <c r="M16" s="229"/>
    </row>
    <row r="17" spans="1:17" ht="17.25" customHeight="1">
      <c r="A17" s="45"/>
      <c r="B17" s="44" t="s">
        <v>229</v>
      </c>
      <c r="C17" s="44"/>
      <c r="D17" s="337"/>
      <c r="E17" s="346"/>
      <c r="F17" s="346"/>
      <c r="G17" s="335">
        <v>47610</v>
      </c>
      <c r="H17" s="345"/>
      <c r="K17" s="229"/>
      <c r="L17" s="229"/>
      <c r="M17" s="229"/>
      <c r="N17" s="229"/>
      <c r="O17" s="229"/>
      <c r="P17" s="229"/>
      <c r="Q17" s="229"/>
    </row>
    <row r="18" spans="1:17" ht="17.25" customHeight="1">
      <c r="A18" s="45"/>
      <c r="B18" s="44" t="s">
        <v>230</v>
      </c>
      <c r="C18" s="44"/>
      <c r="D18" s="337"/>
      <c r="E18" s="346"/>
      <c r="F18" s="346"/>
      <c r="G18" s="335">
        <v>47620</v>
      </c>
      <c r="H18" s="345"/>
      <c r="K18" s="229"/>
      <c r="L18" s="229"/>
      <c r="M18" s="229"/>
      <c r="N18" s="229"/>
      <c r="O18" s="229"/>
      <c r="P18" s="229"/>
      <c r="Q18" s="229"/>
    </row>
    <row r="19" spans="1:17" ht="17.25" customHeight="1">
      <c r="A19" s="45"/>
      <c r="B19" s="44" t="s">
        <v>231</v>
      </c>
      <c r="C19" s="44"/>
      <c r="D19" s="337"/>
      <c r="E19" s="346"/>
      <c r="F19" s="346"/>
      <c r="G19" s="335">
        <v>47630</v>
      </c>
      <c r="H19" s="345"/>
      <c r="K19" s="229"/>
      <c r="L19" s="229"/>
      <c r="M19" s="229"/>
      <c r="N19" s="229"/>
      <c r="O19" s="229"/>
      <c r="P19" s="229"/>
      <c r="Q19" s="229"/>
    </row>
    <row r="20" spans="1:17" ht="17.25" customHeight="1">
      <c r="A20" s="45"/>
      <c r="B20" s="44" t="s">
        <v>232</v>
      </c>
      <c r="C20" s="44"/>
      <c r="D20" s="337"/>
      <c r="E20" s="346"/>
      <c r="F20" s="346"/>
      <c r="G20" s="335">
        <v>47640</v>
      </c>
      <c r="H20" s="345"/>
      <c r="K20" s="229"/>
      <c r="L20" s="229"/>
      <c r="M20" s="229"/>
      <c r="N20" s="229"/>
      <c r="O20" s="229"/>
      <c r="P20" s="229"/>
      <c r="Q20" s="229"/>
    </row>
    <row r="21" spans="1:17" ht="17.25" customHeight="1">
      <c r="A21" s="45"/>
      <c r="B21" s="44" t="s">
        <v>53</v>
      </c>
      <c r="C21" s="44"/>
      <c r="D21" s="337"/>
      <c r="E21" s="346"/>
      <c r="F21" s="346"/>
      <c r="G21" s="335">
        <v>47650</v>
      </c>
      <c r="H21" s="345"/>
      <c r="K21" s="229"/>
      <c r="L21" s="229"/>
      <c r="M21" s="229"/>
      <c r="N21" s="229"/>
      <c r="O21" s="229"/>
      <c r="P21" s="229"/>
      <c r="Q21" s="229"/>
    </row>
    <row r="22" spans="1:17" ht="17.25" customHeight="1">
      <c r="A22" s="45"/>
      <c r="B22" s="44" t="s">
        <v>233</v>
      </c>
      <c r="C22" s="44"/>
      <c r="D22" s="337"/>
      <c r="E22" s="346"/>
      <c r="F22" s="346"/>
      <c r="G22" s="335">
        <v>47660</v>
      </c>
      <c r="H22" s="347"/>
      <c r="K22" s="229"/>
      <c r="L22" s="229"/>
      <c r="M22" s="229"/>
      <c r="N22" s="229"/>
      <c r="O22" s="229"/>
      <c r="P22" s="229"/>
      <c r="Q22" s="229"/>
    </row>
    <row r="23" spans="1:17" ht="17.25" customHeight="1">
      <c r="A23" s="45"/>
      <c r="B23" s="44"/>
      <c r="C23" s="44" t="s">
        <v>234</v>
      </c>
      <c r="D23" s="337"/>
      <c r="E23" s="46"/>
      <c r="F23" s="46"/>
      <c r="G23" s="335">
        <v>47600</v>
      </c>
      <c r="H23" s="348">
        <f>SUM(H17:H22)</f>
        <v>0</v>
      </c>
      <c r="K23" s="229"/>
      <c r="L23" s="229"/>
      <c r="M23" s="229"/>
      <c r="N23" s="229"/>
      <c r="O23" s="229"/>
      <c r="P23" s="229"/>
      <c r="Q23" s="229"/>
    </row>
    <row r="24" spans="1:17" ht="17.25" customHeight="1">
      <c r="A24" s="45"/>
      <c r="B24" s="44"/>
      <c r="C24" s="44"/>
      <c r="D24" s="44"/>
      <c r="E24" s="46"/>
      <c r="F24" s="46"/>
      <c r="G24" s="335"/>
      <c r="H24" s="345"/>
      <c r="K24" s="229"/>
      <c r="L24" s="229"/>
      <c r="M24" s="229"/>
      <c r="N24" s="229"/>
      <c r="O24" s="229"/>
      <c r="P24" s="229"/>
      <c r="Q24" s="229"/>
    </row>
    <row r="25" spans="1:17" ht="17.25" customHeight="1">
      <c r="A25" s="340" t="s">
        <v>235</v>
      </c>
      <c r="B25" s="341"/>
      <c r="C25" s="341"/>
      <c r="D25" s="349"/>
      <c r="E25" s="187"/>
      <c r="F25" s="187"/>
      <c r="G25" s="344"/>
      <c r="H25" s="345"/>
      <c r="K25" s="229"/>
      <c r="L25" s="229"/>
      <c r="M25" s="229"/>
      <c r="N25" s="229"/>
      <c r="O25" s="229"/>
      <c r="P25" s="229"/>
      <c r="Q25" s="229"/>
    </row>
    <row r="26" spans="1:17" ht="17.25" customHeight="1">
      <c r="A26" s="350"/>
      <c r="B26" s="351" t="s">
        <v>236</v>
      </c>
      <c r="C26" s="351"/>
      <c r="D26" s="44"/>
      <c r="E26" s="346"/>
      <c r="F26" s="346"/>
      <c r="G26" s="335">
        <v>57620</v>
      </c>
      <c r="H26" s="345"/>
    </row>
    <row r="27" spans="1:17" ht="17.25" customHeight="1">
      <c r="A27" s="45"/>
      <c r="B27" s="44" t="s">
        <v>237</v>
      </c>
      <c r="C27" s="44"/>
      <c r="D27" s="44"/>
      <c r="E27" s="346"/>
      <c r="F27" s="346"/>
      <c r="G27" s="335">
        <v>57630</v>
      </c>
      <c r="H27" s="345"/>
    </row>
    <row r="28" spans="1:17" ht="17.25" customHeight="1">
      <c r="A28" s="45"/>
      <c r="B28" s="44" t="s">
        <v>238</v>
      </c>
      <c r="C28" s="44"/>
      <c r="D28" s="44"/>
      <c r="E28" s="346"/>
      <c r="F28" s="346"/>
      <c r="G28" s="335">
        <v>57640</v>
      </c>
      <c r="H28" s="345"/>
    </row>
    <row r="29" spans="1:17" ht="17.25" customHeight="1">
      <c r="A29" s="45"/>
      <c r="B29" s="44" t="s">
        <v>239</v>
      </c>
      <c r="C29" s="44"/>
      <c r="D29" s="44"/>
      <c r="E29" s="346"/>
      <c r="F29" s="346"/>
      <c r="G29" s="335">
        <v>57650</v>
      </c>
      <c r="H29" s="345"/>
    </row>
    <row r="30" spans="1:17" ht="17.25" customHeight="1">
      <c r="A30" s="45"/>
      <c r="B30" s="44" t="s">
        <v>240</v>
      </c>
      <c r="C30" s="44"/>
      <c r="D30" s="44"/>
      <c r="E30" s="346"/>
      <c r="F30" s="346"/>
      <c r="G30" s="335">
        <v>57660</v>
      </c>
      <c r="H30" s="345"/>
    </row>
    <row r="31" spans="1:17" ht="17.25" customHeight="1">
      <c r="A31" s="45"/>
      <c r="B31" s="44" t="s">
        <v>241</v>
      </c>
      <c r="C31" s="44"/>
      <c r="D31" s="44"/>
      <c r="E31" s="346"/>
      <c r="F31" s="346"/>
      <c r="G31" s="335">
        <v>57670</v>
      </c>
      <c r="H31" s="345"/>
    </row>
    <row r="32" spans="1:17" ht="17.25" customHeight="1">
      <c r="A32" s="45"/>
      <c r="B32" s="44" t="s">
        <v>242</v>
      </c>
      <c r="C32" s="44"/>
      <c r="D32" s="44"/>
      <c r="E32" s="346"/>
      <c r="F32" s="346"/>
      <c r="G32" s="335">
        <v>57680</v>
      </c>
      <c r="H32" s="345"/>
    </row>
    <row r="33" spans="1:17" ht="17.25" customHeight="1">
      <c r="A33" s="45"/>
      <c r="B33" s="44" t="s">
        <v>233</v>
      </c>
      <c r="C33" s="44"/>
      <c r="D33" s="44"/>
      <c r="E33" s="346"/>
      <c r="F33" s="346"/>
      <c r="G33" s="335">
        <v>57690</v>
      </c>
      <c r="H33" s="347"/>
    </row>
    <row r="34" spans="1:17" ht="17.25" customHeight="1">
      <c r="A34" s="45"/>
      <c r="B34" s="44"/>
      <c r="C34" s="44" t="s">
        <v>243</v>
      </c>
      <c r="D34" s="337"/>
      <c r="E34" s="46"/>
      <c r="F34" s="46"/>
      <c r="G34" s="335">
        <v>57600</v>
      </c>
      <c r="H34" s="348">
        <f>SUM(H26:H33)</f>
        <v>0</v>
      </c>
    </row>
    <row r="35" spans="1:17" ht="17.25" customHeight="1">
      <c r="A35" s="45"/>
      <c r="B35" s="44"/>
      <c r="C35" s="44"/>
      <c r="D35" s="44"/>
      <c r="E35" s="46"/>
      <c r="F35" s="46"/>
      <c r="G35" s="335"/>
      <c r="H35" s="347"/>
    </row>
    <row r="36" spans="1:17" ht="17.25" customHeight="1" thickBot="1">
      <c r="A36" s="340" t="s">
        <v>244</v>
      </c>
      <c r="B36" s="341"/>
      <c r="C36" s="341"/>
      <c r="D36" s="349"/>
      <c r="E36" s="187"/>
      <c r="F36" s="187"/>
      <c r="G36" s="344"/>
      <c r="H36" s="352">
        <f>-H34+H23</f>
        <v>0</v>
      </c>
      <c r="K36" s="229"/>
      <c r="L36" s="229"/>
      <c r="M36" s="229"/>
      <c r="N36" s="229"/>
      <c r="O36" s="229"/>
      <c r="P36" s="229"/>
      <c r="Q36" s="229"/>
    </row>
    <row r="37" spans="1:17" ht="17.25" customHeight="1" thickTop="1">
      <c r="A37" s="45"/>
      <c r="B37" s="44"/>
      <c r="C37" s="44"/>
      <c r="D37" s="44"/>
      <c r="E37" s="46"/>
      <c r="F37" s="46"/>
      <c r="G37" s="335"/>
      <c r="H37" s="348"/>
    </row>
    <row r="38" spans="1:17" ht="17.25" customHeight="1">
      <c r="A38" s="331" t="s">
        <v>318</v>
      </c>
      <c r="B38" s="332"/>
      <c r="C38" s="332"/>
      <c r="D38" s="333"/>
      <c r="E38" s="187"/>
      <c r="F38" s="187"/>
      <c r="G38" s="335">
        <v>25100</v>
      </c>
      <c r="H38" s="348">
        <f>+H36+H14</f>
        <v>0</v>
      </c>
      <c r="I38" s="454">
        <f>'Sch 1'!J60-JLA!H38</f>
        <v>0</v>
      </c>
    </row>
    <row r="39" spans="1:17" ht="17.25" customHeight="1">
      <c r="A39" s="45"/>
      <c r="B39" s="44"/>
      <c r="C39" s="44"/>
      <c r="D39" s="44"/>
      <c r="E39" s="46"/>
      <c r="F39" s="46"/>
      <c r="G39" s="335"/>
      <c r="H39" s="345"/>
    </row>
    <row r="40" spans="1:17" ht="17.25" customHeight="1">
      <c r="A40" s="353" t="s">
        <v>245</v>
      </c>
      <c r="B40" s="44"/>
      <c r="C40" s="44"/>
      <c r="D40" s="44"/>
      <c r="E40" s="46"/>
      <c r="F40" s="46"/>
      <c r="G40" s="335"/>
      <c r="H40" s="345"/>
    </row>
    <row r="41" spans="1:17" ht="17.25" customHeight="1">
      <c r="A41" s="45"/>
      <c r="B41" s="44" t="s">
        <v>246</v>
      </c>
      <c r="C41" s="44"/>
      <c r="D41" s="44"/>
      <c r="E41" s="46"/>
      <c r="F41" s="46"/>
      <c r="G41" s="335"/>
      <c r="H41" s="345"/>
    </row>
    <row r="42" spans="1:17" ht="17.25" customHeight="1">
      <c r="A42" s="350"/>
      <c r="B42" s="351" t="s">
        <v>247</v>
      </c>
      <c r="C42" s="351"/>
      <c r="D42" s="337"/>
      <c r="E42" s="354"/>
      <c r="F42" s="354"/>
      <c r="G42" s="335">
        <v>25200</v>
      </c>
      <c r="H42" s="355"/>
    </row>
    <row r="43" spans="1:17" ht="17.25" customHeight="1">
      <c r="A43" s="356"/>
      <c r="B43" s="357"/>
      <c r="C43" s="357"/>
      <c r="D43" s="337"/>
      <c r="E43" s="354"/>
      <c r="F43" s="354"/>
      <c r="G43" s="335"/>
      <c r="H43" s="355"/>
    </row>
    <row r="44" spans="1:17" ht="17.25" customHeight="1">
      <c r="A44" s="624" t="s">
        <v>248</v>
      </c>
      <c r="B44" s="625"/>
      <c r="C44" s="625"/>
      <c r="D44" s="626"/>
      <c r="E44" s="627"/>
      <c r="F44" s="627"/>
      <c r="G44" s="628"/>
      <c r="H44" s="629" t="s">
        <v>249</v>
      </c>
    </row>
    <row r="45" spans="1:17" ht="5.25" customHeight="1" thickBot="1">
      <c r="A45" s="358"/>
      <c r="B45" s="359"/>
      <c r="C45" s="359"/>
      <c r="D45" s="360"/>
      <c r="E45" s="361"/>
      <c r="F45" s="361"/>
      <c r="G45" s="33"/>
      <c r="H45" s="623"/>
    </row>
    <row r="46" spans="1:17" ht="17.25" customHeight="1" thickTop="1">
      <c r="A46" s="10"/>
      <c r="B46" s="10"/>
      <c r="C46" s="10"/>
      <c r="D46" s="362"/>
      <c r="E46" s="363"/>
      <c r="F46" s="363"/>
      <c r="G46" s="362"/>
      <c r="H46" s="363"/>
    </row>
  </sheetData>
  <printOptions horizontalCentered="1"/>
  <pageMargins left="0.25" right="0.25" top="0.25" bottom="0.75" header="0.3" footer="0.3"/>
  <pageSetup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Pg 1</vt:lpstr>
      <vt:lpstr>Pg 2</vt:lpstr>
      <vt:lpstr>Sch 1</vt:lpstr>
      <vt:lpstr>Sch 2</vt:lpstr>
      <vt:lpstr>Sch 3</vt:lpstr>
      <vt:lpstr>Sch 4</vt:lpstr>
      <vt:lpstr>Sch 6</vt:lpstr>
      <vt:lpstr>Sch 7</vt:lpstr>
      <vt:lpstr>JLA</vt:lpstr>
      <vt:lpstr>JLA!Print_Area</vt:lpstr>
      <vt:lpstr>'Pg 1'!Print_Area</vt:lpstr>
      <vt:lpstr>'Pg 2'!Print_Area</vt:lpstr>
      <vt:lpstr>'Sch 1'!Print_Area</vt:lpstr>
      <vt:lpstr>'Sch 2'!Print_Area</vt:lpstr>
      <vt:lpstr>'Sch 3'!Print_Area</vt:lpstr>
      <vt:lpstr>'Sch 6'!Print_Area</vt:lpstr>
      <vt:lpstr>'Sch 7'!Print_Area</vt:lpstr>
    </vt:vector>
  </TitlesOfParts>
  <Company>Fairs &amp; Expositions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BLim</dc:creator>
  <cp:lastModifiedBy>Goss, Sofia@CDFA</cp:lastModifiedBy>
  <cp:lastPrinted>2021-09-15T23:32:19Z</cp:lastPrinted>
  <dcterms:created xsi:type="dcterms:W3CDTF">2001-12-03T18:35:31Z</dcterms:created>
  <dcterms:modified xsi:type="dcterms:W3CDTF">2022-08-24T22:21:22Z</dcterms:modified>
</cp:coreProperties>
</file>