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SCAL OPERATIONS\Fair Budgets\Budget Packages\Budget 2025\"/>
    </mc:Choice>
  </mc:AlternateContent>
  <xr:revisionPtr revIDLastSave="0" documentId="13_ncr:1_{EF970D67-E641-4516-A318-23A81241343D}" xr6:coauthVersionLast="47" xr6:coauthVersionMax="47" xr10:uidLastSave="{00000000-0000-0000-0000-000000000000}"/>
  <bookViews>
    <workbookView xWindow="-120" yWindow="-120" windowWidth="25440" windowHeight="15270" xr2:uid="{0D222E8F-C36F-47E2-8119-B0CF85198457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 " sheetId="11" r:id="rId11"/>
    <sheet name="Exh I - Bgt Variance" sheetId="12" r:id="rId12"/>
    <sheet name=" Sch 6" sheetId="13" r:id="rId13"/>
    <sheet name="Sch 6A" sheetId="14" r:id="rId14"/>
    <sheet name="Sch 6B" sheetId="15" r:id="rId15"/>
    <sheet name="Sch 6C" sheetId="16" r:id="rId16"/>
    <sheet name="Sch 7" sheetId="17" r:id="rId17"/>
    <sheet name="Sch 8-A" sheetId="18" r:id="rId18"/>
    <sheet name="SW-1" sheetId="19" r:id="rId19"/>
    <sheet name="SW-2" sheetId="20" r:id="rId20"/>
    <sheet name="MR" sheetId="21" r:id="rId21"/>
    <sheet name="MRL" sheetId="22" r:id="rId22"/>
  </sheets>
  <definedNames>
    <definedName name="_xlnm.Print_Area" localSheetId="0">'1'!$A$1:$O$44</definedName>
    <definedName name="_xlnm.Print_Area" localSheetId="6">'7'!$A$1:$F$52</definedName>
    <definedName name="_xlnm.Print_Area" localSheetId="11">'Exh I - Bgt Variance'!$A$1:$D$42</definedName>
    <definedName name="_xlnm.Print_Area" localSheetId="17">'Sch 8-A'!$A$1:$H$42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2" l="1"/>
  <c r="E54" i="2"/>
  <c r="D54" i="2"/>
  <c r="C54" i="2"/>
  <c r="F53" i="2"/>
  <c r="E53" i="2"/>
  <c r="D53" i="2"/>
  <c r="C53" i="2"/>
  <c r="F52" i="2"/>
  <c r="E52" i="2"/>
  <c r="D52" i="2"/>
  <c r="C52" i="2"/>
  <c r="G52" i="17" l="1"/>
  <c r="F52" i="17"/>
  <c r="F53" i="17" l="1"/>
  <c r="G50" i="17" s="1"/>
  <c r="G53" i="17" s="1"/>
  <c r="F46" i="17"/>
  <c r="G33" i="17" l="1"/>
  <c r="F33" i="17"/>
  <c r="G40" i="17"/>
  <c r="F40" i="17"/>
  <c r="F41" i="17" l="1"/>
  <c r="G26" i="17" l="1"/>
  <c r="G41" i="17" s="1"/>
  <c r="G56" i="17" s="1"/>
  <c r="F56" i="17"/>
  <c r="C48" i="2"/>
  <c r="C47" i="2"/>
  <c r="F47" i="2"/>
  <c r="E47" i="2"/>
  <c r="D47" i="2"/>
  <c r="O31" i="1"/>
  <c r="N31" i="1"/>
  <c r="M31" i="1"/>
  <c r="L31" i="1"/>
  <c r="I27" i="22" l="1"/>
  <c r="H27" i="22"/>
  <c r="G27" i="22"/>
  <c r="F27" i="22"/>
  <c r="E27" i="22"/>
  <c r="D27" i="22"/>
  <c r="C27" i="22"/>
  <c r="B27" i="22"/>
  <c r="K26" i="22"/>
  <c r="J26" i="22"/>
  <c r="K25" i="22"/>
  <c r="J25" i="22"/>
  <c r="K24" i="22"/>
  <c r="J24" i="22"/>
  <c r="K23" i="22"/>
  <c r="J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J15" i="22"/>
  <c r="K14" i="22"/>
  <c r="J14" i="22"/>
  <c r="K13" i="22"/>
  <c r="J13" i="22"/>
  <c r="K12" i="22"/>
  <c r="J12" i="22"/>
  <c r="K11" i="22"/>
  <c r="J11" i="22"/>
  <c r="K10" i="22"/>
  <c r="J10" i="22"/>
  <c r="K9" i="22"/>
  <c r="J9" i="22"/>
  <c r="K8" i="22"/>
  <c r="J8" i="22"/>
  <c r="D35" i="21"/>
  <c r="E32" i="21"/>
  <c r="D32" i="21"/>
  <c r="C32" i="21"/>
  <c r="F16" i="21"/>
  <c r="E16" i="21"/>
  <c r="D16" i="21"/>
  <c r="C16" i="21"/>
  <c r="F5" i="21"/>
  <c r="E5" i="21"/>
  <c r="D5" i="21"/>
  <c r="C5" i="21"/>
  <c r="I27" i="20"/>
  <c r="H27" i="20"/>
  <c r="F27" i="20"/>
  <c r="D27" i="20"/>
  <c r="B27" i="20"/>
  <c r="K26" i="20"/>
  <c r="J26" i="20"/>
  <c r="I25" i="20"/>
  <c r="G25" i="20"/>
  <c r="G27" i="20" s="1"/>
  <c r="E25" i="20"/>
  <c r="E27" i="20" s="1"/>
  <c r="C25" i="20"/>
  <c r="C27" i="20" s="1"/>
  <c r="K23" i="20"/>
  <c r="J23" i="20"/>
  <c r="K22" i="20"/>
  <c r="J22" i="20"/>
  <c r="K21" i="20"/>
  <c r="J21" i="20"/>
  <c r="K20" i="20"/>
  <c r="J20" i="20"/>
  <c r="K19" i="20"/>
  <c r="J19" i="20"/>
  <c r="K18" i="20"/>
  <c r="J18" i="20"/>
  <c r="K17" i="20"/>
  <c r="J17" i="20"/>
  <c r="K16" i="20"/>
  <c r="J16" i="20"/>
  <c r="K15" i="20"/>
  <c r="J15" i="20"/>
  <c r="K14" i="20"/>
  <c r="J14" i="20"/>
  <c r="K13" i="20"/>
  <c r="J13" i="20"/>
  <c r="K12" i="20"/>
  <c r="J12" i="20"/>
  <c r="K11" i="20"/>
  <c r="J11" i="20"/>
  <c r="K10" i="20"/>
  <c r="J10" i="20"/>
  <c r="K9" i="20"/>
  <c r="J9" i="20"/>
  <c r="K8" i="20"/>
  <c r="J8" i="20"/>
  <c r="K3" i="20"/>
  <c r="E43" i="19"/>
  <c r="E45" i="19" s="1"/>
  <c r="D43" i="19"/>
  <c r="D45" i="19" s="1"/>
  <c r="C43" i="19"/>
  <c r="F22" i="19"/>
  <c r="E22" i="19"/>
  <c r="D22" i="19"/>
  <c r="C22" i="19"/>
  <c r="C6" i="4" s="1"/>
  <c r="C13" i="2" s="1"/>
  <c r="F5" i="19"/>
  <c r="E5" i="19"/>
  <c r="D5" i="19"/>
  <c r="C5" i="19"/>
  <c r="H40" i="18"/>
  <c r="G40" i="18"/>
  <c r="H31" i="18"/>
  <c r="G31" i="18"/>
  <c r="H22" i="18"/>
  <c r="G22" i="18"/>
  <c r="H8" i="18"/>
  <c r="G8" i="18"/>
  <c r="A5" i="18"/>
  <c r="G46" i="17"/>
  <c r="F47" i="17"/>
  <c r="G44" i="17" s="1"/>
  <c r="G23" i="17"/>
  <c r="F23" i="17"/>
  <c r="G16" i="17"/>
  <c r="F16" i="17"/>
  <c r="F4" i="17"/>
  <c r="A4" i="17"/>
  <c r="L33" i="14"/>
  <c r="J33" i="14"/>
  <c r="I33" i="14"/>
  <c r="F33" i="14"/>
  <c r="D33" i="14"/>
  <c r="C33" i="14"/>
  <c r="M32" i="14"/>
  <c r="N32" i="14" s="1"/>
  <c r="G32" i="14"/>
  <c r="M31" i="14"/>
  <c r="G31" i="14"/>
  <c r="M30" i="14"/>
  <c r="G30" i="14"/>
  <c r="N30" i="14" s="1"/>
  <c r="M29" i="14"/>
  <c r="N29" i="14" s="1"/>
  <c r="G29" i="14"/>
  <c r="M28" i="14"/>
  <c r="N28" i="14" s="1"/>
  <c r="G28" i="14"/>
  <c r="M27" i="14"/>
  <c r="G27" i="14"/>
  <c r="M26" i="14"/>
  <c r="N26" i="14" s="1"/>
  <c r="G26" i="14"/>
  <c r="M25" i="14"/>
  <c r="G25" i="14"/>
  <c r="N24" i="14"/>
  <c r="M24" i="14"/>
  <c r="G24" i="14"/>
  <c r="M23" i="14"/>
  <c r="G23" i="14"/>
  <c r="M22" i="14"/>
  <c r="N22" i="14" s="1"/>
  <c r="G22" i="14"/>
  <c r="M21" i="14"/>
  <c r="G21" i="14"/>
  <c r="M20" i="14"/>
  <c r="N20" i="14" s="1"/>
  <c r="G20" i="14"/>
  <c r="M19" i="14"/>
  <c r="G19" i="14"/>
  <c r="M18" i="14"/>
  <c r="N18" i="14" s="1"/>
  <c r="G18" i="14"/>
  <c r="M17" i="14"/>
  <c r="N17" i="14" s="1"/>
  <c r="G17" i="14"/>
  <c r="M16" i="14"/>
  <c r="N16" i="14" s="1"/>
  <c r="G16" i="14"/>
  <c r="M15" i="14"/>
  <c r="G15" i="14"/>
  <c r="M14" i="14"/>
  <c r="N14" i="14" s="1"/>
  <c r="G14" i="14"/>
  <c r="M13" i="14"/>
  <c r="G13" i="14"/>
  <c r="N12" i="14"/>
  <c r="M12" i="14"/>
  <c r="G12" i="14"/>
  <c r="M11" i="14"/>
  <c r="G11" i="14"/>
  <c r="M10" i="14"/>
  <c r="N10" i="14" s="1"/>
  <c r="G10" i="14"/>
  <c r="M9" i="14"/>
  <c r="G9" i="14"/>
  <c r="M8" i="14"/>
  <c r="N8" i="14" s="1"/>
  <c r="G8" i="14"/>
  <c r="G33" i="14" s="1"/>
  <c r="G4" i="11"/>
  <c r="F4" i="11"/>
  <c r="E4" i="11"/>
  <c r="F37" i="10"/>
  <c r="F42" i="2" s="1"/>
  <c r="G44" i="11" s="1"/>
  <c r="E37" i="10"/>
  <c r="D37" i="10"/>
  <c r="D42" i="2" s="1"/>
  <c r="E44" i="11" s="1"/>
  <c r="C37" i="10"/>
  <c r="F26" i="10"/>
  <c r="E26" i="10"/>
  <c r="E41" i="2" s="1"/>
  <c r="F42" i="11" s="1"/>
  <c r="D26" i="10"/>
  <c r="C26" i="10"/>
  <c r="C41" i="2" s="1"/>
  <c r="F20" i="10"/>
  <c r="E20" i="10"/>
  <c r="D20" i="10"/>
  <c r="C20" i="10"/>
  <c r="C40" i="2" s="1"/>
  <c r="F16" i="10"/>
  <c r="F39" i="2" s="1"/>
  <c r="G40" i="11" s="1"/>
  <c r="E16" i="10"/>
  <c r="E39" i="2" s="1"/>
  <c r="F40" i="11" s="1"/>
  <c r="D16" i="10"/>
  <c r="D39" i="2" s="1"/>
  <c r="E40" i="11" s="1"/>
  <c r="C16" i="10"/>
  <c r="F4" i="10"/>
  <c r="E4" i="10"/>
  <c r="D4" i="10"/>
  <c r="C4" i="10"/>
  <c r="F43" i="9"/>
  <c r="E43" i="9"/>
  <c r="D43" i="9"/>
  <c r="D38" i="2" s="1"/>
  <c r="E39" i="11" s="1"/>
  <c r="C43" i="9"/>
  <c r="C38" i="2" s="1"/>
  <c r="E33" i="9"/>
  <c r="F38" i="11" s="1"/>
  <c r="D33" i="9"/>
  <c r="E38" i="11" s="1"/>
  <c r="C33" i="9"/>
  <c r="C37" i="2" s="1"/>
  <c r="F31" i="9"/>
  <c r="E31" i="9"/>
  <c r="E36" i="2" s="1"/>
  <c r="F37" i="11" s="1"/>
  <c r="D31" i="9"/>
  <c r="C31" i="9"/>
  <c r="C36" i="2" s="1"/>
  <c r="C18" i="9"/>
  <c r="C35" i="2" s="1"/>
  <c r="F16" i="9"/>
  <c r="E16" i="9"/>
  <c r="D16" i="9"/>
  <c r="C16" i="9"/>
  <c r="C34" i="2" s="1"/>
  <c r="F4" i="9"/>
  <c r="E4" i="9"/>
  <c r="D4" i="9"/>
  <c r="C4" i="9"/>
  <c r="F42" i="8"/>
  <c r="F33" i="2" s="1"/>
  <c r="G34" i="11" s="1"/>
  <c r="E42" i="8"/>
  <c r="E33" i="2" s="1"/>
  <c r="F34" i="11" s="1"/>
  <c r="D42" i="8"/>
  <c r="D33" i="2" s="1"/>
  <c r="E34" i="11" s="1"/>
  <c r="C42" i="8"/>
  <c r="F24" i="8"/>
  <c r="E24" i="8"/>
  <c r="D24" i="8"/>
  <c r="C24" i="8"/>
  <c r="C32" i="2" s="1"/>
  <c r="F11" i="8"/>
  <c r="F31" i="2" s="1"/>
  <c r="G32" i="11" s="1"/>
  <c r="E11" i="8"/>
  <c r="D11" i="8"/>
  <c r="C11" i="8"/>
  <c r="F4" i="8"/>
  <c r="E4" i="8"/>
  <c r="D4" i="8"/>
  <c r="C4" i="8"/>
  <c r="F52" i="7"/>
  <c r="E52" i="7"/>
  <c r="D52" i="7"/>
  <c r="D30" i="2" s="1"/>
  <c r="E31" i="11" s="1"/>
  <c r="C52" i="7"/>
  <c r="F40" i="7"/>
  <c r="F29" i="2" s="1"/>
  <c r="G30" i="11" s="1"/>
  <c r="E40" i="7"/>
  <c r="D40" i="7"/>
  <c r="C40" i="7"/>
  <c r="F28" i="7"/>
  <c r="F28" i="2" s="1"/>
  <c r="G29" i="11" s="1"/>
  <c r="E28" i="7"/>
  <c r="D28" i="7"/>
  <c r="C28" i="7"/>
  <c r="F18" i="7"/>
  <c r="E18" i="7"/>
  <c r="D18" i="7"/>
  <c r="D27" i="2" s="1"/>
  <c r="E28" i="11" s="1"/>
  <c r="C18" i="7"/>
  <c r="C27" i="2" s="1"/>
  <c r="F4" i="7"/>
  <c r="E4" i="7"/>
  <c r="D4" i="7"/>
  <c r="C4" i="7"/>
  <c r="F42" i="6"/>
  <c r="E42" i="6"/>
  <c r="D42" i="6"/>
  <c r="D26" i="2" s="1"/>
  <c r="E27" i="11" s="1"/>
  <c r="C42" i="6"/>
  <c r="C26" i="2" s="1"/>
  <c r="E23" i="6"/>
  <c r="E25" i="2" s="1"/>
  <c r="F26" i="11" s="1"/>
  <c r="D23" i="6"/>
  <c r="D25" i="2" s="1"/>
  <c r="E26" i="11" s="1"/>
  <c r="C23" i="6"/>
  <c r="C25" i="2" s="1"/>
  <c r="F4" i="6"/>
  <c r="E4" i="6"/>
  <c r="D4" i="6"/>
  <c r="C4" i="6"/>
  <c r="F28" i="5"/>
  <c r="E28" i="5"/>
  <c r="D28" i="5"/>
  <c r="D21" i="2" s="1"/>
  <c r="E22" i="11" s="1"/>
  <c r="C28" i="5"/>
  <c r="C21" i="2" s="1"/>
  <c r="F17" i="5"/>
  <c r="E17" i="5"/>
  <c r="D17" i="5"/>
  <c r="D19" i="2" s="1"/>
  <c r="E20" i="11" s="1"/>
  <c r="C17" i="5"/>
  <c r="C19" i="2" s="1"/>
  <c r="F4" i="5"/>
  <c r="E4" i="5"/>
  <c r="D4" i="5"/>
  <c r="C4" i="5"/>
  <c r="F40" i="4"/>
  <c r="F18" i="2" s="1"/>
  <c r="G19" i="11" s="1"/>
  <c r="E40" i="4"/>
  <c r="E18" i="2" s="1"/>
  <c r="F19" i="11" s="1"/>
  <c r="D40" i="4"/>
  <c r="D18" i="2" s="1"/>
  <c r="E19" i="11" s="1"/>
  <c r="C40" i="4"/>
  <c r="C18" i="2" s="1"/>
  <c r="F32" i="4"/>
  <c r="E32" i="4"/>
  <c r="E17" i="2" s="1"/>
  <c r="F18" i="11" s="1"/>
  <c r="D32" i="4"/>
  <c r="D17" i="2" s="1"/>
  <c r="E18" i="11" s="1"/>
  <c r="C32" i="4"/>
  <c r="F20" i="4"/>
  <c r="F16" i="2" s="1"/>
  <c r="G17" i="11" s="1"/>
  <c r="E20" i="4"/>
  <c r="E16" i="2" s="1"/>
  <c r="F17" i="11" s="1"/>
  <c r="D20" i="4"/>
  <c r="C20" i="4"/>
  <c r="C16" i="2" s="1"/>
  <c r="F16" i="4"/>
  <c r="G16" i="11" s="1"/>
  <c r="E16" i="4"/>
  <c r="F16" i="11" s="1"/>
  <c r="D16" i="4"/>
  <c r="E16" i="11" s="1"/>
  <c r="C16" i="4"/>
  <c r="F14" i="4"/>
  <c r="F14" i="2" s="1"/>
  <c r="G15" i="11" s="1"/>
  <c r="E14" i="4"/>
  <c r="E14" i="2" s="1"/>
  <c r="F15" i="11" s="1"/>
  <c r="D14" i="4"/>
  <c r="D14" i="2" s="1"/>
  <c r="E15" i="11" s="1"/>
  <c r="C14" i="4"/>
  <c r="C14" i="2" s="1"/>
  <c r="F6" i="4"/>
  <c r="F13" i="2" s="1"/>
  <c r="G14" i="11" s="1"/>
  <c r="E6" i="4"/>
  <c r="E13" i="2" s="1"/>
  <c r="F14" i="11" s="1"/>
  <c r="D6" i="4"/>
  <c r="F4" i="4"/>
  <c r="E4" i="4"/>
  <c r="D4" i="4"/>
  <c r="C4" i="4"/>
  <c r="F41" i="3"/>
  <c r="E41" i="3"/>
  <c r="E12" i="2" s="1"/>
  <c r="F13" i="11" s="1"/>
  <c r="D41" i="3"/>
  <c r="D12" i="2" s="1"/>
  <c r="E13" i="11" s="1"/>
  <c r="C41" i="3"/>
  <c r="C12" i="2" s="1"/>
  <c r="F34" i="3"/>
  <c r="F11" i="2" s="1"/>
  <c r="G12" i="11" s="1"/>
  <c r="E34" i="3"/>
  <c r="E11" i="2" s="1"/>
  <c r="F12" i="11" s="1"/>
  <c r="D34" i="3"/>
  <c r="C34" i="3"/>
  <c r="C11" i="2" s="1"/>
  <c r="F26" i="3"/>
  <c r="F10" i="2" s="1"/>
  <c r="G11" i="11" s="1"/>
  <c r="E26" i="3"/>
  <c r="E10" i="2" s="1"/>
  <c r="F11" i="11" s="1"/>
  <c r="D26" i="3"/>
  <c r="D10" i="2" s="1"/>
  <c r="E11" i="11" s="1"/>
  <c r="C26" i="3"/>
  <c r="C10" i="2" s="1"/>
  <c r="F20" i="3"/>
  <c r="E20" i="3"/>
  <c r="E9" i="2" s="1"/>
  <c r="F10" i="11" s="1"/>
  <c r="D20" i="3"/>
  <c r="D9" i="2" s="1"/>
  <c r="E10" i="11" s="1"/>
  <c r="C20" i="3"/>
  <c r="C9" i="2" s="1"/>
  <c r="F16" i="3"/>
  <c r="F8" i="2" s="1"/>
  <c r="G9" i="11" s="1"/>
  <c r="E16" i="3"/>
  <c r="E8" i="2" s="1"/>
  <c r="F9" i="11" s="1"/>
  <c r="D16" i="3"/>
  <c r="C16" i="3"/>
  <c r="C8" i="2" s="1"/>
  <c r="F12" i="3"/>
  <c r="F7" i="2" s="1"/>
  <c r="G8" i="11" s="1"/>
  <c r="E12" i="3"/>
  <c r="E7" i="2" s="1"/>
  <c r="F8" i="11" s="1"/>
  <c r="D12" i="3"/>
  <c r="D7" i="2" s="1"/>
  <c r="E8" i="11" s="1"/>
  <c r="C12" i="3"/>
  <c r="C7" i="2" s="1"/>
  <c r="F8" i="3"/>
  <c r="E8" i="3"/>
  <c r="E6" i="2" s="1"/>
  <c r="D8" i="3"/>
  <c r="D6" i="2" s="1"/>
  <c r="C8" i="3"/>
  <c r="C6" i="2" s="1"/>
  <c r="F4" i="3"/>
  <c r="E4" i="3"/>
  <c r="D4" i="3"/>
  <c r="C4" i="3"/>
  <c r="F51" i="2"/>
  <c r="F55" i="2" s="1"/>
  <c r="E51" i="2"/>
  <c r="E55" i="2" s="1"/>
  <c r="D51" i="2"/>
  <c r="D55" i="2" s="1"/>
  <c r="C51" i="2"/>
  <c r="C55" i="2" s="1"/>
  <c r="F49" i="2"/>
  <c r="E49" i="2"/>
  <c r="D49" i="2"/>
  <c r="C49" i="2"/>
  <c r="F48" i="2"/>
  <c r="E48" i="2"/>
  <c r="D48" i="2"/>
  <c r="F46" i="2"/>
  <c r="G43" i="11" s="1"/>
  <c r="E46" i="2"/>
  <c r="F43" i="11" s="1"/>
  <c r="D46" i="2"/>
  <c r="E43" i="11" s="1"/>
  <c r="C46" i="2"/>
  <c r="E42" i="2"/>
  <c r="F44" i="11" s="1"/>
  <c r="C42" i="2"/>
  <c r="F41" i="2"/>
  <c r="D41" i="2"/>
  <c r="E40" i="2"/>
  <c r="F41" i="11" s="1"/>
  <c r="C39" i="2"/>
  <c r="F38" i="2"/>
  <c r="G39" i="11" s="1"/>
  <c r="E38" i="2"/>
  <c r="F39" i="11" s="1"/>
  <c r="F36" i="2"/>
  <c r="G37" i="11" s="1"/>
  <c r="D36" i="2"/>
  <c r="E37" i="11" s="1"/>
  <c r="F34" i="2"/>
  <c r="G35" i="11" s="1"/>
  <c r="E34" i="2"/>
  <c r="F35" i="11" s="1"/>
  <c r="D34" i="2"/>
  <c r="E35" i="11" s="1"/>
  <c r="C33" i="2"/>
  <c r="F32" i="2"/>
  <c r="G33" i="11" s="1"/>
  <c r="E32" i="2"/>
  <c r="F33" i="11" s="1"/>
  <c r="D32" i="2"/>
  <c r="E33" i="11" s="1"/>
  <c r="E31" i="2"/>
  <c r="F32" i="11" s="1"/>
  <c r="D31" i="2"/>
  <c r="E32" i="11" s="1"/>
  <c r="C31" i="2"/>
  <c r="F30" i="2"/>
  <c r="G31" i="11" s="1"/>
  <c r="E30" i="2"/>
  <c r="F31" i="11" s="1"/>
  <c r="C30" i="2"/>
  <c r="E29" i="2"/>
  <c r="F30" i="11" s="1"/>
  <c r="D29" i="2"/>
  <c r="E30" i="11" s="1"/>
  <c r="C29" i="2"/>
  <c r="E28" i="2"/>
  <c r="F29" i="11" s="1"/>
  <c r="D28" i="2"/>
  <c r="E29" i="11" s="1"/>
  <c r="C28" i="2"/>
  <c r="F27" i="2"/>
  <c r="G28" i="11" s="1"/>
  <c r="E27" i="2"/>
  <c r="F28" i="11" s="1"/>
  <c r="F26" i="2"/>
  <c r="G27" i="11" s="1"/>
  <c r="E26" i="2"/>
  <c r="F21" i="2"/>
  <c r="G22" i="11" s="1"/>
  <c r="E21" i="2"/>
  <c r="F22" i="11" s="1"/>
  <c r="E20" i="2"/>
  <c r="F21" i="11" s="1"/>
  <c r="C20" i="2"/>
  <c r="F19" i="2"/>
  <c r="G20" i="11" s="1"/>
  <c r="E19" i="2"/>
  <c r="F20" i="11" s="1"/>
  <c r="F17" i="2"/>
  <c r="G18" i="11" s="1"/>
  <c r="C17" i="2"/>
  <c r="D16" i="2"/>
  <c r="E17" i="11" s="1"/>
  <c r="E15" i="2"/>
  <c r="D15" i="2"/>
  <c r="C15" i="2"/>
  <c r="D13" i="2"/>
  <c r="E14" i="11" s="1"/>
  <c r="F12" i="2"/>
  <c r="G13" i="11" s="1"/>
  <c r="D11" i="2"/>
  <c r="E12" i="11" s="1"/>
  <c r="F9" i="2"/>
  <c r="G10" i="11" s="1"/>
  <c r="D8" i="2"/>
  <c r="E9" i="11" s="1"/>
  <c r="F6" i="2"/>
  <c r="G7" i="11" s="1"/>
  <c r="F2" i="2"/>
  <c r="N38" i="1"/>
  <c r="O10" i="1" s="1"/>
  <c r="O38" i="1" s="1"/>
  <c r="O33" i="1"/>
  <c r="N33" i="1"/>
  <c r="M33" i="1"/>
  <c r="L33" i="1"/>
  <c r="O32" i="1"/>
  <c r="N32" i="1"/>
  <c r="M32" i="1"/>
  <c r="L32" i="1"/>
  <c r="O30" i="1"/>
  <c r="N30" i="1"/>
  <c r="M30" i="1"/>
  <c r="L30" i="1"/>
  <c r="M13" i="1"/>
  <c r="L13" i="1"/>
  <c r="N12" i="1"/>
  <c r="O11" i="1"/>
  <c r="N11" i="1"/>
  <c r="N10" i="1"/>
  <c r="C31" i="11" l="1"/>
  <c r="D31" i="11" s="1"/>
  <c r="F24" i="17"/>
  <c r="F55" i="17" s="1"/>
  <c r="G47" i="17"/>
  <c r="H15" i="11"/>
  <c r="I15" i="11" s="1"/>
  <c r="C38" i="11"/>
  <c r="D38" i="11" s="1"/>
  <c r="D22" i="2"/>
  <c r="M16" i="1" s="1"/>
  <c r="E22" i="2"/>
  <c r="H9" i="11"/>
  <c r="I9" i="11" s="1"/>
  <c r="G42" i="18"/>
  <c r="N19" i="1" s="1"/>
  <c r="H42" i="18"/>
  <c r="O19" i="1" s="1"/>
  <c r="D18" i="9"/>
  <c r="D35" i="2" s="1"/>
  <c r="E36" i="11" s="1"/>
  <c r="E45" i="11" s="1"/>
  <c r="E18" i="9"/>
  <c r="E35" i="2" s="1"/>
  <c r="F36" i="11" s="1"/>
  <c r="N15" i="14"/>
  <c r="D37" i="2"/>
  <c r="N11" i="14"/>
  <c r="E37" i="2"/>
  <c r="N21" i="14"/>
  <c r="N31" i="14"/>
  <c r="C45" i="19"/>
  <c r="K27" i="22"/>
  <c r="F20" i="21" s="1"/>
  <c r="F32" i="21" s="1"/>
  <c r="F33" i="9" s="1"/>
  <c r="F37" i="2" s="1"/>
  <c r="J27" i="22"/>
  <c r="N23" i="14"/>
  <c r="N27" i="14"/>
  <c r="N13" i="14"/>
  <c r="N9" i="14"/>
  <c r="N34" i="14" s="1"/>
  <c r="F8" i="6" s="1"/>
  <c r="F23" i="6" s="1"/>
  <c r="F25" i="2" s="1"/>
  <c r="N19" i="14"/>
  <c r="K25" i="20"/>
  <c r="F25" i="19" s="1"/>
  <c r="F43" i="19" s="1"/>
  <c r="E35" i="21"/>
  <c r="J27" i="20"/>
  <c r="C35" i="21"/>
  <c r="N25" i="14"/>
  <c r="H8" i="11"/>
  <c r="I8" i="11" s="1"/>
  <c r="H11" i="11"/>
  <c r="I11" i="11" s="1"/>
  <c r="C19" i="11"/>
  <c r="D19" i="11" s="1"/>
  <c r="C30" i="11"/>
  <c r="D30" i="11" s="1"/>
  <c r="H34" i="11"/>
  <c r="I34" i="11" s="1"/>
  <c r="C37" i="11"/>
  <c r="D37" i="11" s="1"/>
  <c r="C9" i="11"/>
  <c r="D9" i="11" s="1"/>
  <c r="C17" i="11"/>
  <c r="D17" i="11" s="1"/>
  <c r="H40" i="11"/>
  <c r="I40" i="11" s="1"/>
  <c r="C44" i="11"/>
  <c r="D44" i="11" s="1"/>
  <c r="H31" i="11"/>
  <c r="I31" i="11" s="1"/>
  <c r="C15" i="11"/>
  <c r="D15" i="11" s="1"/>
  <c r="C43" i="11"/>
  <c r="D43" i="11" s="1"/>
  <c r="H43" i="11"/>
  <c r="I43" i="11" s="1"/>
  <c r="H28" i="11"/>
  <c r="I28" i="11" s="1"/>
  <c r="C18" i="11"/>
  <c r="D18" i="11" s="1"/>
  <c r="H13" i="11"/>
  <c r="I13" i="11" s="1"/>
  <c r="C13" i="11"/>
  <c r="D13" i="11" s="1"/>
  <c r="C22" i="11"/>
  <c r="D22" i="11" s="1"/>
  <c r="H41" i="11"/>
  <c r="I41" i="11" s="1"/>
  <c r="C41" i="11"/>
  <c r="D41" i="11" s="1"/>
  <c r="C8" i="11"/>
  <c r="D8" i="11" s="1"/>
  <c r="C11" i="11"/>
  <c r="D11" i="11" s="1"/>
  <c r="H14" i="11"/>
  <c r="I14" i="11" s="1"/>
  <c r="H19" i="11"/>
  <c r="I19" i="11" s="1"/>
  <c r="H42" i="11"/>
  <c r="I42" i="11" s="1"/>
  <c r="C42" i="11"/>
  <c r="D42" i="11" s="1"/>
  <c r="H30" i="11"/>
  <c r="I30" i="11" s="1"/>
  <c r="C20" i="11"/>
  <c r="D20" i="11" s="1"/>
  <c r="H32" i="11"/>
  <c r="I32" i="11" s="1"/>
  <c r="C12" i="11"/>
  <c r="D12" i="11" s="1"/>
  <c r="H20" i="11"/>
  <c r="I20" i="11" s="1"/>
  <c r="C35" i="11"/>
  <c r="D35" i="11" s="1"/>
  <c r="H39" i="11"/>
  <c r="I39" i="11" s="1"/>
  <c r="H44" i="11"/>
  <c r="I44" i="11" s="1"/>
  <c r="C26" i="11"/>
  <c r="D26" i="11" s="1"/>
  <c r="C39" i="11"/>
  <c r="D39" i="11" s="1"/>
  <c r="H12" i="11"/>
  <c r="I12" i="11" s="1"/>
  <c r="H35" i="11"/>
  <c r="I35" i="11" s="1"/>
  <c r="C22" i="2"/>
  <c r="C21" i="11"/>
  <c r="D21" i="11" s="1"/>
  <c r="H21" i="11"/>
  <c r="I21" i="11" s="1"/>
  <c r="C28" i="11"/>
  <c r="D28" i="11" s="1"/>
  <c r="C40" i="11"/>
  <c r="D40" i="11" s="1"/>
  <c r="C10" i="11"/>
  <c r="D10" i="11" s="1"/>
  <c r="F35" i="21"/>
  <c r="N16" i="1"/>
  <c r="N23" i="1" s="1"/>
  <c r="C32" i="11"/>
  <c r="D32" i="11" s="1"/>
  <c r="H10" i="11"/>
  <c r="I10" i="11" s="1"/>
  <c r="H18" i="11"/>
  <c r="I18" i="11" s="1"/>
  <c r="H22" i="11"/>
  <c r="I22" i="11" s="1"/>
  <c r="C29" i="11"/>
  <c r="D29" i="11" s="1"/>
  <c r="C33" i="11"/>
  <c r="D33" i="11" s="1"/>
  <c r="H37" i="11"/>
  <c r="I37" i="11" s="1"/>
  <c r="C34" i="11"/>
  <c r="D34" i="11" s="1"/>
  <c r="H17" i="11"/>
  <c r="I17" i="11" s="1"/>
  <c r="G23" i="11"/>
  <c r="C14" i="11"/>
  <c r="D14" i="11" s="1"/>
  <c r="C43" i="2"/>
  <c r="L27" i="1" s="1"/>
  <c r="L29" i="1" s="1"/>
  <c r="L34" i="1" s="1"/>
  <c r="H33" i="11"/>
  <c r="I33" i="11" s="1"/>
  <c r="I16" i="11"/>
  <c r="C16" i="11"/>
  <c r="D16" i="11" s="1"/>
  <c r="H29" i="11"/>
  <c r="I29" i="11" s="1"/>
  <c r="E7" i="11"/>
  <c r="E23" i="11" s="1"/>
  <c r="F7" i="11"/>
  <c r="H7" i="11" s="1"/>
  <c r="I7" i="11" s="1"/>
  <c r="M33" i="14"/>
  <c r="F27" i="11"/>
  <c r="C27" i="11" s="1"/>
  <c r="D27" i="11" s="1"/>
  <c r="F15" i="2"/>
  <c r="F22" i="2" s="1"/>
  <c r="F57" i="17" l="1"/>
  <c r="F59" i="17" s="1"/>
  <c r="N40" i="1" s="1"/>
  <c r="O12" i="1" s="1"/>
  <c r="G9" i="17"/>
  <c r="G24" i="17" s="1"/>
  <c r="G55" i="17" s="1"/>
  <c r="E47" i="11"/>
  <c r="C36" i="11"/>
  <c r="D36" i="11" s="1"/>
  <c r="K27" i="20"/>
  <c r="E43" i="2"/>
  <c r="G38" i="11"/>
  <c r="H38" i="11" s="1"/>
  <c r="I38" i="11" s="1"/>
  <c r="D43" i="2"/>
  <c r="O16" i="1"/>
  <c r="O23" i="1" s="1"/>
  <c r="M24" i="1"/>
  <c r="M23" i="1"/>
  <c r="H27" i="11"/>
  <c r="I27" i="11" s="1"/>
  <c r="C45" i="2"/>
  <c r="L16" i="1"/>
  <c r="G26" i="11"/>
  <c r="C7" i="11"/>
  <c r="D7" i="11" s="1"/>
  <c r="F23" i="11"/>
  <c r="H23" i="11" s="1"/>
  <c r="I23" i="11" s="1"/>
  <c r="F45" i="11"/>
  <c r="C45" i="11" s="1"/>
  <c r="D45" i="11" s="1"/>
  <c r="F18" i="9"/>
  <c r="F35" i="2" s="1"/>
  <c r="G36" i="11" s="1"/>
  <c r="H36" i="11" s="1"/>
  <c r="I36" i="11" s="1"/>
  <c r="F45" i="19"/>
  <c r="G57" i="17" l="1"/>
  <c r="G59" i="17" s="1"/>
  <c r="O40" i="1" s="1"/>
  <c r="M27" i="1"/>
  <c r="M29" i="1" s="1"/>
  <c r="M34" i="1" s="1"/>
  <c r="M36" i="1" s="1"/>
  <c r="M37" i="1" s="1"/>
  <c r="D45" i="2"/>
  <c r="N27" i="1"/>
  <c r="N29" i="1" s="1"/>
  <c r="N34" i="1" s="1"/>
  <c r="E45" i="2"/>
  <c r="F43" i="2"/>
  <c r="H26" i="11"/>
  <c r="I26" i="11" s="1"/>
  <c r="G45" i="11"/>
  <c r="L23" i="1"/>
  <c r="L24" i="1"/>
  <c r="L36" i="1" s="1"/>
  <c r="L37" i="1" s="1"/>
  <c r="C50" i="2"/>
  <c r="C56" i="2" s="1"/>
  <c r="C23" i="11"/>
  <c r="D23" i="11" s="1"/>
  <c r="F47" i="11"/>
  <c r="C47" i="11" s="1"/>
  <c r="D47" i="11" s="1"/>
  <c r="M41" i="1" l="1"/>
  <c r="M42" i="1"/>
  <c r="O27" i="1"/>
  <c r="O29" i="1" s="1"/>
  <c r="O34" i="1" s="1"/>
  <c r="F45" i="2"/>
  <c r="E50" i="2"/>
  <c r="E56" i="2" s="1"/>
  <c r="D50" i="2"/>
  <c r="D56" i="2" s="1"/>
  <c r="L42" i="1"/>
  <c r="L41" i="1"/>
  <c r="N9" i="1"/>
  <c r="N13" i="1" s="1"/>
  <c r="N24" i="1" s="1"/>
  <c r="N36" i="1" s="1"/>
  <c r="N37" i="1" s="1"/>
  <c r="H45" i="11"/>
  <c r="I45" i="11" s="1"/>
  <c r="G47" i="11"/>
  <c r="H47" i="11" s="1"/>
  <c r="I47" i="11" s="1"/>
  <c r="F50" i="2" l="1"/>
  <c r="F56" i="2" s="1"/>
  <c r="N42" i="1"/>
  <c r="N41" i="1"/>
  <c r="O9" i="1"/>
  <c r="O13" i="1" s="1"/>
  <c r="O24" i="1" s="1"/>
  <c r="O36" i="1" s="1"/>
  <c r="O37" i="1" s="1"/>
  <c r="O41" i="1" l="1"/>
  <c r="O42" i="1"/>
</calcChain>
</file>

<file path=xl/sharedStrings.xml><?xml version="1.0" encoding="utf-8"?>
<sst xmlns="http://schemas.openxmlformats.org/spreadsheetml/2006/main" count="877" uniqueCount="549">
  <si>
    <t>OPERATING BUDGET</t>
  </si>
  <si>
    <t xml:space="preserve"> </t>
  </si>
  <si>
    <t>DISTRICT AGRICULTURAL ASSOCIATION</t>
  </si>
  <si>
    <t>COUNTY</t>
  </si>
  <si>
    <t>Conducting The</t>
  </si>
  <si>
    <t>at</t>
  </si>
  <si>
    <t>,  California</t>
  </si>
  <si>
    <t>Acct.</t>
  </si>
  <si>
    <t>Actual</t>
  </si>
  <si>
    <t>Budgeted</t>
  </si>
  <si>
    <t>Estimated</t>
  </si>
  <si>
    <t>Proposed</t>
  </si>
  <si>
    <t>No.</t>
  </si>
  <si>
    <t>TOTAL NET RESOURCES, JANUARY 1:</t>
  </si>
  <si>
    <t>Unrestricted net resources</t>
  </si>
  <si>
    <t>Unrestricted Net Position - Pension/OPEB</t>
  </si>
  <si>
    <t>Restricted resources</t>
  </si>
  <si>
    <t>Investment in Capital Assets, Net of Related Debt</t>
  </si>
  <si>
    <t>Subtotal (Total Net Resources)</t>
  </si>
  <si>
    <t>RESOURCES ACQUIRED:</t>
  </si>
  <si>
    <t>Operating Revenues (From Page 2)</t>
  </si>
  <si>
    <t>State (Local/Base) Allocations (to Page 2):</t>
  </si>
  <si>
    <t>Training Allocation &amp; Other Fiscal &amp; Admin Assistance (F&amp;E)</t>
  </si>
  <si>
    <t>Capital Project Reimbursement Funds (from Sched 8A)</t>
  </si>
  <si>
    <t>One-time Revenue Sources (fire camp, sale of property, capital project audit adj)</t>
  </si>
  <si>
    <t>Contributions from Other Gov't (non-F&amp;E) Sources (to Page 2)</t>
  </si>
  <si>
    <t>Other (e.g., Perf Rating used for oper.) (to Page 2)</t>
  </si>
  <si>
    <t>TOTAL RESOURCES ACQUIRED</t>
  </si>
  <si>
    <t>TOTAL RESOURCES AVAILABLE</t>
  </si>
  <si>
    <t>RESOURCES APPLIED:</t>
  </si>
  <si>
    <t>Operating Expenditures (From Page 2)</t>
  </si>
  <si>
    <t>Other Operating Expenditures (e.g. Audit Adjustments)</t>
  </si>
  <si>
    <t>Subtotal - Operating Expenditures (Excluding Depreciation)</t>
  </si>
  <si>
    <t>Depreciation Expense (From Page 10)</t>
  </si>
  <si>
    <t>90000</t>
  </si>
  <si>
    <t>Pension Expense (From Page 10)</t>
  </si>
  <si>
    <t>OPEB Expense (From Page 10)</t>
  </si>
  <si>
    <t>TOTAL RESOURCES APPLIED</t>
  </si>
  <si>
    <t>TOTAL NET RESOURCES,  DECEMBER 31:</t>
  </si>
  <si>
    <t>Unrestricted Net Resources Available for Operations</t>
  </si>
  <si>
    <t>Restricted Net Resources</t>
  </si>
  <si>
    <t>Investment in Capital Assets (From Schedule 7)</t>
  </si>
  <si>
    <t>Subtotal (Should equal Total Net Resource Figure above)</t>
  </si>
  <si>
    <t>Reserve Percentage</t>
  </si>
  <si>
    <t>ALL FAIRS:</t>
  </si>
  <si>
    <t>COUNTY APPROVALS (County Fairs Only):</t>
  </si>
  <si>
    <t>President, Board of Directors</t>
  </si>
  <si>
    <t>Date</t>
  </si>
  <si>
    <t>Chairman, Board of Supervisors</t>
  </si>
  <si>
    <t>Chief Executive Officer</t>
  </si>
  <si>
    <t>County Clerk</t>
  </si>
  <si>
    <t>Highlight Indicate GASB 68/75 Item.</t>
  </si>
  <si>
    <t>Page 2</t>
  </si>
  <si>
    <t>Summary of Operations</t>
  </si>
  <si>
    <t>OPERATING REVENUES:</t>
  </si>
  <si>
    <t xml:space="preserve">     Admissions to Grounds</t>
  </si>
  <si>
    <t xml:space="preserve">     Commercial Space</t>
  </si>
  <si>
    <t xml:space="preserve">     Carnival</t>
  </si>
  <si>
    <t xml:space="preserve">     Concessions</t>
  </si>
  <si>
    <t xml:space="preserve">     Exhibits</t>
  </si>
  <si>
    <t xml:space="preserve">     Horse Show</t>
  </si>
  <si>
    <t xml:space="preserve">     Horse Racing (Live)</t>
  </si>
  <si>
    <t xml:space="preserve">     Satellite Wagering</t>
  </si>
  <si>
    <t xml:space="preserve">     Fair Attractions</t>
  </si>
  <si>
    <t xml:space="preserve"> Motorized Racing</t>
  </si>
  <si>
    <t xml:space="preserve">     Interim Attractions</t>
  </si>
  <si>
    <t xml:space="preserve">     Miscellaneous Fair</t>
  </si>
  <si>
    <t xml:space="preserve">     Miscellaneous Non-Fair Programs</t>
  </si>
  <si>
    <t xml:space="preserve">     Interim Revenue</t>
  </si>
  <si>
    <t xml:space="preserve">     Prior Year Revenue Adjustments</t>
  </si>
  <si>
    <t xml:space="preserve">     Other Operating Revenue</t>
  </si>
  <si>
    <t>TOTAL OPERATING REVENUES (to Page 1)</t>
  </si>
  <si>
    <t>OPERATING EXPENDITURES:</t>
  </si>
  <si>
    <t xml:space="preserve">     Administration</t>
  </si>
  <si>
    <t xml:space="preserve">     Maintenance &amp; General Operations</t>
  </si>
  <si>
    <t xml:space="preserve">     Publicity</t>
  </si>
  <si>
    <t xml:space="preserve">     Attendance Operations</t>
  </si>
  <si>
    <t xml:space="preserve">     Premiums</t>
  </si>
  <si>
    <t xml:space="preserve">     Fair Entertainment </t>
  </si>
  <si>
    <t xml:space="preserve">     Interim Entertainment </t>
  </si>
  <si>
    <t xml:space="preserve">     Equipment (Funded by Fair)</t>
  </si>
  <si>
    <t xml:space="preserve">     Prior Year Expense Adjustments</t>
  </si>
  <si>
    <t xml:space="preserve">     Cash (over/under) </t>
  </si>
  <si>
    <t xml:space="preserve">     Other Operating Expense</t>
  </si>
  <si>
    <t>TOTAL OPERATING EXPENDITURES (to Page 1)</t>
  </si>
  <si>
    <t>NET OPERATING PROFIT/(LOSS) BEFORE DEPRECIATION, PENSION, OPEB</t>
  </si>
  <si>
    <t xml:space="preserve">  Depreciation Expense</t>
  </si>
  <si>
    <t xml:space="preserve">  Pension Expense</t>
  </si>
  <si>
    <t xml:space="preserve">  OPEB Expense</t>
  </si>
  <si>
    <t>NET OPERATING PROFIT/(LOSS) AFTER DEPRECIATION, PENSION, OPEB</t>
  </si>
  <si>
    <t>31200</t>
  </si>
  <si>
    <t>NET PROFIT/(LOSS) BEFORE DEPRECIATION &amp; PENSION, OPEB</t>
  </si>
  <si>
    <t>NET PROFIT/(LOSS) AFTER DEPRECIATION &amp; PENSION, OPEB</t>
  </si>
  <si>
    <t>Page 3</t>
  </si>
  <si>
    <t>Detail of Revenues</t>
  </si>
  <si>
    <t>ADMISSIONS REVENUE:</t>
  </si>
  <si>
    <t xml:space="preserve">     Regular Fair Admissions</t>
  </si>
  <si>
    <t xml:space="preserve">     Discounted Fair Admissions</t>
  </si>
  <si>
    <t xml:space="preserve">          TOTAL ADMISSIONS REVENUE</t>
  </si>
  <si>
    <t>COMMERCIAL SPACE REVENUE:</t>
  </si>
  <si>
    <t xml:space="preserve">     Outside Commercial Space</t>
  </si>
  <si>
    <t xml:space="preserve">     Inside Commercial Space</t>
  </si>
  <si>
    <t xml:space="preserve">          TOTAL COMMERCIAL SPACE REVENUE </t>
  </si>
  <si>
    <t>CARNIVAL REVENUE:</t>
  </si>
  <si>
    <t xml:space="preserve">     Carnival: Pre-Sale</t>
  </si>
  <si>
    <t xml:space="preserve">          TOTAL CARNIVAL REVENUE </t>
  </si>
  <si>
    <t>CONCESSIONS REVENUE:</t>
  </si>
  <si>
    <t xml:space="preserve">     Food Concessions</t>
  </si>
  <si>
    <t xml:space="preserve">     Non-Food Concessions</t>
  </si>
  <si>
    <t xml:space="preserve">          TOTAL CONCESSIONS REVENUE</t>
  </si>
  <si>
    <t>EXHIBITS REVENUE:</t>
  </si>
  <si>
    <t xml:space="preserve">     Entry Fees</t>
  </si>
  <si>
    <t xml:space="preserve">     Donated &amp; Sponsored Awards</t>
  </si>
  <si>
    <t xml:space="preserve">     Advertising in Premium Book</t>
  </si>
  <si>
    <t xml:space="preserve">     Other (Explain)</t>
  </si>
  <si>
    <t xml:space="preserve">          TOTAL EXHIBITS REVENUE</t>
  </si>
  <si>
    <t>HORSE SHOW REVENUE:</t>
  </si>
  <si>
    <t xml:space="preserve">     Admissions </t>
  </si>
  <si>
    <t xml:space="preserve">     Entry and Stake Fees</t>
  </si>
  <si>
    <t xml:space="preserve">     Donations for Special Prizes</t>
  </si>
  <si>
    <t xml:space="preserve">     Stall Fees</t>
  </si>
  <si>
    <t xml:space="preserve">     Program Sales</t>
  </si>
  <si>
    <t xml:space="preserve">          TOTAL HORSE SHOW REVENUE</t>
  </si>
  <si>
    <t>LIVE HORSE RACING REVENUE:</t>
  </si>
  <si>
    <t xml:space="preserve">     Admissions</t>
  </si>
  <si>
    <t xml:space="preserve">     Track Commissions &amp; Breakage</t>
  </si>
  <si>
    <t xml:space="preserve">          TOTAL LIVE HORSE RACING REVENUE</t>
  </si>
  <si>
    <t>Page 4</t>
  </si>
  <si>
    <t>SATELLITE WAGERING REVENUE:</t>
  </si>
  <si>
    <t xml:space="preserve">      TOTAL SATELLITE WAGERING REVENUE</t>
  </si>
  <si>
    <t>FAIR ATTRACTIONS REVENUE:</t>
  </si>
  <si>
    <t xml:space="preserve">     Rodeo Admissions</t>
  </si>
  <si>
    <t xml:space="preserve">     Queen Pageant Admissions</t>
  </si>
  <si>
    <t xml:space="preserve">     4 Wheel-Drive Pull Admissions</t>
  </si>
  <si>
    <t xml:space="preserve">     Destruction Derby Admissions</t>
  </si>
  <si>
    <t xml:space="preserve">     Performances Admissions</t>
  </si>
  <si>
    <t xml:space="preserve">     Other Admissions (Explain)</t>
  </si>
  <si>
    <t xml:space="preserve">      TOTAL FAIR ATTRACTIONS REVENUE</t>
  </si>
  <si>
    <t>MOTORIZED RACING REVENUE:</t>
  </si>
  <si>
    <t>TOTAL MOTORIZED RACING REVENUE</t>
  </si>
  <si>
    <t>INTERIM ATTRACTIONS REVENUE:</t>
  </si>
  <si>
    <t xml:space="preserve">     Performance Admissions </t>
  </si>
  <si>
    <t xml:space="preserve">     Other Admissions (List)</t>
  </si>
  <si>
    <t xml:space="preserve">      TOTAL INTERIM ATTRACTIONS REVENUE</t>
  </si>
  <si>
    <t>MISCELLANEOUS FAIR REVENUE:</t>
  </si>
  <si>
    <t xml:space="preserve">     Parking</t>
  </si>
  <si>
    <t xml:space="preserve">     Fair Program Revenue</t>
  </si>
  <si>
    <t xml:space="preserve">     Utility Fee Reimbursement</t>
  </si>
  <si>
    <t xml:space="preserve">     Exhibit Guide Revenue</t>
  </si>
  <si>
    <t xml:space="preserve">     Stall Rentals (Fairtime)</t>
  </si>
  <si>
    <t xml:space="preserve">     Camping Fees (Fairtime)</t>
  </si>
  <si>
    <t xml:space="preserve">     Sponsorships</t>
  </si>
  <si>
    <t xml:space="preserve">      TOTAL MISCELLANEOUS FAIR REVENUE</t>
  </si>
  <si>
    <t>MISCELLANEOUS NON-FAIR PROGRAMS:</t>
  </si>
  <si>
    <t xml:space="preserve">     Commercial Exhibits</t>
  </si>
  <si>
    <t xml:space="preserve">      TOTAL MISC. NON-FAIR PROGRAMS</t>
  </si>
  <si>
    <t>Page 5</t>
  </si>
  <si>
    <t>INTERIM REVENUE:</t>
  </si>
  <si>
    <t xml:space="preserve">     Rental of Buildings</t>
  </si>
  <si>
    <t xml:space="preserve">     Grounds Rentals</t>
  </si>
  <si>
    <t xml:space="preserve">     Equipment Rentals</t>
  </si>
  <si>
    <t xml:space="preserve">     Concessions Revenue</t>
  </si>
  <si>
    <t xml:space="preserve">     Interim Parking Revenue</t>
  </si>
  <si>
    <t xml:space="preserve">     Other Interim Revenue (List)</t>
  </si>
  <si>
    <t xml:space="preserve">      TOTAL INTERIM REVENUE</t>
  </si>
  <si>
    <t>TOTAL PRIOR YEAR REVENUE ADJUSTMENT:</t>
  </si>
  <si>
    <t>OTHER OPERATING REVENUE:</t>
  </si>
  <si>
    <t xml:space="preserve">     Interest Earnings</t>
  </si>
  <si>
    <t xml:space="preserve">     Donations/Sponsorships (general)</t>
  </si>
  <si>
    <t xml:space="preserve"> Gain on Sale of Asset</t>
  </si>
  <si>
    <t xml:space="preserve">     TOTAL OTHER OPERATING REVENUE</t>
  </si>
  <si>
    <t>Page 6</t>
  </si>
  <si>
    <t>Detail of Expenditures</t>
  </si>
  <si>
    <t>ADMINISTRATION EXPENSE:</t>
  </si>
  <si>
    <t xml:space="preserve">     Salaries &amp; Wages - Permanent</t>
  </si>
  <si>
    <t xml:space="preserve">     Salaries &amp; Wages - Temporary</t>
  </si>
  <si>
    <t>Compensated Absences Expense</t>
  </si>
  <si>
    <t xml:space="preserve">     Employee Benefits - Employer's Share</t>
  </si>
  <si>
    <t xml:space="preserve">     Payroll Taxes</t>
  </si>
  <si>
    <t xml:space="preserve">     Worker's Compensation Insurance</t>
  </si>
  <si>
    <t xml:space="preserve">     Professional Services (Contractual)</t>
  </si>
  <si>
    <t xml:space="preserve">     Director's Expense</t>
  </si>
  <si>
    <t xml:space="preserve">     Traveling/Training Expense - Employees</t>
  </si>
  <si>
    <t xml:space="preserve">     Office Supplies and Expense</t>
  </si>
  <si>
    <t xml:space="preserve">     Telephone and Postage</t>
  </si>
  <si>
    <t xml:space="preserve">     Dues and Subscriptions</t>
  </si>
  <si>
    <t xml:space="preserve">     Insurance (General Liability)</t>
  </si>
  <si>
    <t xml:space="preserve">     Unemployment Insurance (Non-reimbursed)</t>
  </si>
  <si>
    <t xml:space="preserve">     Audit Expense</t>
  </si>
  <si>
    <t xml:space="preserve">     Current Year Bad Debt Expense</t>
  </si>
  <si>
    <t xml:space="preserve">   TOTAL ADMINISTRATION EXPENSE</t>
  </si>
  <si>
    <t>MAINTENANCE &amp; GENERAL OPERATIONS:</t>
  </si>
  <si>
    <t xml:space="preserve">     Employee Benefits</t>
  </si>
  <si>
    <t xml:space="preserve">     Rental - Land &amp; Buildings</t>
  </si>
  <si>
    <t xml:space="preserve">     Rental - Maintenance Equipment</t>
  </si>
  <si>
    <t xml:space="preserve">     Rental - Public Address &amp; Intercom</t>
  </si>
  <si>
    <t xml:space="preserve">     Temporary Electrical Work (Contractual)</t>
  </si>
  <si>
    <t xml:space="preserve">     Light, Heat, Water and Power</t>
  </si>
  <si>
    <t xml:space="preserve">      Maintenance of Equipment - Supplies &amp; Expense</t>
  </si>
  <si>
    <t xml:space="preserve">      Maint. of Bldgs. &amp; Grounds- Supplies &amp; Expense</t>
  </si>
  <si>
    <t xml:space="preserve">     Trash Removal, Clean up (Contractual)</t>
  </si>
  <si>
    <t xml:space="preserve">     Special Repairs &amp; Maintenance (List)</t>
  </si>
  <si>
    <t xml:space="preserve">      TOTAL MAINTENANCE  EXPENSE</t>
  </si>
  <si>
    <t>Page 7</t>
  </si>
  <si>
    <t>PUBLICITY EXPENSE:</t>
  </si>
  <si>
    <t xml:space="preserve">     Supplies and Expense</t>
  </si>
  <si>
    <t xml:space="preserve">     Advertising</t>
  </si>
  <si>
    <t xml:space="preserve">     Promotional Expense</t>
  </si>
  <si>
    <t xml:space="preserve">     Public Relations Expense</t>
  </si>
  <si>
    <t xml:space="preserve">     Pre-Fair Events</t>
  </si>
  <si>
    <t xml:space="preserve">      TOTAL PUBLICITY EXPENSE</t>
  </si>
  <si>
    <t>ATTENDANCE OPERATIONS:</t>
  </si>
  <si>
    <t xml:space="preserve">    TOTAL ATTENDANCE OPERATIONS</t>
  </si>
  <si>
    <t>MISCELLANEOUS FAIR EXPENSE:</t>
  </si>
  <si>
    <t xml:space="preserve">     Parking Lot - % paid to contractor</t>
  </si>
  <si>
    <t xml:space="preserve"> Parking Lot - Salaries &amp; Wages - Permanent</t>
  </si>
  <si>
    <t xml:space="preserve"> Parking Lot - Salaries &amp; Wages - Temporary</t>
  </si>
  <si>
    <t xml:space="preserve">     Program Expense</t>
  </si>
  <si>
    <t xml:space="preserve">     Utility Fees</t>
  </si>
  <si>
    <t xml:space="preserve">     Exhibit Guide</t>
  </si>
  <si>
    <t xml:space="preserve">     Stall Expense</t>
  </si>
  <si>
    <t xml:space="preserve">     Commercial Exhibits &amp; Concessions</t>
  </si>
  <si>
    <t xml:space="preserve">      TOTAL MISCELLANEOUS FAIR </t>
  </si>
  <si>
    <t xml:space="preserve">     Supplies &amp; Expense</t>
  </si>
  <si>
    <t xml:space="preserve">     Attendance</t>
  </si>
  <si>
    <t xml:space="preserve">     TOTAL MISC. NON-FAIR PROGRAMS</t>
  </si>
  <si>
    <t>Page 8</t>
  </si>
  <si>
    <t>Details of Expenditures</t>
  </si>
  <si>
    <t>PREMIUMS EXPENSE (Excluding Horse Show):</t>
  </si>
  <si>
    <t xml:space="preserve">     Cash Awards</t>
  </si>
  <si>
    <t xml:space="preserve">     Trophies, Medals, Ribbons</t>
  </si>
  <si>
    <t xml:space="preserve">     Sponsored Cash Awards</t>
  </si>
  <si>
    <t xml:space="preserve">     Sponsored Trophies, Medals, Ribbons</t>
  </si>
  <si>
    <t xml:space="preserve">     Other Awards (Explain)</t>
  </si>
  <si>
    <t xml:space="preserve">      TOTAL PREMIUM EXPENSE</t>
  </si>
  <si>
    <t>EXHIBITS EXPENSE:</t>
  </si>
  <si>
    <t xml:space="preserve">     Judges (Contractual)</t>
  </si>
  <si>
    <t xml:space="preserve">     Professional Services - Other (Contractual)</t>
  </si>
  <si>
    <t xml:space="preserve">     Tent &amp; Booth Rental</t>
  </si>
  <si>
    <t xml:space="preserve">     Decorations</t>
  </si>
  <si>
    <t xml:space="preserve">      TOTAL EXHIBITS EXPENSE</t>
  </si>
  <si>
    <t>HORSE SHOW EXPENSE (Including Premiums):</t>
  </si>
  <si>
    <t xml:space="preserve">     Cattle Fees</t>
  </si>
  <si>
    <t xml:space="preserve">      TOTAL HORSE SHOW EXPENSE</t>
  </si>
  <si>
    <t>Page 9</t>
  </si>
  <si>
    <t>HORSE RACING EXPENSE (LIVE):</t>
  </si>
  <si>
    <t xml:space="preserve">     Salaries &amp; Wages  (Non Pari-Mutuel)</t>
  </si>
  <si>
    <t xml:space="preserve">     Salaries &amp; Wages  (Pari-Mutuel)</t>
  </si>
  <si>
    <t xml:space="preserve">     Rental - Totalisator Equipment</t>
  </si>
  <si>
    <t xml:space="preserve">     Rental - Other Equipment</t>
  </si>
  <si>
    <t xml:space="preserve">   TOTAL RACING EXPENSE (LIVE)</t>
  </si>
  <si>
    <t>SATELLITE WAGERING EXPENSE:</t>
  </si>
  <si>
    <t xml:space="preserve">   TOTAL SATELLITE WAGERING </t>
  </si>
  <si>
    <t>FAIR ENTERTAINMENT EXPENSE:</t>
  </si>
  <si>
    <t xml:space="preserve">     Rodeo</t>
  </si>
  <si>
    <t xml:space="preserve">     Grounds Entertainment</t>
  </si>
  <si>
    <t xml:space="preserve">     Grandstand Entertainment</t>
  </si>
  <si>
    <t xml:space="preserve">   TOTAL FAIR ENTERTAINMENT</t>
  </si>
  <si>
    <t>MOTORIZED RACING EXPENSE:</t>
  </si>
  <si>
    <t>TOTAL MOTORIZED RACING EXPENSE</t>
  </si>
  <si>
    <t>INTERIM ENTERTAINMENT EXPENSE:</t>
  </si>
  <si>
    <t xml:space="preserve">     Concerts (List)</t>
  </si>
  <si>
    <t>TOTAL INTERIM  ENTERTAINMENT</t>
  </si>
  <si>
    <t>Page 10</t>
  </si>
  <si>
    <r>
      <t xml:space="preserve">NON-CAPITALIZED EQUIPMENT EXPENSE (LIST) </t>
    </r>
    <r>
      <rPr>
        <i/>
        <sz val="8"/>
        <rFont val="Univers (WN)"/>
      </rPr>
      <t>(Cost less than $5,000 and life less than one year):</t>
    </r>
  </si>
  <si>
    <t xml:space="preserve">      TOTAL EQUIPMENT EXPENSE</t>
  </si>
  <si>
    <t>PRIOR YEAR OPERATING EXPENSE ADJUSTMENT:</t>
  </si>
  <si>
    <t xml:space="preserve">     General Expense Adjustments</t>
  </si>
  <si>
    <t xml:space="preserve">     Bad Debt Expense</t>
  </si>
  <si>
    <t xml:space="preserve">     PRIOR YEAR EXPENDITURE</t>
  </si>
  <si>
    <t>CASH SHORTAGES &amp; OVERAGES:</t>
  </si>
  <si>
    <t xml:space="preserve">     Ticket Sales</t>
  </si>
  <si>
    <t xml:space="preserve">     Souvenir Sales</t>
  </si>
  <si>
    <t xml:space="preserve">     Merchandise Sales</t>
  </si>
  <si>
    <t xml:space="preserve">     CASH (OVER)/UNDER</t>
  </si>
  <si>
    <t>DEPRECIATION EXPENSE: (From: Sch 7 / To: Pg. 1)</t>
  </si>
  <si>
    <t>*PENSION EXPENSE: (To: Pg. 1)</t>
  </si>
  <si>
    <t>*OPEB EXPENSE: (To: Pg. 1)</t>
  </si>
  <si>
    <t>OTHER OPERATING EXPENSE:</t>
  </si>
  <si>
    <t xml:space="preserve">     Loss on Sale of Asset</t>
  </si>
  <si>
    <t xml:space="preserve">     Other Expenses</t>
  </si>
  <si>
    <t xml:space="preserve">       TOTAL OTHER OPERATING EXPENSE</t>
  </si>
  <si>
    <t>Page 11</t>
  </si>
  <si>
    <t>Variance Report</t>
  </si>
  <si>
    <t>Automatically prepared</t>
  </si>
  <si>
    <t>$ Change</t>
  </si>
  <si>
    <t>% Change</t>
  </si>
  <si>
    <t xml:space="preserve">     Misc. Non-Fair Programs</t>
  </si>
  <si>
    <t xml:space="preserve">     Prior Year Revenue Adj</t>
  </si>
  <si>
    <t>TOTAL OPERATING REVENUES</t>
  </si>
  <si>
    <t xml:space="preserve">     Maintenance &amp; Gen Ops</t>
  </si>
  <si>
    <t xml:space="preserve">     Fair Entertainment Expense</t>
  </si>
  <si>
    <t xml:space="preserve">     Interim Entertainment Exp</t>
  </si>
  <si>
    <t xml:space="preserve">     Prior Year Expense Adj</t>
  </si>
  <si>
    <t xml:space="preserve">     Depreciation</t>
  </si>
  <si>
    <t>TOTAL OPERATING EXPENDITURES</t>
  </si>
  <si>
    <t>NET EFFECT</t>
  </si>
  <si>
    <t>Fair Organization:</t>
  </si>
  <si>
    <t>Accounts</t>
  </si>
  <si>
    <t>Admissions</t>
  </si>
  <si>
    <t>Commercial</t>
  </si>
  <si>
    <t>Carnival</t>
  </si>
  <si>
    <t>Concessions</t>
  </si>
  <si>
    <t>Exhibits</t>
  </si>
  <si>
    <t>Horse Show</t>
  </si>
  <si>
    <t>Horse Racing</t>
  </si>
  <si>
    <t>Satellite Wagering</t>
  </si>
  <si>
    <t>Fair Attractions</t>
  </si>
  <si>
    <t>Interim Attractions</t>
  </si>
  <si>
    <t>Motorized Racing</t>
  </si>
  <si>
    <t>Misc. Fair</t>
  </si>
  <si>
    <t>Misc. Non-Fair</t>
  </si>
  <si>
    <t>Interim</t>
  </si>
  <si>
    <t>PY Revenue Adj.</t>
  </si>
  <si>
    <t>Other Ops Rev</t>
  </si>
  <si>
    <t>Administration</t>
  </si>
  <si>
    <t>Maintenance/Gen. Ops</t>
  </si>
  <si>
    <t>Publicity</t>
  </si>
  <si>
    <t>Attendance Ops</t>
  </si>
  <si>
    <t>Premiums</t>
  </si>
  <si>
    <t>Fair Entertainment</t>
  </si>
  <si>
    <t>Interim Entertainment</t>
  </si>
  <si>
    <t>Equipment</t>
  </si>
  <si>
    <t>PY Expense Adj.</t>
  </si>
  <si>
    <t>Cash (over/under)</t>
  </si>
  <si>
    <t>Depreciation Expense</t>
  </si>
  <si>
    <t>Other Operating Expense</t>
  </si>
  <si>
    <t>Schedule 6</t>
  </si>
  <si>
    <t>Filled, Vacant, and Proposed</t>
  </si>
  <si>
    <t>Expenditure Classification</t>
  </si>
  <si>
    <t>Total</t>
  </si>
  <si>
    <t>Pay Rate</t>
  </si>
  <si>
    <t>Amount Budgeted</t>
  </si>
  <si>
    <t>ACCT.</t>
  </si>
  <si>
    <t>Hiring/Anniv</t>
  </si>
  <si>
    <t xml:space="preserve">Number of </t>
  </si>
  <si>
    <t>Account</t>
  </si>
  <si>
    <t>NO.</t>
  </si>
  <si>
    <t>CIVIL SERVICE CLASS TITLE</t>
  </si>
  <si>
    <t>Months</t>
  </si>
  <si>
    <t>Amount</t>
  </si>
  <si>
    <t>Per</t>
  </si>
  <si>
    <t>Detail</t>
  </si>
  <si>
    <t>Totals</t>
  </si>
  <si>
    <t>Schedule 6A</t>
  </si>
  <si>
    <t xml:space="preserve">Projected Employee Leave Balance </t>
  </si>
  <si>
    <t>$</t>
  </si>
  <si>
    <t>* Hourly Salary</t>
  </si>
  <si>
    <t>Vac. / AL</t>
  </si>
  <si>
    <t>PLP</t>
  </si>
  <si>
    <t>CTO</t>
  </si>
  <si>
    <t>HC / PH</t>
  </si>
  <si>
    <t>Total Accrued Liability (should equal Acct 24500)</t>
  </si>
  <si>
    <t>Total budgeted carried forward to Acct. 50300</t>
  </si>
  <si>
    <t>* - Use end-of-year salary rate for calculation of leave liability.</t>
  </si>
  <si>
    <t>Schedule 6B</t>
  </si>
  <si>
    <t># Employed</t>
  </si>
  <si>
    <t>Length of</t>
  </si>
  <si>
    <t xml:space="preserve">Last </t>
  </si>
  <si>
    <t>This</t>
  </si>
  <si>
    <t>Employment</t>
  </si>
  <si>
    <t>POSITION TITLE</t>
  </si>
  <si>
    <t>Year</t>
  </si>
  <si>
    <t>Unit</t>
  </si>
  <si>
    <t>Schedule 6C</t>
  </si>
  <si>
    <t>No. of</t>
  </si>
  <si>
    <t>Est. Length of Services</t>
  </si>
  <si>
    <t>Posi-</t>
  </si>
  <si>
    <t>(hours, days, months)</t>
  </si>
  <si>
    <t xml:space="preserve">TYPE OF SERVICE </t>
  </si>
  <si>
    <t>tions</t>
  </si>
  <si>
    <t>Number</t>
  </si>
  <si>
    <t>Unit Rate</t>
  </si>
  <si>
    <t>Schedule 7</t>
  </si>
  <si>
    <t>PROPERTY, PLANT &amp; EQUIPMENT
PROPOSED ACQUISITIONS &amp; DISPOSITIONS</t>
  </si>
  <si>
    <t>(Legal Name of Fair)</t>
  </si>
  <si>
    <t>(Location)</t>
  </si>
  <si>
    <t>ACQUISITIONS OF FIXED ASSETS:</t>
  </si>
  <si>
    <t>Land</t>
  </si>
  <si>
    <t>Construction in Progress</t>
  </si>
  <si>
    <t>TOTAL ACQUISITIONS OF FIXED ASSETS</t>
  </si>
  <si>
    <t>DISPOSITION OF FIXED ASSETS (Salvaged, Sold, etc.):</t>
  </si>
  <si>
    <t>Buildings &amp; Improvements</t>
  </si>
  <si>
    <t>TOTAL DISPOSITIONS OF FIXED ASSETS</t>
  </si>
  <si>
    <t>DEPRECIATION:</t>
  </si>
  <si>
    <t>Accumulated Depreciation, January 1</t>
  </si>
  <si>
    <t>Less A/D on Dispositions of Fixed Assets above</t>
  </si>
  <si>
    <t>Annual Depreciation Expense (from page 10)</t>
  </si>
  <si>
    <t>Accumulated Depreciation, December 31</t>
  </si>
  <si>
    <t>INVESTMENT IN CAPITAL ASSETS, DECEMBER 31: (to page 1)</t>
  </si>
  <si>
    <t>NOTE: Enter all numbers as a positive.</t>
  </si>
  <si>
    <t>Schedule 8A</t>
  </si>
  <si>
    <t>NON-FAIR FUNDS RECONCILIATION</t>
  </si>
  <si>
    <t>FOR CAPITALIZED PROJECTS</t>
  </si>
  <si>
    <t>SUMMARY: January 1 to December 31</t>
  </si>
  <si>
    <t>PRIOR YEAR RESOURCES RECEIVED (Reclassified as CY Revenue)</t>
  </si>
  <si>
    <t>RESOURCES ACQUIRED (Both cash rec'd &amp; funds held outside of fair)</t>
  </si>
  <si>
    <t>Revenue Generating Funds</t>
  </si>
  <si>
    <t>Major Maintenance (MMP) Funds</t>
  </si>
  <si>
    <t>ADA Funds</t>
  </si>
  <si>
    <t>Infrastructure Matching Grants Fund</t>
  </si>
  <si>
    <t>Infrastructure Loan Program</t>
  </si>
  <si>
    <t>Replenishment Fund (Investment Capital)</t>
  </si>
  <si>
    <t>Environmental Investment Program</t>
  </si>
  <si>
    <t>Urgent Needs Fund</t>
  </si>
  <si>
    <t>Flex Capital Funds (Used for capitalized assets only)</t>
  </si>
  <si>
    <t>Grants from Outside Entities</t>
  </si>
  <si>
    <t>Other (Specify)</t>
  </si>
  <si>
    <t>TOTAL RESOURCES</t>
  </si>
  <si>
    <t>RESOURCES APPLIED (Run through Fair's accounting system) :</t>
  </si>
  <si>
    <t>Leasehold Improvements</t>
  </si>
  <si>
    <t>TOTAL Non-Fair Funds Run Through Fair's Books</t>
  </si>
  <si>
    <t>RESOURCES APPLIED (Paid directly by Non-Fair Entity)</t>
  </si>
  <si>
    <t>Building &amp; Improvements</t>
  </si>
  <si>
    <t>TOTAL Non-Fair Funds Paid Directly by Non-Fair Entity</t>
  </si>
  <si>
    <t>FUNDS REMAINING (Show as Deferred Revenue)</t>
  </si>
  <si>
    <t xml:space="preserve">SUMMARY OF  SATELLITE WAGERING </t>
  </si>
  <si>
    <t>SW-1</t>
  </si>
  <si>
    <t>SATELLITE WAGERING REVENUE :</t>
  </si>
  <si>
    <t xml:space="preserve">     Admissions - General and Season</t>
  </si>
  <si>
    <t xml:space="preserve">                        - VIP Area</t>
  </si>
  <si>
    <t xml:space="preserve">     Track Commissions (2%, .6%, etc.)</t>
  </si>
  <si>
    <t xml:space="preserve">     Concessions </t>
  </si>
  <si>
    <t xml:space="preserve">     Novelties/Souvenirs</t>
  </si>
  <si>
    <t xml:space="preserve">     Comcheck</t>
  </si>
  <si>
    <t xml:space="preserve">     Promotional and Advertising</t>
  </si>
  <si>
    <t xml:space="preserve">     Other  - Sponsor revenue</t>
  </si>
  <si>
    <t xml:space="preserve">               - Impact Fees</t>
  </si>
  <si>
    <t xml:space="preserve">               - Miscellaneous (Explain)</t>
  </si>
  <si>
    <t xml:space="preserve">               - Reimbursement (Explain)</t>
  </si>
  <si>
    <t xml:space="preserve">     Prior Year Revenue Adjustment</t>
  </si>
  <si>
    <t xml:space="preserve">          TOTAL (Forward to Page 4)</t>
  </si>
  <si>
    <t xml:space="preserve">     Labor Costs</t>
  </si>
  <si>
    <t xml:space="preserve">     Travel/Training</t>
  </si>
  <si>
    <t xml:space="preserve">     Management Time</t>
  </si>
  <si>
    <t xml:space="preserve">     Professional Services &amp; Contracts</t>
  </si>
  <si>
    <t xml:space="preserve">     Equipment Replacement Fund and/or Sinking Fund</t>
  </si>
  <si>
    <t xml:space="preserve">     Publicity and Marketing</t>
  </si>
  <si>
    <t xml:space="preserve">     Supplies &amp; Expense - General (office, janitorial &amp; maint)</t>
  </si>
  <si>
    <t xml:space="preserve">                                     - Programs, Concessions, Parking</t>
  </si>
  <si>
    <t xml:space="preserve">     Leases and/or Rentals</t>
  </si>
  <si>
    <t xml:space="preserve">     Fuel &amp; Utilities</t>
  </si>
  <si>
    <t xml:space="preserve">     CHRB /CARF/Impact Fees</t>
  </si>
  <si>
    <t xml:space="preserve">     Prior Year Expenditure Adjustment</t>
  </si>
  <si>
    <t xml:space="preserve">     Cash Over/Under</t>
  </si>
  <si>
    <t xml:space="preserve">          TOTAL (Forward to Page 9)</t>
  </si>
  <si>
    <t>Satellite Wagering Labor Detail</t>
  </si>
  <si>
    <t>SW-2</t>
  </si>
  <si>
    <t/>
  </si>
  <si>
    <t>PART TIME (PI)</t>
  </si>
  <si>
    <t>PART TIME (119 day)</t>
  </si>
  <si>
    <t xml:space="preserve">    </t>
  </si>
  <si>
    <t>FULL TIME</t>
  </si>
  <si>
    <t>WITH</t>
  </si>
  <si>
    <t>WITHOUT</t>
  </si>
  <si>
    <t>CONTRACT</t>
  </si>
  <si>
    <t>TOTALS</t>
  </si>
  <si>
    <t>BENEFITS</t>
  </si>
  <si>
    <t>#</t>
  </si>
  <si>
    <t>AMOUNT</t>
  </si>
  <si>
    <t>Satellite Facility Supervisor</t>
  </si>
  <si>
    <t>Asst. Satellite Facility Supervisor</t>
  </si>
  <si>
    <t>Satellite Facility Adm./Prog. Clerks</t>
  </si>
  <si>
    <t>Satellite Facility Janitors</t>
  </si>
  <si>
    <t>Satellite Facility Security Guards</t>
  </si>
  <si>
    <t>Satellite Facility Parking Attendant</t>
  </si>
  <si>
    <t>Publicity and Marketing</t>
  </si>
  <si>
    <t>Operations</t>
  </si>
  <si>
    <t>Overtime</t>
  </si>
  <si>
    <t>Other  (List)</t>
  </si>
  <si>
    <t xml:space="preserve">   Sub-Total Labor Only</t>
  </si>
  <si>
    <t>Employee Benefits</t>
  </si>
  <si>
    <t xml:space="preserve">   TOTAL SATELLITE WAGERING LABOR</t>
  </si>
  <si>
    <t xml:space="preserve">Summary of Motorized Racing (Fair-produced) </t>
  </si>
  <si>
    <t>MR</t>
  </si>
  <si>
    <t>MOTORIZED RACING  REVENUES:</t>
  </si>
  <si>
    <t xml:space="preserve">   Admissions</t>
  </si>
  <si>
    <t xml:space="preserve">   Concessions</t>
  </si>
  <si>
    <t xml:space="preserve">   Parking</t>
  </si>
  <si>
    <t xml:space="preserve">   Sponsorships (List)</t>
  </si>
  <si>
    <t xml:space="preserve">   Advertising Sales</t>
  </si>
  <si>
    <t xml:space="preserve">   Reimbursements</t>
  </si>
  <si>
    <t xml:space="preserve">   Prior Year Revenue Adjustment</t>
  </si>
  <si>
    <t xml:space="preserve">   Other (List)</t>
  </si>
  <si>
    <t>TOTAL (Carries to Page 4)</t>
  </si>
  <si>
    <t>MOTORIZED RACING  EXPENDITURES:</t>
  </si>
  <si>
    <t xml:space="preserve">   Labor Costs</t>
  </si>
  <si>
    <t xml:space="preserve">   Supplies &amp; Expense</t>
  </si>
  <si>
    <t xml:space="preserve">   Publicity and Marketing</t>
  </si>
  <si>
    <t xml:space="preserve">   Attendance</t>
  </si>
  <si>
    <t xml:space="preserve">   Miscellaneous</t>
  </si>
  <si>
    <t xml:space="preserve">   Prizes</t>
  </si>
  <si>
    <t xml:space="preserve">   Leases and /or Rentals</t>
  </si>
  <si>
    <t xml:space="preserve">   Fuel &amp; Utilities</t>
  </si>
  <si>
    <t xml:space="preserve">   Prior Year  Expenditure Adjustment</t>
  </si>
  <si>
    <t xml:space="preserve">   Cash over/under</t>
  </si>
  <si>
    <t>TOTAL (Carries to Page 9)</t>
  </si>
  <si>
    <t>Number of Racing Days</t>
  </si>
  <si>
    <t>Total Number of Races</t>
  </si>
  <si>
    <t xml:space="preserve"> Motorized Racing Labor Detail</t>
  </si>
  <si>
    <t>MRL</t>
  </si>
  <si>
    <t>PART TIME</t>
  </si>
  <si>
    <t xml:space="preserve">   TOTAL MOTORIZED RACING</t>
  </si>
  <si>
    <t xml:space="preserve">                                  Position</t>
  </si>
  <si>
    <t>Estimated Fluctuation</t>
  </si>
  <si>
    <t>Proposed Fluctuation</t>
  </si>
  <si>
    <t xml:space="preserve">      Budgeted vs. </t>
  </si>
  <si>
    <t xml:space="preserve">      Estimated vs. </t>
  </si>
  <si>
    <t xml:space="preserve">                     HOURS</t>
  </si>
  <si>
    <t>Amortization Expense (From Page 10)</t>
  </si>
  <si>
    <t xml:space="preserve">  Amortization Expense</t>
  </si>
  <si>
    <t>AMORTIZATION EXPENSE: (From: Sch 7 / To: Pg. 1)</t>
  </si>
  <si>
    <t>ACQUISITIONS OF INTANGIBLE ASSETS:</t>
  </si>
  <si>
    <t>Right to Use Leased Land</t>
  </si>
  <si>
    <t>Right to Use Leased Buildings</t>
  </si>
  <si>
    <t>Right to Use Leased Equipment</t>
  </si>
  <si>
    <t>Non-Amortizable Intangible Assets</t>
  </si>
  <si>
    <t>Computer Software, Patents, Copyrights, Trademark, etc.</t>
  </si>
  <si>
    <t>TOTAL ACQUISITIONS OF INTANGIBLE ASSETS</t>
  </si>
  <si>
    <t>PROPERTY, PLANT, &amp; EQUIPMENT,  December 31:</t>
  </si>
  <si>
    <t xml:space="preserve">PROPERTY, PLANT, &amp; EQUIPMENT, January 1: </t>
  </si>
  <si>
    <t>DISPOSITION OF INTANGIBLE ASSETS:</t>
  </si>
  <si>
    <t>TOTAL DISPOSITIONS OF INTANGIBLE ASSETS</t>
  </si>
  <si>
    <t>INTANGIBLE ASSETS, December 31:</t>
  </si>
  <si>
    <t>AMORTIZATION:</t>
  </si>
  <si>
    <t>Accumulated Amortization, January 1</t>
  </si>
  <si>
    <t>Less A/D on Dispositions of Intangible Assets above</t>
  </si>
  <si>
    <t>Annual Amortization Expense (from page 10)</t>
  </si>
  <si>
    <t>Accumulated Amortization, December 31</t>
  </si>
  <si>
    <t>LONG-TERM DEBT (ASSOCIATED WITH CAPITAL ASSETS)</t>
  </si>
  <si>
    <t>INTANGIBLE ASSETS, NET OF AMORTIZATION, December 31</t>
  </si>
  <si>
    <t>TOTAL CAPITAL ASSETS, NET, December 31</t>
  </si>
  <si>
    <t xml:space="preserve">INTANGIBLE ASSETS, January 1: </t>
  </si>
  <si>
    <t>PROPERTY, PLANT, &amp; EQUIPMENT, NET OF DEPRECIATION, December 31</t>
  </si>
  <si>
    <t>For the period of January 1, 2025 to December 31, 2025</t>
  </si>
  <si>
    <t>Budgeted 2024 to Estimated 2024</t>
  </si>
  <si>
    <t>Estimated 2024 to Proposed 2025</t>
  </si>
  <si>
    <t>Permanent Positions on Roster for 2025</t>
  </si>
  <si>
    <t>2025 Year-End Adjustment</t>
  </si>
  <si>
    <t xml:space="preserve">                                   Estimated 2024</t>
  </si>
  <si>
    <t xml:space="preserve">                                   Projected 2025</t>
  </si>
  <si>
    <t>Projected 2025 Year-End Adjustment</t>
  </si>
  <si>
    <t>Temporary Positions Proposed for 2025</t>
  </si>
  <si>
    <t xml:space="preserve">                                                     Proposed 2025 Contractual Professional Services  </t>
  </si>
  <si>
    <t>Training Allocation &amp; Other Fiscal &amp; Admin Assistance (F&amp;E) (From Page 1)</t>
  </si>
  <si>
    <t>Capital Project Reimbursements (From Page 1)</t>
  </si>
  <si>
    <t>State (Local/Base) Allocations (From Page 1)</t>
  </si>
  <si>
    <t>Various</t>
  </si>
  <si>
    <t>Other Funds (e.g. County, Supplemental, Fiscal Ass't) (From Page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</si>
</sst>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</numFmts>
  <fonts count="33">
    <font>
      <sz val="10"/>
      <name val="MS Sans Serif"/>
    </font>
    <font>
      <sz val="10"/>
      <name val="Univers (WN)"/>
    </font>
    <font>
      <b/>
      <sz val="12"/>
      <name val="Univers (WN)"/>
    </font>
    <font>
      <sz val="8"/>
      <name val="Univers (WN)"/>
    </font>
    <font>
      <b/>
      <sz val="8"/>
      <name val="Univers (WN)"/>
    </font>
    <font>
      <sz val="10"/>
      <name val="MS Sans Serif"/>
      <family val="2"/>
    </font>
    <font>
      <sz val="8"/>
      <name val="Arial"/>
      <family val="2"/>
    </font>
    <font>
      <sz val="9"/>
      <name val="MS Sans Serif"/>
    </font>
    <font>
      <vertAlign val="superscript"/>
      <sz val="8"/>
      <name val="MS Sans Serif"/>
    </font>
    <font>
      <sz val="8"/>
      <name val="MS Sans Serif"/>
      <family val="2"/>
    </font>
    <font>
      <sz val="8"/>
      <name val="Univers"/>
      <family val="2"/>
    </font>
    <font>
      <i/>
      <sz val="8"/>
      <name val="Univers (WN)"/>
    </font>
    <font>
      <b/>
      <sz val="10"/>
      <name val="MS Sans Serif"/>
    </font>
    <font>
      <b/>
      <sz val="10"/>
      <name val="Univers (WN)"/>
    </font>
    <font>
      <sz val="10"/>
      <name val="Univers"/>
      <family val="2"/>
    </font>
    <font>
      <b/>
      <sz val="18"/>
      <name val="Univers"/>
      <family val="2"/>
    </font>
    <font>
      <b/>
      <sz val="10"/>
      <name val="Univers"/>
      <family val="2"/>
    </font>
    <font>
      <b/>
      <sz val="12"/>
      <name val="Univers"/>
      <family val="2"/>
    </font>
    <font>
      <b/>
      <sz val="16"/>
      <name val="Univers"/>
      <family val="2"/>
    </font>
    <font>
      <sz val="14"/>
      <name val="Arial"/>
      <family val="2"/>
    </font>
    <font>
      <sz val="12"/>
      <name val="MS Sans Serif"/>
      <family val="2"/>
    </font>
    <font>
      <b/>
      <sz val="10"/>
      <color rgb="FF00B0F0"/>
      <name val="Univers (WN)"/>
    </font>
    <font>
      <b/>
      <sz val="8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theme="4" tint="-0.249977111117893"/>
      <name val="Univers (WN)"/>
    </font>
    <font>
      <sz val="8"/>
      <color theme="4" tint="-0.249977111117893"/>
      <name val="Univers (WN)"/>
    </font>
    <font>
      <b/>
      <sz val="16"/>
      <color theme="4" tint="-0.249977111117893"/>
      <name val="Univers"/>
      <family val="2"/>
    </font>
    <font>
      <b/>
      <sz val="8"/>
      <color theme="4" tint="-0.249977111117893"/>
      <name val="Univers (WN)"/>
    </font>
    <font>
      <b/>
      <sz val="12"/>
      <color theme="4" tint="-0.249977111117893"/>
      <name val="Univers (WN)"/>
    </font>
    <font>
      <b/>
      <sz val="10"/>
      <color theme="4" tint="-0.249977111117893"/>
      <name val="Univers (WN)"/>
    </font>
    <font>
      <b/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4.9989318521683403E-2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18"/>
      </bottom>
      <diagonal/>
    </border>
    <border>
      <left/>
      <right/>
      <top style="hair">
        <color indexed="8"/>
      </top>
      <bottom style="hair">
        <color indexed="18"/>
      </bottom>
      <diagonal/>
    </border>
    <border>
      <left/>
      <right/>
      <top style="thin">
        <color indexed="64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64"/>
      </top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0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0" fontId="1" fillId="0" borderId="0" applyNumberFormat="0" applyFill="0" applyBorder="0" applyAlignment="0" applyProtection="0">
      <alignment horizontal="centerContinuous"/>
    </xf>
    <xf numFmtId="0" fontId="5" fillId="0" borderId="0"/>
    <xf numFmtId="0" fontId="5" fillId="0" borderId="0"/>
    <xf numFmtId="40" fontId="5" fillId="0" borderId="0" applyFont="0" applyFill="0" applyBorder="0" applyAlignment="0" applyProtection="0"/>
    <xf numFmtId="40" fontId="5" fillId="0" borderId="0" applyFont="0" applyFill="0" applyBorder="0" applyAlignment="0" applyProtection="0"/>
  </cellStyleXfs>
  <cellXfs count="557">
    <xf numFmtId="0" fontId="0" fillId="0" borderId="0" xfId="0"/>
    <xf numFmtId="0" fontId="2" fillId="0" borderId="0" xfId="3" applyFont="1" applyFill="1" applyAlignment="1" applyProtection="1">
      <alignment horizontal="centerContinuous"/>
      <protection locked="0"/>
    </xf>
    <xf numFmtId="0" fontId="3" fillId="0" borderId="0" xfId="3" applyFont="1" applyFill="1" applyAlignment="1" applyProtection="1">
      <alignment horizontal="centerContinuous"/>
      <protection locked="0"/>
    </xf>
    <xf numFmtId="0" fontId="3" fillId="0" borderId="0" xfId="3" applyFont="1" applyFill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3" fillId="0" borderId="0" xfId="3" applyFont="1" applyFill="1" applyBorder="1" applyAlignment="1" applyProtection="1">
      <protection locked="0"/>
    </xf>
    <xf numFmtId="0" fontId="3" fillId="0" borderId="1" xfId="3" applyFont="1" applyFill="1" applyBorder="1" applyAlignment="1" applyProtection="1">
      <protection locked="0"/>
    </xf>
    <xf numFmtId="0" fontId="4" fillId="0" borderId="0" xfId="3" applyFont="1" applyFill="1" applyBorder="1" applyAlignment="1" applyProtection="1">
      <protection locked="0"/>
    </xf>
    <xf numFmtId="0" fontId="3" fillId="0" borderId="0" xfId="3" applyFont="1" applyFill="1" applyAlignment="1" applyProtection="1">
      <protection locked="0"/>
    </xf>
    <xf numFmtId="0" fontId="4" fillId="0" borderId="0" xfId="3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centerContinuous"/>
      <protection locked="0"/>
    </xf>
    <xf numFmtId="0" fontId="3" fillId="0" borderId="0" xfId="0" applyFont="1" applyFill="1" applyProtection="1">
      <protection locked="0"/>
    </xf>
    <xf numFmtId="0" fontId="4" fillId="0" borderId="1" xfId="3" applyFont="1" applyFill="1" applyBorder="1" applyAlignment="1" applyProtection="1">
      <alignment horizontal="centerContinuous"/>
      <protection locked="0"/>
    </xf>
    <xf numFmtId="0" fontId="0" fillId="0" borderId="1" xfId="0" applyBorder="1" applyProtection="1">
      <protection locked="0"/>
    </xf>
    <xf numFmtId="0" fontId="3" fillId="0" borderId="1" xfId="3" applyFont="1" applyFill="1" applyBorder="1" applyAlignment="1" applyProtection="1">
      <alignment horizontal="centerContinuous"/>
      <protection locked="0"/>
    </xf>
    <xf numFmtId="0" fontId="3" fillId="0" borderId="0" xfId="3" applyFont="1" applyFill="1" applyAlignment="1" applyProtection="1">
      <alignment horizontal="center"/>
      <protection locked="0"/>
    </xf>
    <xf numFmtId="0" fontId="3" fillId="0" borderId="2" xfId="3" applyFont="1" applyFill="1" applyBorder="1" applyAlignment="1" applyProtection="1">
      <protection locked="0"/>
    </xf>
    <xf numFmtId="0" fontId="3" fillId="0" borderId="3" xfId="3" applyFont="1" applyFill="1" applyBorder="1" applyAlignment="1" applyProtection="1">
      <protection locked="0"/>
    </xf>
    <xf numFmtId="0" fontId="3" fillId="0" borderId="4" xfId="3" applyFont="1" applyFill="1" applyBorder="1" applyAlignment="1" applyProtection="1">
      <alignment horizontal="center"/>
      <protection locked="0"/>
    </xf>
    <xf numFmtId="0" fontId="3" fillId="0" borderId="5" xfId="3" applyFont="1" applyFill="1" applyBorder="1" applyAlignment="1" applyProtection="1">
      <protection locked="0"/>
    </xf>
    <xf numFmtId="0" fontId="3" fillId="0" borderId="6" xfId="3" applyFont="1" applyFill="1" applyBorder="1" applyAlignment="1" applyProtection="1">
      <alignment horizontal="center"/>
      <protection locked="0"/>
    </xf>
    <xf numFmtId="0" fontId="3" fillId="2" borderId="7" xfId="3" applyFont="1" applyFill="1" applyBorder="1" applyAlignment="1" applyProtection="1">
      <protection locked="0"/>
    </xf>
    <xf numFmtId="0" fontId="3" fillId="2" borderId="8" xfId="3" applyFont="1" applyFill="1" applyBorder="1" applyAlignment="1" applyProtection="1">
      <protection locked="0"/>
    </xf>
    <xf numFmtId="0" fontId="3" fillId="2" borderId="9" xfId="3" applyFont="1" applyFill="1" applyBorder="1" applyAlignment="1" applyProtection="1">
      <protection locked="0"/>
    </xf>
    <xf numFmtId="3" fontId="3" fillId="0" borderId="10" xfId="2" applyNumberFormat="1" applyFont="1" applyFill="1" applyBorder="1" applyProtection="1"/>
    <xf numFmtId="0" fontId="3" fillId="0" borderId="11" xfId="3" applyFont="1" applyFill="1" applyBorder="1" applyAlignment="1" applyProtection="1">
      <protection locked="0"/>
    </xf>
    <xf numFmtId="0" fontId="3" fillId="0" borderId="12" xfId="3" applyFont="1" applyFill="1" applyBorder="1" applyAlignment="1" applyProtection="1">
      <protection locked="0"/>
    </xf>
    <xf numFmtId="3" fontId="3" fillId="0" borderId="13" xfId="3" applyNumberFormat="1" applyFont="1" applyFill="1" applyBorder="1" applyAlignment="1" applyProtection="1">
      <protection locked="0"/>
    </xf>
    <xf numFmtId="5" fontId="3" fillId="0" borderId="13" xfId="3" applyNumberFormat="1" applyFont="1" applyFill="1" applyBorder="1" applyAlignment="1" applyProtection="1">
      <protection locked="0"/>
    </xf>
    <xf numFmtId="5" fontId="3" fillId="3" borderId="13" xfId="3" applyNumberFormat="1" applyFont="1" applyFill="1" applyBorder="1" applyAlignment="1" applyProtection="1"/>
    <xf numFmtId="0" fontId="3" fillId="4" borderId="11" xfId="3" applyFont="1" applyFill="1" applyBorder="1" applyAlignment="1" applyProtection="1">
      <protection locked="0"/>
    </xf>
    <xf numFmtId="0" fontId="1" fillId="4" borderId="12" xfId="3" applyFont="1" applyFill="1" applyBorder="1" applyAlignment="1" applyProtection="1">
      <protection locked="0"/>
    </xf>
    <xf numFmtId="0" fontId="3" fillId="4" borderId="12" xfId="3" applyFont="1" applyFill="1" applyBorder="1" applyAlignment="1" applyProtection="1">
      <protection locked="0"/>
    </xf>
    <xf numFmtId="3" fontId="3" fillId="4" borderId="13" xfId="3" applyNumberFormat="1" applyFont="1" applyFill="1" applyBorder="1" applyAlignment="1" applyProtection="1">
      <protection locked="0"/>
    </xf>
    <xf numFmtId="5" fontId="3" fillId="4" borderId="13" xfId="3" applyNumberFormat="1" applyFont="1" applyFill="1" applyBorder="1" applyAlignment="1" applyProtection="1">
      <protection locked="0"/>
    </xf>
    <xf numFmtId="37" fontId="3" fillId="3" borderId="13" xfId="3" applyNumberFormat="1" applyFont="1" applyFill="1" applyBorder="1" applyAlignment="1" applyProtection="1"/>
    <xf numFmtId="37" fontId="3" fillId="0" borderId="13" xfId="3" applyNumberFormat="1" applyFont="1" applyFill="1" applyBorder="1" applyAlignment="1" applyProtection="1">
      <protection locked="0"/>
    </xf>
    <xf numFmtId="3" fontId="3" fillId="0" borderId="13" xfId="3" applyNumberFormat="1" applyFont="1" applyFill="1" applyBorder="1" applyAlignment="1" applyProtection="1"/>
    <xf numFmtId="37" fontId="3" fillId="0" borderId="13" xfId="3" applyNumberFormat="1" applyFont="1" applyFill="1" applyBorder="1" applyAlignment="1" applyProtection="1">
      <alignment horizontal="right"/>
      <protection locked="0"/>
    </xf>
    <xf numFmtId="37" fontId="3" fillId="3" borderId="13" xfId="3" applyNumberFormat="1" applyFont="1" applyFill="1" applyBorder="1" applyAlignment="1" applyProtection="1">
      <alignment horizontal="right"/>
    </xf>
    <xf numFmtId="0" fontId="6" fillId="0" borderId="11" xfId="3" applyNumberFormat="1" applyFont="1" applyFill="1" applyBorder="1" applyAlignment="1" applyProtection="1">
      <alignment horizontal="center"/>
      <protection locked="0"/>
    </xf>
    <xf numFmtId="0" fontId="6" fillId="0" borderId="11" xfId="3" applyNumberFormat="1" applyFont="1" applyFill="1" applyBorder="1" applyAlignment="1">
      <alignment horizontal="center"/>
    </xf>
    <xf numFmtId="0" fontId="6" fillId="0" borderId="12" xfId="3" applyFont="1" applyFill="1" applyBorder="1" applyAlignment="1"/>
    <xf numFmtId="37" fontId="3" fillId="0" borderId="13" xfId="3" applyNumberFormat="1" applyFont="1" applyFill="1" applyBorder="1" applyAlignment="1" applyProtection="1"/>
    <xf numFmtId="0" fontId="4" fillId="0" borderId="12" xfId="3" applyFont="1" applyFill="1" applyBorder="1" applyAlignment="1" applyProtection="1">
      <protection locked="0"/>
    </xf>
    <xf numFmtId="0" fontId="3" fillId="4" borderId="13" xfId="3" applyNumberFormat="1" applyFont="1" applyFill="1" applyBorder="1" applyAlignment="1" applyProtection="1">
      <alignment horizontal="center"/>
    </xf>
    <xf numFmtId="0" fontId="3" fillId="2" borderId="11" xfId="3" applyFont="1" applyFill="1" applyBorder="1" applyAlignment="1" applyProtection="1">
      <protection locked="0"/>
    </xf>
    <xf numFmtId="0" fontId="3" fillId="2" borderId="14" xfId="3" applyFont="1" applyFill="1" applyBorder="1" applyAlignment="1" applyProtection="1">
      <protection locked="0"/>
    </xf>
    <xf numFmtId="0" fontId="3" fillId="2" borderId="12" xfId="3" applyFont="1" applyFill="1" applyBorder="1" applyAlignment="1" applyProtection="1">
      <protection locked="0"/>
    </xf>
    <xf numFmtId="3" fontId="3" fillId="0" borderId="13" xfId="3" quotePrefix="1" applyNumberFormat="1" applyFont="1" applyFill="1" applyBorder="1" applyAlignment="1" applyProtection="1">
      <alignment horizontal="center"/>
    </xf>
    <xf numFmtId="0" fontId="3" fillId="0" borderId="14" xfId="3" applyFont="1" applyFill="1" applyBorder="1" applyAlignment="1" applyProtection="1">
      <protection locked="0"/>
    </xf>
    <xf numFmtId="0" fontId="3" fillId="4" borderId="13" xfId="3" applyNumberFormat="1" applyFont="1" applyFill="1" applyBorder="1" applyAlignment="1" applyProtection="1">
      <alignment horizontal="center"/>
      <protection locked="0"/>
    </xf>
    <xf numFmtId="37" fontId="3" fillId="5" borderId="13" xfId="3" applyNumberFormat="1" applyFont="1" applyFill="1" applyBorder="1" applyAlignment="1" applyProtection="1">
      <protection locked="0"/>
    </xf>
    <xf numFmtId="3" fontId="3" fillId="0" borderId="13" xfId="2" applyNumberFormat="1" applyFont="1" applyFill="1" applyBorder="1" applyProtection="1"/>
    <xf numFmtId="5" fontId="3" fillId="3" borderId="13" xfId="2" applyNumberFormat="1" applyFont="1" applyFill="1" applyBorder="1" applyProtection="1"/>
    <xf numFmtId="164" fontId="3" fillId="0" borderId="13" xfId="3" applyNumberFormat="1" applyFont="1" applyFill="1" applyBorder="1" applyAlignment="1" applyProtection="1"/>
    <xf numFmtId="0" fontId="3" fillId="0" borderId="15" xfId="3" applyFont="1" applyFill="1" applyBorder="1" applyAlignment="1" applyProtection="1">
      <protection locked="0"/>
    </xf>
    <xf numFmtId="0" fontId="4" fillId="0" borderId="0" xfId="3" applyFont="1" applyFill="1" applyAlignment="1" applyProtection="1">
      <alignment horizontal="center"/>
      <protection locked="0"/>
    </xf>
    <xf numFmtId="3" fontId="3" fillId="0" borderId="0" xfId="3" applyNumberFormat="1" applyFont="1" applyFill="1" applyBorder="1" applyAlignment="1" applyProtection="1">
      <protection locked="0"/>
    </xf>
    <xf numFmtId="3" fontId="3" fillId="0" borderId="16" xfId="3" applyNumberFormat="1" applyFont="1" applyFill="1" applyBorder="1" applyAlignment="1" applyProtection="1">
      <protection locked="0"/>
    </xf>
    <xf numFmtId="0" fontId="3" fillId="0" borderId="17" xfId="3" applyFont="1" applyFill="1" applyBorder="1" applyAlignment="1" applyProtection="1">
      <protection locked="0"/>
    </xf>
    <xf numFmtId="0" fontId="3" fillId="0" borderId="18" xfId="3" applyFont="1" applyFill="1" applyBorder="1" applyAlignment="1" applyProtection="1">
      <protection locked="0"/>
    </xf>
    <xf numFmtId="0" fontId="4" fillId="0" borderId="18" xfId="3" applyFont="1" applyFill="1" applyBorder="1" applyAlignment="1" applyProtection="1">
      <alignment horizontal="center" vertical="top"/>
      <protection locked="0"/>
    </xf>
    <xf numFmtId="3" fontId="3" fillId="0" borderId="18" xfId="3" applyNumberFormat="1" applyFont="1" applyFill="1" applyBorder="1" applyAlignment="1" applyProtection="1">
      <protection locked="0"/>
    </xf>
    <xf numFmtId="3" fontId="3" fillId="0" borderId="18" xfId="3" applyNumberFormat="1" applyFont="1" applyFill="1" applyBorder="1" applyAlignment="1" applyProtection="1">
      <alignment horizontal="right"/>
      <protection locked="0"/>
    </xf>
    <xf numFmtId="6" fontId="3" fillId="0" borderId="19" xfId="2" applyNumberFormat="1" applyFont="1" applyFill="1" applyBorder="1" applyProtection="1">
      <protection locked="0"/>
    </xf>
    <xf numFmtId="0" fontId="4" fillId="0" borderId="16" xfId="3" applyFont="1" applyFill="1" applyBorder="1" applyAlignment="1" applyProtection="1">
      <alignment horizontal="right"/>
      <protection locked="0"/>
    </xf>
    <xf numFmtId="0" fontId="3" fillId="0" borderId="20" xfId="3" applyFont="1" applyFill="1" applyBorder="1" applyAlignment="1" applyProtection="1">
      <protection locked="0"/>
    </xf>
    <xf numFmtId="0" fontId="3" fillId="0" borderId="2" xfId="3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16" xfId="3" applyFont="1" applyFill="1" applyBorder="1" applyAlignment="1" applyProtection="1">
      <alignment vertical="top"/>
      <protection locked="0"/>
    </xf>
    <xf numFmtId="0" fontId="3" fillId="0" borderId="21" xfId="3" applyFont="1" applyFill="1" applyBorder="1" applyAlignment="1" applyProtection="1">
      <alignment vertical="top"/>
      <protection locked="0"/>
    </xf>
    <xf numFmtId="0" fontId="3" fillId="0" borderId="18" xfId="3" applyFont="1" applyFill="1" applyBorder="1" applyAlignment="1" applyProtection="1">
      <alignment vertical="top"/>
      <protection locked="0"/>
    </xf>
    <xf numFmtId="0" fontId="3" fillId="0" borderId="19" xfId="3" applyFont="1" applyFill="1" applyBorder="1" applyAlignment="1" applyProtection="1">
      <alignment vertical="top"/>
      <protection locked="0"/>
    </xf>
    <xf numFmtId="0" fontId="0" fillId="4" borderId="0" xfId="0" applyFill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1" fontId="9" fillId="0" borderId="0" xfId="0" applyNumberFormat="1" applyFont="1" applyProtection="1">
      <protection locked="0"/>
    </xf>
    <xf numFmtId="3" fontId="3" fillId="0" borderId="0" xfId="3" applyNumberFormat="1" applyFont="1" applyFill="1" applyAlignment="1" applyProtection="1">
      <alignment horizontal="right"/>
      <protection locked="0"/>
    </xf>
    <xf numFmtId="0" fontId="4" fillId="0" borderId="0" xfId="3" applyFont="1" applyFill="1" applyAlignment="1" applyProtection="1">
      <protection locked="0"/>
    </xf>
    <xf numFmtId="1" fontId="3" fillId="0" borderId="0" xfId="3" applyNumberFormat="1" applyFont="1" applyFill="1" applyAlignment="1" applyProtection="1">
      <alignment horizontal="center"/>
      <protection locked="0"/>
    </xf>
    <xf numFmtId="3" fontId="3" fillId="0" borderId="0" xfId="3" applyNumberFormat="1" applyFont="1" applyFill="1" applyAlignment="1" applyProtection="1">
      <alignment horizontal="left"/>
      <protection locked="0"/>
    </xf>
    <xf numFmtId="3" fontId="3" fillId="0" borderId="0" xfId="3" applyNumberFormat="1" applyFont="1" applyFill="1" applyAlignment="1" applyProtection="1">
      <protection locked="0"/>
    </xf>
    <xf numFmtId="3" fontId="4" fillId="0" borderId="0" xfId="3" applyNumberFormat="1" applyFont="1" applyFill="1" applyAlignment="1" applyProtection="1">
      <alignment horizontal="right"/>
      <protection locked="0"/>
    </xf>
    <xf numFmtId="0" fontId="3" fillId="0" borderId="22" xfId="3" applyFont="1" applyFill="1" applyBorder="1" applyAlignment="1" applyProtection="1">
      <alignment horizontal="center"/>
      <protection locked="0"/>
    </xf>
    <xf numFmtId="1" fontId="3" fillId="0" borderId="22" xfId="3" applyNumberFormat="1" applyFont="1" applyFill="1" applyBorder="1" applyAlignment="1" applyProtection="1">
      <alignment horizontal="center"/>
      <protection locked="0"/>
    </xf>
    <xf numFmtId="0" fontId="3" fillId="0" borderId="23" xfId="3" applyFont="1" applyFill="1" applyBorder="1" applyAlignment="1" applyProtection="1">
      <protection locked="0"/>
    </xf>
    <xf numFmtId="1" fontId="3" fillId="0" borderId="23" xfId="3" applyNumberFormat="1" applyFont="1" applyFill="1" applyBorder="1" applyAlignment="1" applyProtection="1">
      <alignment horizontal="center"/>
      <protection locked="0"/>
    </xf>
    <xf numFmtId="0" fontId="4" fillId="0" borderId="24" xfId="3" applyFont="1" applyFill="1" applyBorder="1" applyAlignment="1" applyProtection="1">
      <protection locked="0"/>
    </xf>
    <xf numFmtId="1" fontId="3" fillId="0" borderId="25" xfId="3" applyNumberFormat="1" applyFont="1" applyFill="1" applyBorder="1" applyAlignment="1" applyProtection="1">
      <alignment horizontal="center"/>
      <protection locked="0"/>
    </xf>
    <xf numFmtId="5" fontId="3" fillId="0" borderId="25" xfId="3" applyNumberFormat="1" applyFont="1" applyFill="1" applyBorder="1" applyAlignment="1" applyProtection="1">
      <protection locked="0"/>
    </xf>
    <xf numFmtId="3" fontId="3" fillId="0" borderId="26" xfId="3" applyNumberFormat="1" applyFont="1" applyFill="1" applyBorder="1" applyAlignment="1" applyProtection="1">
      <protection locked="0"/>
    </xf>
    <xf numFmtId="0" fontId="3" fillId="0" borderId="27" xfId="3" applyFont="1" applyFill="1" applyBorder="1" applyAlignment="1" applyProtection="1">
      <protection locked="0"/>
    </xf>
    <xf numFmtId="1" fontId="3" fillId="0" borderId="27" xfId="3" applyNumberFormat="1" applyFont="1" applyFill="1" applyBorder="1" applyAlignment="1" applyProtection="1">
      <alignment horizontal="center"/>
      <protection locked="0"/>
    </xf>
    <xf numFmtId="5" fontId="3" fillId="3" borderId="27" xfId="3" applyNumberFormat="1" applyFont="1" applyFill="1" applyBorder="1" applyAlignment="1" applyProtection="1"/>
    <xf numFmtId="37" fontId="3" fillId="3" borderId="27" xfId="3" applyNumberFormat="1" applyFont="1" applyFill="1" applyBorder="1" applyAlignment="1" applyProtection="1"/>
    <xf numFmtId="0" fontId="3" fillId="0" borderId="27" xfId="3" applyFont="1" applyFill="1" applyBorder="1" applyAlignment="1" applyProtection="1">
      <alignment horizontal="left" indent="1"/>
      <protection locked="0"/>
    </xf>
    <xf numFmtId="1" fontId="3" fillId="0" borderId="26" xfId="3" applyNumberFormat="1" applyFont="1" applyFill="1" applyBorder="1" applyAlignment="1" applyProtection="1">
      <alignment horizontal="center"/>
      <protection locked="0"/>
    </xf>
    <xf numFmtId="0" fontId="4" fillId="0" borderId="2" xfId="3" applyFont="1" applyFill="1" applyBorder="1" applyAlignment="1" applyProtection="1">
      <protection locked="0"/>
    </xf>
    <xf numFmtId="1" fontId="3" fillId="0" borderId="3" xfId="3" applyNumberFormat="1" applyFont="1" applyFill="1" applyBorder="1" applyAlignment="1" applyProtection="1">
      <alignment horizontal="center"/>
      <protection locked="0"/>
    </xf>
    <xf numFmtId="37" fontId="3" fillId="0" borderId="3" xfId="3" applyNumberFormat="1" applyFont="1" applyFill="1" applyBorder="1" applyAlignment="1" applyProtection="1">
      <protection locked="0"/>
    </xf>
    <xf numFmtId="37" fontId="3" fillId="0" borderId="28" xfId="3" applyNumberFormat="1" applyFont="1" applyFill="1" applyBorder="1" applyAlignment="1" applyProtection="1">
      <protection locked="0"/>
    </xf>
    <xf numFmtId="0" fontId="4" fillId="0" borderId="5" xfId="3" applyFont="1" applyFill="1" applyBorder="1" applyAlignment="1" applyProtection="1">
      <protection locked="0"/>
    </xf>
    <xf numFmtId="1" fontId="3" fillId="0" borderId="1" xfId="3" applyNumberFormat="1" applyFont="1" applyFill="1" applyBorder="1" applyAlignment="1" applyProtection="1">
      <alignment horizontal="center"/>
      <protection locked="0"/>
    </xf>
    <xf numFmtId="37" fontId="3" fillId="0" borderId="1" xfId="3" applyNumberFormat="1" applyFont="1" applyFill="1" applyBorder="1" applyAlignment="1" applyProtection="1">
      <protection locked="0"/>
    </xf>
    <xf numFmtId="37" fontId="3" fillId="0" borderId="20" xfId="3" applyNumberFormat="1" applyFont="1" applyFill="1" applyBorder="1" applyAlignment="1" applyProtection="1">
      <protection locked="0"/>
    </xf>
    <xf numFmtId="0" fontId="3" fillId="0" borderId="24" xfId="3" applyFont="1" applyFill="1" applyBorder="1" applyAlignment="1" applyProtection="1">
      <protection locked="0"/>
    </xf>
    <xf numFmtId="37" fontId="3" fillId="0" borderId="25" xfId="3" applyNumberFormat="1" applyFont="1" applyFill="1" applyBorder="1" applyAlignment="1" applyProtection="1">
      <protection locked="0"/>
    </xf>
    <xf numFmtId="37" fontId="3" fillId="0" borderId="26" xfId="3" applyNumberFormat="1" applyFont="1" applyFill="1" applyBorder="1" applyAlignment="1" applyProtection="1">
      <protection locked="0"/>
    </xf>
    <xf numFmtId="0" fontId="3" fillId="4" borderId="5" xfId="3" applyFont="1" applyFill="1" applyBorder="1" applyAlignment="1" applyProtection="1">
      <alignment horizontal="left" indent="1"/>
      <protection locked="0"/>
    </xf>
    <xf numFmtId="0" fontId="4" fillId="0" borderId="5" xfId="3" applyFont="1" applyFill="1" applyBorder="1" applyAlignment="1" applyProtection="1">
      <alignment horizontal="left" indent="1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1" fontId="0" fillId="0" borderId="0" xfId="0" applyNumberFormat="1" applyProtection="1">
      <protection locked="0"/>
    </xf>
    <xf numFmtId="0" fontId="3" fillId="0" borderId="0" xfId="3" applyFont="1" applyFill="1" applyAlignment="1" applyProtection="1">
      <alignment horizontal="right"/>
      <protection locked="0"/>
    </xf>
    <xf numFmtId="5" fontId="3" fillId="0" borderId="22" xfId="3" applyNumberFormat="1" applyFont="1" applyFill="1" applyBorder="1" applyAlignment="1" applyProtection="1">
      <alignment horizontal="center"/>
      <protection locked="0"/>
    </xf>
    <xf numFmtId="0" fontId="3" fillId="0" borderId="1" xfId="3" applyNumberFormat="1" applyFont="1" applyFill="1" applyBorder="1" applyAlignment="1" applyProtection="1">
      <alignment horizontal="center"/>
      <protection locked="0"/>
    </xf>
    <xf numFmtId="0" fontId="3" fillId="0" borderId="20" xfId="3" applyNumberFormat="1" applyFont="1" applyFill="1" applyBorder="1" applyAlignment="1" applyProtection="1">
      <alignment horizontal="center"/>
      <protection locked="0"/>
    </xf>
    <xf numFmtId="38" fontId="3" fillId="0" borderId="23" xfId="1" applyNumberFormat="1" applyFont="1" applyFill="1" applyBorder="1" applyAlignment="1" applyProtection="1">
      <alignment horizontal="right"/>
      <protection locked="0"/>
    </xf>
    <xf numFmtId="0" fontId="3" fillId="0" borderId="29" xfId="3" applyFont="1" applyFill="1" applyBorder="1" applyAlignment="1" applyProtection="1">
      <protection locked="0"/>
    </xf>
    <xf numFmtId="1" fontId="3" fillId="0" borderId="29" xfId="3" applyNumberFormat="1" applyFont="1" applyFill="1" applyBorder="1" applyAlignment="1" applyProtection="1">
      <alignment horizontal="center"/>
      <protection locked="0"/>
    </xf>
    <xf numFmtId="38" fontId="3" fillId="0" borderId="29" xfId="1" applyNumberFormat="1" applyFont="1" applyFill="1" applyBorder="1" applyAlignment="1" applyProtection="1">
      <alignment horizontal="right"/>
      <protection locked="0"/>
    </xf>
    <xf numFmtId="38" fontId="3" fillId="3" borderId="27" xfId="1" applyNumberFormat="1" applyFont="1" applyFill="1" applyBorder="1" applyProtection="1"/>
    <xf numFmtId="38" fontId="3" fillId="0" borderId="25" xfId="1" applyNumberFormat="1" applyFont="1" applyFill="1" applyBorder="1" applyProtection="1">
      <protection locked="0"/>
    </xf>
    <xf numFmtId="38" fontId="3" fillId="0" borderId="26" xfId="1" applyNumberFormat="1" applyFont="1" applyFill="1" applyBorder="1" applyProtection="1">
      <protection locked="0"/>
    </xf>
    <xf numFmtId="1" fontId="3" fillId="0" borderId="24" xfId="3" applyNumberFormat="1" applyFont="1" applyFill="1" applyBorder="1" applyAlignment="1" applyProtection="1">
      <alignment horizontal="center"/>
      <protection locked="0"/>
    </xf>
    <xf numFmtId="38" fontId="3" fillId="0" borderId="24" xfId="1" applyNumberFormat="1" applyFont="1" applyFill="1" applyBorder="1" applyProtection="1">
      <protection locked="0"/>
    </xf>
    <xf numFmtId="38" fontId="3" fillId="0" borderId="27" xfId="1" applyNumberFormat="1" applyFont="1" applyFill="1" applyBorder="1" applyProtection="1">
      <protection locked="0"/>
    </xf>
    <xf numFmtId="0" fontId="4" fillId="0" borderId="15" xfId="3" applyFont="1" applyFill="1" applyBorder="1" applyAlignment="1" applyProtection="1">
      <protection locked="0"/>
    </xf>
    <xf numFmtId="3" fontId="3" fillId="0" borderId="25" xfId="3" applyNumberFormat="1" applyFont="1" applyFill="1" applyBorder="1" applyAlignment="1" applyProtection="1">
      <protection locked="0"/>
    </xf>
    <xf numFmtId="3" fontId="3" fillId="3" borderId="27" xfId="3" applyNumberFormat="1" applyFont="1" applyFill="1" applyBorder="1" applyAlignment="1" applyProtection="1"/>
    <xf numFmtId="3" fontId="3" fillId="0" borderId="27" xfId="3" applyNumberFormat="1" applyFont="1" applyFill="1" applyBorder="1" applyAlignment="1" applyProtection="1">
      <protection locked="0"/>
    </xf>
    <xf numFmtId="3" fontId="3" fillId="0" borderId="25" xfId="3" applyNumberFormat="1" applyFont="1" applyFill="1" applyBorder="1" applyAlignment="1" applyProtection="1"/>
    <xf numFmtId="3" fontId="3" fillId="0" borderId="26" xfId="3" applyNumberFormat="1" applyFont="1" applyFill="1" applyBorder="1" applyAlignment="1" applyProtection="1"/>
    <xf numFmtId="3" fontId="3" fillId="0" borderId="27" xfId="3" applyNumberFormat="1" applyFont="1" applyFill="1" applyBorder="1" applyAlignment="1" applyProtection="1">
      <alignment horizontal="right"/>
      <protection locked="0"/>
    </xf>
    <xf numFmtId="0" fontId="3" fillId="0" borderId="27" xfId="3" quotePrefix="1" applyFont="1" applyFill="1" applyBorder="1" applyAlignment="1" applyProtection="1">
      <protection locked="0"/>
    </xf>
    <xf numFmtId="0" fontId="10" fillId="0" borderId="0" xfId="0" applyFont="1" applyProtection="1">
      <protection locked="0"/>
    </xf>
    <xf numFmtId="1" fontId="10" fillId="0" borderId="0" xfId="0" applyNumberFormat="1" applyFont="1" applyProtection="1">
      <protection locked="0"/>
    </xf>
    <xf numFmtId="37" fontId="3" fillId="0" borderId="27" xfId="3" applyNumberFormat="1" applyFont="1" applyFill="1" applyBorder="1" applyAlignment="1" applyProtection="1">
      <protection locked="0"/>
    </xf>
    <xf numFmtId="1" fontId="3" fillId="0" borderId="0" xfId="3" applyNumberFormat="1" applyFont="1" applyFill="1" applyBorder="1" applyAlignment="1" applyProtection="1">
      <alignment horizontal="center"/>
      <protection locked="0"/>
    </xf>
    <xf numFmtId="37" fontId="3" fillId="0" borderId="0" xfId="3" applyNumberFormat="1" applyFont="1" applyFill="1" applyBorder="1" applyAlignment="1" applyProtection="1">
      <protection locked="0"/>
    </xf>
    <xf numFmtId="37" fontId="3" fillId="0" borderId="16" xfId="3" applyNumberFormat="1" applyFont="1" applyFill="1" applyBorder="1" applyAlignment="1" applyProtection="1">
      <protection locked="0"/>
    </xf>
    <xf numFmtId="37" fontId="3" fillId="0" borderId="3" xfId="3" applyNumberFormat="1" applyFont="1" applyFill="1" applyBorder="1" applyAlignment="1" applyProtection="1">
      <alignment horizontal="right"/>
      <protection locked="0"/>
    </xf>
    <xf numFmtId="37" fontId="3" fillId="0" borderId="28" xfId="3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1" fontId="10" fillId="0" borderId="0" xfId="0" applyNumberFormat="1" applyFont="1" applyBorder="1" applyProtection="1">
      <protection locked="0"/>
    </xf>
    <xf numFmtId="3" fontId="3" fillId="0" borderId="0" xfId="3" applyNumberFormat="1" applyFont="1" applyFill="1" applyAlignment="1" applyProtection="1">
      <alignment horizontal="center"/>
      <protection locked="0"/>
    </xf>
    <xf numFmtId="3" fontId="3" fillId="0" borderId="22" xfId="3" applyNumberFormat="1" applyFont="1" applyFill="1" applyBorder="1" applyAlignment="1" applyProtection="1">
      <alignment horizontal="center"/>
      <protection locked="0"/>
    </xf>
    <xf numFmtId="3" fontId="3" fillId="0" borderId="25" xfId="1" applyNumberFormat="1" applyFont="1" applyFill="1" applyBorder="1" applyProtection="1">
      <protection locked="0"/>
    </xf>
    <xf numFmtId="5" fontId="3" fillId="0" borderId="26" xfId="3" applyNumberFormat="1" applyFont="1" applyFill="1" applyBorder="1" applyAlignment="1" applyProtection="1">
      <protection locked="0"/>
    </xf>
    <xf numFmtId="3" fontId="3" fillId="0" borderId="27" xfId="1" applyNumberFormat="1" applyFont="1" applyFill="1" applyBorder="1" applyProtection="1">
      <protection locked="0"/>
    </xf>
    <xf numFmtId="3" fontId="3" fillId="3" borderId="27" xfId="1" applyNumberFormat="1" applyFont="1" applyFill="1" applyBorder="1" applyProtection="1">
      <protection locked="0"/>
    </xf>
    <xf numFmtId="3" fontId="3" fillId="0" borderId="27" xfId="1" applyNumberFormat="1" applyFont="1" applyFill="1" applyBorder="1" applyAlignment="1" applyProtection="1">
      <alignment horizontal="right"/>
      <protection locked="0"/>
    </xf>
    <xf numFmtId="0" fontId="3" fillId="0" borderId="27" xfId="3" applyFont="1" applyFill="1" applyBorder="1" applyAlignment="1" applyProtection="1">
      <alignment horizontal="left"/>
      <protection locked="0"/>
    </xf>
    <xf numFmtId="3" fontId="3" fillId="3" borderId="27" xfId="1" applyNumberFormat="1" applyFont="1" applyFill="1" applyBorder="1" applyProtection="1"/>
    <xf numFmtId="3" fontId="3" fillId="0" borderId="3" xfId="1" applyNumberFormat="1" applyFont="1" applyFill="1" applyBorder="1" applyProtection="1">
      <protection locked="0"/>
    </xf>
    <xf numFmtId="3" fontId="3" fillId="0" borderId="28" xfId="1" applyNumberFormat="1" applyFont="1" applyFill="1" applyBorder="1" applyProtection="1">
      <protection locked="0"/>
    </xf>
    <xf numFmtId="3" fontId="3" fillId="0" borderId="1" xfId="1" applyNumberFormat="1" applyFont="1" applyFill="1" applyBorder="1" applyProtection="1">
      <protection locked="0"/>
    </xf>
    <xf numFmtId="3" fontId="3" fillId="0" borderId="20" xfId="1" applyNumberFormat="1" applyFont="1" applyFill="1" applyBorder="1" applyProtection="1">
      <protection locked="0"/>
    </xf>
    <xf numFmtId="1" fontId="3" fillId="0" borderId="5" xfId="3" applyNumberFormat="1" applyFont="1" applyFill="1" applyBorder="1" applyAlignment="1" applyProtection="1">
      <alignment horizontal="center"/>
      <protection locked="0"/>
    </xf>
    <xf numFmtId="3" fontId="3" fillId="3" borderId="23" xfId="1" applyNumberFormat="1" applyFont="1" applyFill="1" applyBorder="1" applyProtection="1"/>
    <xf numFmtId="3" fontId="0" fillId="0" borderId="0" xfId="0" applyNumberFormat="1" applyProtection="1">
      <protection locked="0"/>
    </xf>
    <xf numFmtId="3" fontId="3" fillId="0" borderId="0" xfId="3" applyNumberFormat="1" applyFont="1" applyFill="1" applyBorder="1" applyAlignment="1" applyProtection="1">
      <alignment horizontal="right"/>
      <protection locked="0"/>
    </xf>
    <xf numFmtId="3" fontId="3" fillId="0" borderId="0" xfId="3" applyNumberFormat="1" applyFont="1" applyFill="1" applyBorder="1" applyAlignment="1" applyProtection="1">
      <alignment horizontal="center"/>
      <protection locked="0"/>
    </xf>
    <xf numFmtId="5" fontId="3" fillId="0" borderId="0" xfId="3" applyNumberFormat="1" applyFont="1" applyFill="1" applyBorder="1" applyAlignment="1" applyProtection="1">
      <protection locked="0"/>
    </xf>
    <xf numFmtId="0" fontId="3" fillId="0" borderId="2" xfId="3" applyFont="1" applyFill="1" applyBorder="1" applyAlignment="1" applyProtection="1">
      <alignment horizontal="center"/>
      <protection locked="0"/>
    </xf>
    <xf numFmtId="1" fontId="3" fillId="0" borderId="2" xfId="3" applyNumberFormat="1" applyFont="1" applyFill="1" applyBorder="1" applyAlignment="1" applyProtection="1">
      <alignment horizontal="center"/>
      <protection locked="0"/>
    </xf>
    <xf numFmtId="3" fontId="3" fillId="0" borderId="2" xfId="3" applyNumberFormat="1" applyFont="1" applyFill="1" applyBorder="1" applyAlignment="1" applyProtection="1">
      <alignment horizontal="center"/>
      <protection locked="0"/>
    </xf>
    <xf numFmtId="5" fontId="3" fillId="0" borderId="2" xfId="3" applyNumberFormat="1" applyFont="1" applyFill="1" applyBorder="1" applyAlignment="1" applyProtection="1">
      <alignment horizontal="center"/>
      <protection locked="0"/>
    </xf>
    <xf numFmtId="3" fontId="3" fillId="0" borderId="1" xfId="3" applyNumberFormat="1" applyFont="1" applyFill="1" applyBorder="1" applyAlignment="1" applyProtection="1">
      <protection locked="0"/>
    </xf>
    <xf numFmtId="5" fontId="3" fillId="0" borderId="1" xfId="3" applyNumberFormat="1" applyFont="1" applyFill="1" applyBorder="1" applyAlignment="1" applyProtection="1">
      <protection locked="0"/>
    </xf>
    <xf numFmtId="5" fontId="3" fillId="0" borderId="20" xfId="3" applyNumberFormat="1" applyFont="1" applyFill="1" applyBorder="1" applyAlignment="1" applyProtection="1">
      <protection locked="0"/>
    </xf>
    <xf numFmtId="38" fontId="3" fillId="0" borderId="0" xfId="1" applyNumberFormat="1" applyFont="1" applyFill="1" applyProtection="1">
      <protection locked="0"/>
    </xf>
    <xf numFmtId="38" fontId="3" fillId="0" borderId="15" xfId="1" applyNumberFormat="1" applyFont="1" applyFill="1" applyBorder="1" applyProtection="1">
      <protection locked="0"/>
    </xf>
    <xf numFmtId="38" fontId="3" fillId="0" borderId="1" xfId="1" applyNumberFormat="1" applyFont="1" applyFill="1" applyBorder="1" applyProtection="1">
      <protection locked="0"/>
    </xf>
    <xf numFmtId="38" fontId="3" fillId="0" borderId="20" xfId="1" applyNumberFormat="1" applyFont="1" applyFill="1" applyBorder="1" applyProtection="1">
      <protection locked="0"/>
    </xf>
    <xf numFmtId="38" fontId="3" fillId="0" borderId="27" xfId="1" applyNumberFormat="1" applyFont="1" applyFill="1" applyBorder="1" applyAlignment="1" applyProtection="1">
      <alignment horizontal="right"/>
      <protection locked="0"/>
    </xf>
    <xf numFmtId="1" fontId="4" fillId="0" borderId="25" xfId="3" applyNumberFormat="1" applyFont="1" applyFill="1" applyBorder="1" applyAlignment="1" applyProtection="1">
      <protection locked="0"/>
    </xf>
    <xf numFmtId="38" fontId="4" fillId="0" borderId="25" xfId="1" applyNumberFormat="1" applyFont="1" applyFill="1" applyBorder="1" applyProtection="1">
      <protection locked="0"/>
    </xf>
    <xf numFmtId="38" fontId="4" fillId="0" borderId="26" xfId="1" applyNumberFormat="1" applyFont="1" applyFill="1" applyBorder="1" applyProtection="1">
      <protection locked="0"/>
    </xf>
    <xf numFmtId="38" fontId="3" fillId="0" borderId="5" xfId="1" applyNumberFormat="1" applyFont="1" applyFill="1" applyBorder="1" applyProtection="1">
      <protection locked="0"/>
    </xf>
    <xf numFmtId="38" fontId="3" fillId="0" borderId="23" xfId="1" applyNumberFormat="1" applyFont="1" applyFill="1" applyBorder="1" applyProtection="1">
      <protection locked="0"/>
    </xf>
    <xf numFmtId="38" fontId="3" fillId="3" borderId="5" xfId="1" applyNumberFormat="1" applyFont="1" applyFill="1" applyBorder="1" applyProtection="1"/>
    <xf numFmtId="38" fontId="3" fillId="3" borderId="23" xfId="1" applyNumberFormat="1" applyFont="1" applyFill="1" applyBorder="1" applyProtection="1"/>
    <xf numFmtId="3" fontId="3" fillId="0" borderId="20" xfId="3" applyNumberFormat="1" applyFont="1" applyFill="1" applyBorder="1" applyAlignment="1" applyProtection="1">
      <protection locked="0"/>
    </xf>
    <xf numFmtId="3" fontId="3" fillId="3" borderId="23" xfId="3" applyNumberFormat="1" applyFont="1" applyFill="1" applyBorder="1" applyAlignment="1" applyProtection="1"/>
    <xf numFmtId="5" fontId="3" fillId="0" borderId="0" xfId="3" applyNumberFormat="1" applyFont="1" applyFill="1" applyBorder="1" applyAlignment="1" applyProtection="1">
      <alignment horizontal="right"/>
      <protection locked="0"/>
    </xf>
    <xf numFmtId="5" fontId="3" fillId="0" borderId="0" xfId="3" applyNumberFormat="1" applyFont="1" applyFill="1" applyBorder="1" applyAlignment="1" applyProtection="1">
      <alignment horizontal="center"/>
      <protection locked="0"/>
    </xf>
    <xf numFmtId="3" fontId="3" fillId="0" borderId="5" xfId="3" applyNumberFormat="1" applyFont="1" applyFill="1" applyBorder="1" applyAlignment="1" applyProtection="1">
      <protection locked="0"/>
    </xf>
    <xf numFmtId="3" fontId="3" fillId="0" borderId="23" xfId="3" applyNumberFormat="1" applyFont="1" applyFill="1" applyBorder="1" applyAlignment="1" applyProtection="1">
      <protection locked="0"/>
    </xf>
    <xf numFmtId="3" fontId="3" fillId="0" borderId="1" xfId="3" applyNumberFormat="1" applyFont="1" applyFill="1" applyBorder="1" applyAlignment="1" applyProtection="1"/>
    <xf numFmtId="3" fontId="3" fillId="0" borderId="20" xfId="3" applyNumberFormat="1" applyFont="1" applyFill="1" applyBorder="1" applyAlignment="1" applyProtection="1"/>
    <xf numFmtId="5" fontId="3" fillId="0" borderId="0" xfId="3" applyNumberFormat="1" applyFont="1" applyFill="1" applyBorder="1" applyAlignment="1" applyProtection="1">
      <alignment horizontal="left"/>
      <protection locked="0"/>
    </xf>
    <xf numFmtId="1" fontId="3" fillId="0" borderId="28" xfId="3" applyNumberFormat="1" applyFont="1" applyFill="1" applyBorder="1" applyAlignment="1" applyProtection="1">
      <alignment horizontal="center"/>
      <protection locked="0"/>
    </xf>
    <xf numFmtId="0" fontId="4" fillId="0" borderId="27" xfId="3" applyFont="1" applyFill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  <xf numFmtId="37" fontId="3" fillId="0" borderId="5" xfId="3" applyNumberFormat="1" applyFont="1" applyFill="1" applyBorder="1" applyAlignment="1" applyProtection="1">
      <protection locked="0"/>
    </xf>
    <xf numFmtId="37" fontId="3" fillId="0" borderId="23" xfId="3" applyNumberFormat="1" applyFont="1" applyFill="1" applyBorder="1" applyAlignment="1" applyProtection="1">
      <protection locked="0"/>
    </xf>
    <xf numFmtId="37" fontId="3" fillId="3" borderId="5" xfId="3" applyNumberFormat="1" applyFont="1" applyFill="1" applyBorder="1" applyAlignment="1" applyProtection="1"/>
    <xf numFmtId="37" fontId="3" fillId="3" borderId="23" xfId="3" applyNumberFormat="1" applyFont="1" applyFill="1" applyBorder="1" applyAlignment="1" applyProtection="1"/>
    <xf numFmtId="37" fontId="3" fillId="0" borderId="1" xfId="3" applyNumberFormat="1" applyFont="1" applyFill="1" applyBorder="1" applyAlignment="1" applyProtection="1">
      <alignment horizontal="right"/>
      <protection locked="0"/>
    </xf>
    <xf numFmtId="37" fontId="3" fillId="0" borderId="20" xfId="3" applyNumberFormat="1" applyFont="1" applyFill="1" applyBorder="1" applyAlignment="1" applyProtection="1">
      <alignment horizontal="right"/>
      <protection locked="0"/>
    </xf>
    <xf numFmtId="0" fontId="4" fillId="0" borderId="27" xfId="3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0" fontId="4" fillId="4" borderId="27" xfId="3" applyFont="1" applyFill="1" applyBorder="1" applyAlignment="1" applyProtection="1">
      <protection locked="0"/>
    </xf>
    <xf numFmtId="1" fontId="3" fillId="4" borderId="27" xfId="3" applyNumberFormat="1" applyFont="1" applyFill="1" applyBorder="1" applyAlignment="1" applyProtection="1">
      <alignment horizontal="center"/>
      <protection locked="0"/>
    </xf>
    <xf numFmtId="37" fontId="3" fillId="4" borderId="27" xfId="3" applyNumberFormat="1" applyFont="1" applyFill="1" applyBorder="1" applyAlignment="1" applyProtection="1">
      <protection locked="0"/>
    </xf>
    <xf numFmtId="5" fontId="3" fillId="0" borderId="27" xfId="3" applyNumberFormat="1" applyFont="1" applyFill="1" applyBorder="1" applyAlignment="1" applyProtection="1">
      <alignment horizontal="center" wrapText="1"/>
      <protection locked="0"/>
    </xf>
    <xf numFmtId="5" fontId="3" fillId="0" borderId="23" xfId="3" applyNumberFormat="1" applyFont="1" applyFill="1" applyBorder="1" applyAlignment="1" applyProtection="1">
      <alignment horizontal="center"/>
      <protection locked="0"/>
    </xf>
    <xf numFmtId="3" fontId="3" fillId="0" borderId="23" xfId="3" applyNumberFormat="1" applyFont="1" applyFill="1" applyBorder="1" applyAlignment="1" applyProtection="1">
      <alignment horizontal="center"/>
      <protection locked="0"/>
    </xf>
    <xf numFmtId="164" fontId="3" fillId="3" borderId="27" xfId="3" applyNumberFormat="1" applyFont="1" applyFill="1" applyBorder="1" applyAlignment="1" applyProtection="1"/>
    <xf numFmtId="37" fontId="3" fillId="0" borderId="3" xfId="3" applyNumberFormat="1" applyFont="1" applyFill="1" applyBorder="1" applyAlignment="1" applyProtection="1">
      <alignment horizontal="center"/>
      <protection locked="0"/>
    </xf>
    <xf numFmtId="3" fontId="3" fillId="0" borderId="3" xfId="3" applyNumberFormat="1" applyFont="1" applyFill="1" applyBorder="1" applyAlignment="1" applyProtection="1">
      <protection locked="0"/>
    </xf>
    <xf numFmtId="3" fontId="3" fillId="0" borderId="28" xfId="3" applyNumberFormat="1" applyFont="1" applyFill="1" applyBorder="1" applyAlignment="1" applyProtection="1">
      <protection locked="0"/>
    </xf>
    <xf numFmtId="37" fontId="3" fillId="0" borderId="1" xfId="3" applyNumberFormat="1" applyFont="1" applyFill="1" applyBorder="1" applyAlignment="1" applyProtection="1">
      <alignment horizontal="center"/>
      <protection locked="0"/>
    </xf>
    <xf numFmtId="164" fontId="3" fillId="0" borderId="25" xfId="3" applyNumberFormat="1" applyFont="1" applyFill="1" applyBorder="1" applyAlignment="1" applyProtection="1">
      <protection locked="0"/>
    </xf>
    <xf numFmtId="5" fontId="3" fillId="0" borderId="27" xfId="3" applyNumberFormat="1" applyFont="1" applyFill="1" applyBorder="1" applyAlignment="1" applyProtection="1"/>
    <xf numFmtId="1" fontId="0" fillId="0" borderId="0" xfId="0" applyNumberFormat="1" applyFill="1" applyProtection="1">
      <protection locked="0"/>
    </xf>
    <xf numFmtId="0" fontId="14" fillId="0" borderId="0" xfId="0" applyFont="1" applyBorder="1" applyProtection="1">
      <protection locked="0"/>
    </xf>
    <xf numFmtId="0" fontId="14" fillId="0" borderId="15" xfId="0" applyFont="1" applyBorder="1" applyProtection="1">
      <protection locked="0"/>
    </xf>
    <xf numFmtId="0" fontId="14" fillId="0" borderId="23" xfId="0" applyFont="1" applyBorder="1" applyProtection="1">
      <protection locked="0"/>
    </xf>
    <xf numFmtId="0" fontId="16" fillId="0" borderId="0" xfId="0" applyFont="1" applyBorder="1" applyAlignment="1" applyProtection="1">
      <protection locked="0"/>
    </xf>
    <xf numFmtId="0" fontId="14" fillId="0" borderId="27" xfId="0" applyFont="1" applyBorder="1" applyProtection="1">
      <protection locked="0"/>
    </xf>
    <xf numFmtId="0" fontId="19" fillId="0" borderId="23" xfId="0" applyFont="1" applyBorder="1" applyAlignment="1">
      <alignment horizontal="center" vertical="top" wrapText="1"/>
    </xf>
    <xf numFmtId="0" fontId="19" fillId="0" borderId="23" xfId="0" applyFont="1" applyBorder="1" applyAlignment="1">
      <alignment vertical="top" wrapText="1"/>
    </xf>
    <xf numFmtId="0" fontId="14" fillId="0" borderId="20" xfId="0" applyFont="1" applyBorder="1" applyAlignment="1" applyProtection="1">
      <alignment wrapText="1"/>
      <protection locked="0"/>
    </xf>
    <xf numFmtId="0" fontId="14" fillId="0" borderId="5" xfId="0" applyFont="1" applyBorder="1" applyAlignment="1" applyProtection="1">
      <alignment wrapText="1"/>
      <protection locked="0"/>
    </xf>
    <xf numFmtId="0" fontId="19" fillId="0" borderId="27" xfId="0" applyFont="1" applyBorder="1" applyAlignment="1">
      <alignment horizontal="center" vertical="top" wrapText="1"/>
    </xf>
    <xf numFmtId="0" fontId="19" fillId="0" borderId="27" xfId="0" applyFont="1" applyBorder="1" applyAlignment="1">
      <alignment vertical="top" wrapText="1"/>
    </xf>
    <xf numFmtId="0" fontId="14" fillId="0" borderId="26" xfId="0" applyFont="1" applyBorder="1" applyAlignment="1" applyProtection="1">
      <alignment wrapText="1"/>
      <protection locked="0"/>
    </xf>
    <xf numFmtId="0" fontId="14" fillId="0" borderId="24" xfId="0" applyFont="1" applyBorder="1" applyAlignment="1" applyProtection="1">
      <alignment wrapText="1"/>
      <protection locked="0"/>
    </xf>
    <xf numFmtId="0" fontId="14" fillId="0" borderId="27" xfId="0" applyFont="1" applyBorder="1" applyAlignment="1" applyProtection="1">
      <alignment wrapText="1"/>
      <protection locked="0"/>
    </xf>
    <xf numFmtId="0" fontId="14" fillId="0" borderId="23" xfId="0" applyFont="1" applyBorder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0" fontId="14" fillId="0" borderId="24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3" applyFont="1" applyFill="1" applyBorder="1" applyAlignment="1" applyProtection="1">
      <alignment horizontal="right"/>
      <protection locked="0"/>
    </xf>
    <xf numFmtId="0" fontId="4" fillId="0" borderId="0" xfId="3" applyFont="1" applyFill="1" applyBorder="1" applyAlignment="1" applyProtection="1">
      <alignment horizontal="centerContinuous"/>
      <protection locked="0"/>
    </xf>
    <xf numFmtId="0" fontId="3" fillId="0" borderId="24" xfId="3" applyFont="1" applyFill="1" applyBorder="1" applyAlignment="1" applyProtection="1">
      <alignment horizontal="centerContinuous"/>
      <protection locked="0"/>
    </xf>
    <xf numFmtId="0" fontId="3" fillId="0" borderId="26" xfId="3" applyFont="1" applyFill="1" applyBorder="1" applyAlignment="1" applyProtection="1">
      <alignment horizontal="centerContinuous"/>
      <protection locked="0"/>
    </xf>
    <xf numFmtId="0" fontId="3" fillId="0" borderId="29" xfId="3" applyFont="1" applyFill="1" applyBorder="1" applyAlignment="1" applyProtection="1">
      <alignment horizontal="center"/>
      <protection locked="0"/>
    </xf>
    <xf numFmtId="0" fontId="3" fillId="0" borderId="23" xfId="3" applyFont="1" applyFill="1" applyBorder="1" applyAlignment="1" applyProtection="1">
      <alignment horizontal="center"/>
      <protection locked="0"/>
    </xf>
    <xf numFmtId="0" fontId="3" fillId="0" borderId="29" xfId="3" applyFont="1" applyFill="1" applyBorder="1" applyAlignment="1" applyProtection="1">
      <alignment horizontal="left"/>
      <protection locked="0"/>
    </xf>
    <xf numFmtId="40" fontId="3" fillId="0" borderId="29" xfId="1" applyFont="1" applyFill="1" applyBorder="1" applyProtection="1">
      <protection locked="0"/>
    </xf>
    <xf numFmtId="40" fontId="3" fillId="0" borderId="29" xfId="1" applyFont="1" applyFill="1" applyBorder="1" applyAlignment="1" applyProtection="1">
      <alignment horizontal="center"/>
      <protection locked="0"/>
    </xf>
    <xf numFmtId="3" fontId="3" fillId="0" borderId="29" xfId="1" applyNumberFormat="1" applyFont="1" applyFill="1" applyBorder="1" applyProtection="1">
      <protection locked="0"/>
    </xf>
    <xf numFmtId="14" fontId="3" fillId="0" borderId="29" xfId="3" applyNumberFormat="1" applyFont="1" applyFill="1" applyBorder="1" applyAlignment="1" applyProtection="1">
      <alignment horizontal="center"/>
      <protection locked="0"/>
    </xf>
    <xf numFmtId="0" fontId="3" fillId="0" borderId="29" xfId="3" applyNumberFormat="1" applyFont="1" applyFill="1" applyBorder="1" applyAlignment="1" applyProtection="1">
      <alignment horizontal="center"/>
      <protection locked="0"/>
    </xf>
    <xf numFmtId="0" fontId="3" fillId="0" borderId="23" xfId="3" applyFont="1" applyFill="1" applyBorder="1" applyAlignment="1" applyProtection="1">
      <alignment horizontal="left"/>
      <protection locked="0"/>
    </xf>
    <xf numFmtId="40" fontId="3" fillId="0" borderId="23" xfId="1" applyFont="1" applyFill="1" applyBorder="1" applyProtection="1">
      <protection locked="0"/>
    </xf>
    <xf numFmtId="40" fontId="3" fillId="0" borderId="23" xfId="1" applyFont="1" applyFill="1" applyBorder="1" applyAlignment="1" applyProtection="1">
      <alignment horizontal="center"/>
      <protection locked="0"/>
    </xf>
    <xf numFmtId="3" fontId="3" fillId="0" borderId="23" xfId="1" applyNumberFormat="1" applyFont="1" applyFill="1" applyBorder="1" applyProtection="1">
      <protection locked="0"/>
    </xf>
    <xf numFmtId="0" fontId="4" fillId="0" borderId="0" xfId="3" applyFont="1" applyFill="1" applyAlignment="1" applyProtection="1">
      <alignment horizontal="right"/>
      <protection locked="0"/>
    </xf>
    <xf numFmtId="0" fontId="20" fillId="0" borderId="0" xfId="0" applyFont="1" applyProtection="1">
      <protection locked="0"/>
    </xf>
    <xf numFmtId="0" fontId="3" fillId="0" borderId="0" xfId="3" applyFont="1" applyFill="1" applyAlignment="1" applyProtection="1">
      <alignment horizontal="left"/>
      <protection locked="0"/>
    </xf>
    <xf numFmtId="0" fontId="13" fillId="0" borderId="39" xfId="3" applyFont="1" applyFill="1" applyBorder="1" applyAlignment="1" applyProtection="1">
      <alignment horizontal="center" vertical="center" wrapText="1"/>
      <protection locked="0"/>
    </xf>
    <xf numFmtId="14" fontId="13" fillId="0" borderId="40" xfId="3" applyNumberFormat="1" applyFont="1" applyFill="1" applyBorder="1" applyAlignment="1" applyProtection="1">
      <alignment horizontal="center" vertical="center" wrapText="1"/>
      <protection locked="0"/>
    </xf>
    <xf numFmtId="14" fontId="13" fillId="0" borderId="39" xfId="3" applyNumberFormat="1" applyFont="1" applyFill="1" applyBorder="1" applyAlignment="1" applyProtection="1">
      <alignment horizontal="center" vertical="center" wrapText="1"/>
      <protection locked="0"/>
    </xf>
    <xf numFmtId="3" fontId="13" fillId="0" borderId="41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5" xfId="3" applyFont="1" applyFill="1" applyBorder="1" applyAlignment="1" applyProtection="1">
      <alignment horizontal="left"/>
      <protection locked="0"/>
    </xf>
    <xf numFmtId="0" fontId="1" fillId="0" borderId="29" xfId="3" applyFont="1" applyFill="1" applyBorder="1" applyAlignment="1" applyProtection="1">
      <alignment horizontal="left"/>
      <protection locked="0"/>
    </xf>
    <xf numFmtId="38" fontId="1" fillId="0" borderId="15" xfId="3" applyNumberFormat="1" applyFont="1" applyFill="1" applyBorder="1" applyAlignment="1" applyProtection="1">
      <alignment horizontal="center"/>
      <protection locked="0"/>
    </xf>
    <xf numFmtId="38" fontId="1" fillId="0" borderId="30" xfId="3" applyNumberFormat="1" applyFont="1" applyFill="1" applyBorder="1" applyAlignment="1" applyProtection="1">
      <alignment horizontal="center"/>
      <protection locked="0"/>
    </xf>
    <xf numFmtId="38" fontId="1" fillId="0" borderId="0" xfId="3" applyNumberFormat="1" applyFont="1" applyFill="1" applyBorder="1" applyAlignment="1" applyProtection="1">
      <alignment horizontal="center"/>
      <protection locked="0"/>
    </xf>
    <xf numFmtId="38" fontId="1" fillId="3" borderId="43" xfId="3" applyNumberFormat="1" applyFont="1" applyFill="1" applyBorder="1" applyAlignment="1" applyProtection="1">
      <alignment horizontal="right"/>
    </xf>
    <xf numFmtId="38" fontId="1" fillId="3" borderId="16" xfId="3" applyNumberFormat="1" applyFont="1" applyFill="1" applyBorder="1" applyAlignment="1" applyProtection="1">
      <alignment horizontal="center"/>
    </xf>
    <xf numFmtId="0" fontId="1" fillId="0" borderId="24" xfId="3" applyFont="1" applyFill="1" applyBorder="1" applyAlignment="1" applyProtection="1">
      <alignment horizontal="left"/>
      <protection locked="0"/>
    </xf>
    <xf numFmtId="0" fontId="1" fillId="0" borderId="27" xfId="3" applyFont="1" applyFill="1" applyBorder="1" applyAlignment="1" applyProtection="1">
      <alignment horizontal="left"/>
      <protection locked="0"/>
    </xf>
    <xf numFmtId="38" fontId="1" fillId="0" borderId="22" xfId="3" applyNumberFormat="1" applyFont="1" applyFill="1" applyBorder="1" applyAlignment="1" applyProtection="1">
      <protection locked="0"/>
    </xf>
    <xf numFmtId="38" fontId="1" fillId="0" borderId="3" xfId="3" applyNumberFormat="1" applyFont="1" applyFill="1" applyBorder="1" applyAlignment="1" applyProtection="1">
      <protection locked="0"/>
    </xf>
    <xf numFmtId="38" fontId="1" fillId="3" borderId="44" xfId="3" applyNumberFormat="1" applyFont="1" applyFill="1" applyBorder="1" applyAlignment="1" applyProtection="1">
      <alignment horizontal="right"/>
    </xf>
    <xf numFmtId="38" fontId="1" fillId="3" borderId="28" xfId="3" applyNumberFormat="1" applyFont="1" applyFill="1" applyBorder="1" applyAlignment="1" applyProtection="1"/>
    <xf numFmtId="0" fontId="1" fillId="0" borderId="23" xfId="3" applyFont="1" applyFill="1" applyBorder="1" applyAlignment="1" applyProtection="1">
      <alignment horizontal="left"/>
      <protection locked="0"/>
    </xf>
    <xf numFmtId="38" fontId="1" fillId="0" borderId="24" xfId="3" applyNumberFormat="1" applyFont="1" applyFill="1" applyBorder="1" applyAlignment="1" applyProtection="1">
      <alignment horizontal="center"/>
      <protection locked="0"/>
    </xf>
    <xf numFmtId="38" fontId="1" fillId="0" borderId="27" xfId="3" applyNumberFormat="1" applyFont="1" applyFill="1" applyBorder="1" applyAlignment="1" applyProtection="1">
      <alignment horizontal="center"/>
      <protection locked="0"/>
    </xf>
    <xf numFmtId="38" fontId="1" fillId="0" borderId="25" xfId="3" applyNumberFormat="1" applyFont="1" applyFill="1" applyBorder="1" applyAlignment="1" applyProtection="1">
      <alignment horizontal="center"/>
      <protection locked="0"/>
    </xf>
    <xf numFmtId="38" fontId="1" fillId="0" borderId="5" xfId="3" applyNumberFormat="1" applyFont="1" applyFill="1" applyBorder="1" applyAlignment="1" applyProtection="1">
      <alignment horizontal="center"/>
      <protection locked="0"/>
    </xf>
    <xf numFmtId="38" fontId="1" fillId="0" borderId="23" xfId="3" applyNumberFormat="1" applyFont="1" applyFill="1" applyBorder="1" applyAlignment="1" applyProtection="1">
      <alignment horizontal="center"/>
      <protection locked="0"/>
    </xf>
    <xf numFmtId="38" fontId="1" fillId="0" borderId="1" xfId="3" applyNumberFormat="1" applyFont="1" applyFill="1" applyBorder="1" applyAlignment="1" applyProtection="1">
      <alignment horizontal="center"/>
      <protection locked="0"/>
    </xf>
    <xf numFmtId="0" fontId="1" fillId="0" borderId="5" xfId="3" applyFont="1" applyFill="1" applyBorder="1" applyAlignment="1" applyProtection="1">
      <alignment horizontal="left"/>
      <protection locked="0"/>
    </xf>
    <xf numFmtId="0" fontId="1" fillId="0" borderId="45" xfId="3" applyFont="1" applyFill="1" applyBorder="1" applyAlignment="1" applyProtection="1">
      <alignment horizontal="left"/>
      <protection locked="0"/>
    </xf>
    <xf numFmtId="0" fontId="1" fillId="0" borderId="40" xfId="3" applyFont="1" applyFill="1" applyBorder="1" applyAlignment="1" applyProtection="1">
      <alignment horizontal="left"/>
      <protection locked="0"/>
    </xf>
    <xf numFmtId="38" fontId="1" fillId="0" borderId="45" xfId="3" applyNumberFormat="1" applyFont="1" applyFill="1" applyBorder="1" applyAlignment="1" applyProtection="1">
      <alignment horizontal="center"/>
      <protection locked="0"/>
    </xf>
    <xf numFmtId="38" fontId="1" fillId="0" borderId="40" xfId="3" applyNumberFormat="1" applyFont="1" applyFill="1" applyBorder="1" applyAlignment="1" applyProtection="1">
      <alignment horizontal="center"/>
      <protection locked="0"/>
    </xf>
    <xf numFmtId="38" fontId="1" fillId="0" borderId="46" xfId="3" applyNumberFormat="1" applyFont="1" applyFill="1" applyBorder="1" applyAlignment="1" applyProtection="1">
      <alignment horizontal="center"/>
      <protection locked="0"/>
    </xf>
    <xf numFmtId="38" fontId="1" fillId="3" borderId="47" xfId="3" applyNumberFormat="1" applyFont="1" applyFill="1" applyBorder="1" applyAlignment="1" applyProtection="1">
      <alignment horizontal="right"/>
    </xf>
    <xf numFmtId="38" fontId="1" fillId="3" borderId="48" xfId="3" applyNumberFormat="1" applyFont="1" applyFill="1" applyBorder="1" applyAlignment="1" applyProtection="1"/>
    <xf numFmtId="38" fontId="1" fillId="1" borderId="49" xfId="3" applyNumberFormat="1" applyFont="1" applyFill="1" applyBorder="1" applyAlignment="1" applyProtection="1">
      <alignment horizontal="center"/>
      <protection locked="0"/>
    </xf>
    <xf numFmtId="38" fontId="1" fillId="0" borderId="17" xfId="3" applyNumberFormat="1" applyFont="1" applyFill="1" applyBorder="1" applyAlignment="1" applyProtection="1">
      <alignment horizontal="center"/>
    </xf>
    <xf numFmtId="38" fontId="1" fillId="3" borderId="50" xfId="3" applyNumberFormat="1" applyFont="1" applyFill="1" applyBorder="1" applyAlignment="1" applyProtection="1">
      <alignment horizontal="center"/>
    </xf>
    <xf numFmtId="38" fontId="1" fillId="1" borderId="51" xfId="3" applyNumberFormat="1" applyFont="1" applyFill="1" applyBorder="1" applyAlignment="1" applyProtection="1">
      <alignment horizontal="center"/>
      <protection locked="0"/>
    </xf>
    <xf numFmtId="38" fontId="1" fillId="0" borderId="49" xfId="3" applyNumberFormat="1" applyFont="1" applyFill="1" applyBorder="1" applyAlignment="1" applyProtection="1">
      <alignment horizontal="center"/>
    </xf>
    <xf numFmtId="38" fontId="1" fillId="1" borderId="52" xfId="3" applyNumberFormat="1" applyFont="1" applyFill="1" applyBorder="1" applyAlignment="1" applyProtection="1">
      <alignment horizontal="center"/>
    </xf>
    <xf numFmtId="0" fontId="1" fillId="0" borderId="5" xfId="3" applyFont="1" applyFill="1" applyBorder="1" applyAlignment="1" applyProtection="1">
      <protection locked="0"/>
    </xf>
    <xf numFmtId="38" fontId="1" fillId="1" borderId="23" xfId="3" applyNumberFormat="1" applyFont="1" applyFill="1" applyBorder="1" applyAlignment="1" applyProtection="1">
      <alignment horizontal="center"/>
      <protection locked="0"/>
    </xf>
    <xf numFmtId="38" fontId="1" fillId="3" borderId="53" xfId="3" applyNumberFormat="1" applyFont="1" applyFill="1" applyBorder="1" applyAlignment="1" applyProtection="1"/>
    <xf numFmtId="0" fontId="1" fillId="0" borderId="0" xfId="3" applyFont="1" applyFill="1" applyBorder="1" applyAlignment="1" applyProtection="1">
      <protection locked="0"/>
    </xf>
    <xf numFmtId="0" fontId="1" fillId="0" borderId="0" xfId="3" applyFont="1" applyFill="1" applyBorder="1" applyAlignment="1" applyProtection="1">
      <alignment horizontal="center"/>
      <protection locked="0"/>
    </xf>
    <xf numFmtId="38" fontId="1" fillId="0" borderId="0" xfId="3" applyNumberFormat="1" applyFont="1" applyFill="1" applyBorder="1" applyAlignment="1" applyProtection="1">
      <alignment horizontal="right"/>
      <protection locked="0"/>
    </xf>
    <xf numFmtId="38" fontId="1" fillId="0" borderId="0" xfId="3" applyNumberFormat="1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25" xfId="3" applyFont="1" applyFill="1" applyBorder="1" applyAlignment="1" applyProtection="1">
      <alignment horizontal="centerContinuous"/>
      <protection locked="0"/>
    </xf>
    <xf numFmtId="0" fontId="3" fillId="0" borderId="2" xfId="3" applyFont="1" applyFill="1" applyBorder="1" applyAlignment="1" applyProtection="1">
      <alignment horizontal="centerContinuous"/>
      <protection locked="0"/>
    </xf>
    <xf numFmtId="0" fontId="3" fillId="0" borderId="28" xfId="3" applyFont="1" applyFill="1" applyBorder="1" applyAlignment="1" applyProtection="1">
      <alignment horizontal="centerContinuous"/>
      <protection locked="0"/>
    </xf>
    <xf numFmtId="0" fontId="3" fillId="0" borderId="5" xfId="3" applyFont="1" applyFill="1" applyBorder="1" applyAlignment="1" applyProtection="1">
      <alignment horizontal="centerContinuous"/>
      <protection locked="0"/>
    </xf>
    <xf numFmtId="0" fontId="3" fillId="0" borderId="20" xfId="3" applyFont="1" applyFill="1" applyBorder="1" applyAlignment="1" applyProtection="1">
      <alignment horizontal="centerContinuous"/>
      <protection locked="0"/>
    </xf>
    <xf numFmtId="4" fontId="3" fillId="0" borderId="29" xfId="3" applyNumberFormat="1" applyFont="1" applyFill="1" applyBorder="1" applyAlignment="1" applyProtection="1">
      <alignment horizontal="right"/>
      <protection locked="0"/>
    </xf>
    <xf numFmtId="37" fontId="3" fillId="0" borderId="29" xfId="3" applyNumberFormat="1" applyFont="1" applyFill="1" applyBorder="1" applyAlignment="1" applyProtection="1">
      <protection locked="0"/>
    </xf>
    <xf numFmtId="37" fontId="3" fillId="0" borderId="29" xfId="3" applyNumberFormat="1" applyFont="1" applyFill="1" applyBorder="1" applyAlignment="1" applyProtection="1">
      <alignment horizontal="center"/>
      <protection locked="0"/>
    </xf>
    <xf numFmtId="3" fontId="3" fillId="0" borderId="29" xfId="3" applyNumberFormat="1" applyFont="1" applyFill="1" applyBorder="1" applyAlignment="1" applyProtection="1">
      <alignment horizontal="center"/>
      <protection locked="0"/>
    </xf>
    <xf numFmtId="4" fontId="3" fillId="0" borderId="23" xfId="3" applyNumberFormat="1" applyFont="1" applyFill="1" applyBorder="1" applyAlignment="1" applyProtection="1">
      <alignment horizontal="right"/>
      <protection locked="0"/>
    </xf>
    <xf numFmtId="37" fontId="3" fillId="0" borderId="23" xfId="3" applyNumberFormat="1" applyFont="1" applyFill="1" applyBorder="1" applyAlignment="1" applyProtection="1">
      <alignment horizontal="center"/>
      <protection locked="0"/>
    </xf>
    <xf numFmtId="0" fontId="5" fillId="0" borderId="0" xfId="4" applyProtection="1">
      <protection locked="0"/>
    </xf>
    <xf numFmtId="0" fontId="22" fillId="0" borderId="0" xfId="4" applyFont="1" applyAlignment="1" applyProtection="1">
      <alignment horizontal="centerContinuous"/>
      <protection locked="0"/>
    </xf>
    <xf numFmtId="0" fontId="4" fillId="0" borderId="0" xfId="3" applyFont="1" applyFill="1" applyAlignment="1" applyProtection="1">
      <alignment horizontal="centerContinuous"/>
      <protection locked="0"/>
    </xf>
    <xf numFmtId="0" fontId="3" fillId="0" borderId="15" xfId="3" applyFont="1" applyFill="1" applyBorder="1" applyAlignment="1" applyProtection="1">
      <alignment horizontal="center"/>
      <protection locked="0"/>
    </xf>
    <xf numFmtId="0" fontId="3" fillId="0" borderId="27" xfId="3" applyFont="1" applyFill="1" applyBorder="1" applyAlignment="1" applyProtection="1">
      <alignment horizontal="center"/>
      <protection locked="0"/>
    </xf>
    <xf numFmtId="0" fontId="3" fillId="0" borderId="16" xfId="3" applyFont="1" applyFill="1" applyBorder="1" applyAlignment="1" applyProtection="1">
      <alignment horizontal="left"/>
      <protection locked="0"/>
    </xf>
    <xf numFmtId="4" fontId="3" fillId="0" borderId="16" xfId="3" applyNumberFormat="1" applyFont="1" applyFill="1" applyBorder="1" applyAlignment="1" applyProtection="1">
      <alignment horizontal="right"/>
      <protection locked="0"/>
    </xf>
    <xf numFmtId="3" fontId="3" fillId="0" borderId="29" xfId="3" applyNumberFormat="1" applyFont="1" applyFill="1" applyBorder="1" applyAlignment="1" applyProtection="1">
      <alignment horizontal="right"/>
      <protection locked="0"/>
    </xf>
    <xf numFmtId="0" fontId="3" fillId="0" borderId="20" xfId="3" applyFont="1" applyFill="1" applyBorder="1" applyAlignment="1" applyProtection="1">
      <alignment horizontal="left"/>
      <protection locked="0"/>
    </xf>
    <xf numFmtId="4" fontId="3" fillId="0" borderId="20" xfId="3" applyNumberFormat="1" applyFont="1" applyFill="1" applyBorder="1" applyAlignment="1" applyProtection="1">
      <alignment horizontal="right"/>
      <protection locked="0"/>
    </xf>
    <xf numFmtId="3" fontId="3" fillId="0" borderId="23" xfId="3" applyNumberFormat="1" applyFont="1" applyFill="1" applyBorder="1" applyAlignment="1" applyProtection="1">
      <alignment horizontal="right"/>
      <protection locked="0"/>
    </xf>
    <xf numFmtId="0" fontId="23" fillId="0" borderId="0" xfId="5" applyFont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24" fillId="0" borderId="0" xfId="5" applyFont="1" applyAlignment="1" applyProtection="1">
      <alignment horizontal="centerContinuous"/>
      <protection locked="0"/>
    </xf>
    <xf numFmtId="3" fontId="24" fillId="0" borderId="0" xfId="5" applyNumberFormat="1" applyFont="1" applyAlignment="1" applyProtection="1">
      <alignment horizontal="centerContinuous" vertical="top"/>
      <protection locked="0"/>
    </xf>
    <xf numFmtId="0" fontId="6" fillId="0" borderId="0" xfId="5" applyFont="1" applyProtection="1">
      <protection locked="0"/>
    </xf>
    <xf numFmtId="0" fontId="23" fillId="0" borderId="0" xfId="5" applyFont="1" applyAlignment="1" applyProtection="1">
      <alignment horizontal="centerContinuous" wrapText="1"/>
      <protection locked="0"/>
    </xf>
    <xf numFmtId="3" fontId="6" fillId="0" borderId="0" xfId="5" applyNumberFormat="1" applyFont="1" applyAlignment="1" applyProtection="1">
      <alignment horizontal="centerContinuous"/>
      <protection locked="0"/>
    </xf>
    <xf numFmtId="3" fontId="24" fillId="0" borderId="1" xfId="3" applyNumberFormat="1" applyFont="1" applyFill="1" applyBorder="1" applyAlignment="1" applyProtection="1">
      <alignment horizontal="left"/>
      <protection locked="0"/>
    </xf>
    <xf numFmtId="0" fontId="6" fillId="0" borderId="1" xfId="5" applyFont="1" applyBorder="1" applyProtection="1">
      <protection locked="0"/>
    </xf>
    <xf numFmtId="3" fontId="6" fillId="0" borderId="1" xfId="3" applyNumberFormat="1" applyFont="1" applyFill="1" applyBorder="1" applyAlignment="1" applyProtection="1">
      <alignment horizontal="left"/>
      <protection locked="0"/>
    </xf>
    <xf numFmtId="3" fontId="6" fillId="0" borderId="1" xfId="5" applyNumberFormat="1" applyFont="1" applyBorder="1" applyProtection="1">
      <protection locked="0"/>
    </xf>
    <xf numFmtId="0" fontId="6" fillId="0" borderId="0" xfId="5" applyFont="1" applyAlignment="1" applyProtection="1">
      <alignment vertical="top"/>
      <protection locked="0"/>
    </xf>
    <xf numFmtId="0" fontId="6" fillId="0" borderId="0" xfId="5" applyFont="1" applyAlignment="1" applyProtection="1">
      <alignment horizontal="center" vertical="top"/>
      <protection locked="0"/>
    </xf>
    <xf numFmtId="3" fontId="6" fillId="0" borderId="0" xfId="5" applyNumberFormat="1" applyFont="1" applyAlignment="1" applyProtection="1">
      <alignment vertical="top"/>
      <protection locked="0"/>
    </xf>
    <xf numFmtId="0" fontId="6" fillId="0" borderId="54" xfId="5" applyFont="1" applyBorder="1" applyProtection="1">
      <protection locked="0"/>
    </xf>
    <xf numFmtId="0" fontId="6" fillId="0" borderId="55" xfId="5" applyFont="1" applyBorder="1" applyProtection="1">
      <protection locked="0"/>
    </xf>
    <xf numFmtId="0" fontId="24" fillId="0" borderId="56" xfId="5" applyFont="1" applyBorder="1" applyAlignment="1" applyProtection="1">
      <alignment horizontal="center"/>
      <protection locked="0"/>
    </xf>
    <xf numFmtId="0" fontId="24" fillId="0" borderId="57" xfId="5" applyFont="1" applyBorder="1" applyAlignment="1" applyProtection="1">
      <alignment horizontal="center"/>
      <protection locked="0"/>
    </xf>
    <xf numFmtId="0" fontId="6" fillId="0" borderId="58" xfId="5" applyFont="1" applyBorder="1" applyProtection="1">
      <protection locked="0"/>
    </xf>
    <xf numFmtId="0" fontId="24" fillId="0" borderId="59" xfId="5" applyFont="1" applyFill="1" applyBorder="1" applyAlignment="1" applyProtection="1">
      <alignment horizontal="center"/>
      <protection locked="0"/>
    </xf>
    <xf numFmtId="0" fontId="24" fillId="0" borderId="61" xfId="5" applyFont="1" applyFill="1" applyBorder="1" applyAlignment="1" applyProtection="1">
      <alignment horizontal="center"/>
      <protection locked="0"/>
    </xf>
    <xf numFmtId="0" fontId="24" fillId="0" borderId="36" xfId="5" applyFont="1" applyBorder="1" applyProtection="1">
      <protection locked="0"/>
    </xf>
    <xf numFmtId="0" fontId="6" fillId="0" borderId="25" xfId="5" applyFont="1" applyBorder="1" applyProtection="1">
      <protection locked="0"/>
    </xf>
    <xf numFmtId="5" fontId="24" fillId="0" borderId="44" xfId="6" applyNumberFormat="1" applyFont="1" applyFill="1" applyBorder="1" applyAlignment="1" applyProtection="1">
      <protection locked="0"/>
    </xf>
    <xf numFmtId="5" fontId="24" fillId="3" borderId="62" xfId="6" applyNumberFormat="1" applyFont="1" applyFill="1" applyBorder="1" applyProtection="1"/>
    <xf numFmtId="37" fontId="6" fillId="0" borderId="62" xfId="6" applyNumberFormat="1" applyFont="1" applyFill="1" applyBorder="1" applyProtection="1">
      <protection locked="0"/>
    </xf>
    <xf numFmtId="0" fontId="6" fillId="0" borderId="36" xfId="5" applyFont="1" applyBorder="1" applyProtection="1">
      <protection locked="0"/>
    </xf>
    <xf numFmtId="0" fontId="25" fillId="0" borderId="25" xfId="5" applyFont="1" applyBorder="1" applyProtection="1">
      <protection locked="0"/>
    </xf>
    <xf numFmtId="37" fontId="6" fillId="0" borderId="44" xfId="6" applyNumberFormat="1" applyFont="1" applyFill="1" applyBorder="1" applyAlignment="1" applyProtection="1">
      <protection locked="0"/>
    </xf>
    <xf numFmtId="0" fontId="6" fillId="0" borderId="25" xfId="5" applyFont="1" applyBorder="1" applyAlignment="1" applyProtection="1">
      <alignment horizontal="left" indent="2"/>
      <protection locked="0"/>
    </xf>
    <xf numFmtId="37" fontId="6" fillId="3" borderId="44" xfId="6" applyNumberFormat="1" applyFont="1" applyFill="1" applyBorder="1" applyAlignment="1" applyProtection="1"/>
    <xf numFmtId="37" fontId="6" fillId="3" borderId="62" xfId="6" applyNumberFormat="1" applyFont="1" applyFill="1" applyBorder="1" applyProtection="1"/>
    <xf numFmtId="0" fontId="24" fillId="0" borderId="25" xfId="5" applyFont="1" applyBorder="1" applyProtection="1">
      <protection locked="0"/>
    </xf>
    <xf numFmtId="37" fontId="6" fillId="0" borderId="62" xfId="6" applyNumberFormat="1" applyFont="1" applyFill="1" applyBorder="1" applyProtection="1"/>
    <xf numFmtId="37" fontId="6" fillId="3" borderId="37" xfId="6" applyNumberFormat="1" applyFont="1" applyFill="1" applyBorder="1" applyAlignment="1" applyProtection="1"/>
    <xf numFmtId="0" fontId="6" fillId="0" borderId="1" xfId="5" applyFont="1" applyBorder="1" applyAlignment="1" applyProtection="1">
      <alignment horizontal="left" indent="2"/>
      <protection locked="0"/>
    </xf>
    <xf numFmtId="37" fontId="6" fillId="0" borderId="37" xfId="6" applyNumberFormat="1" applyFont="1" applyFill="1" applyBorder="1" applyAlignment="1" applyProtection="1">
      <protection locked="0"/>
    </xf>
    <xf numFmtId="0" fontId="24" fillId="0" borderId="63" xfId="5" applyFont="1" applyBorder="1" applyProtection="1">
      <protection locked="0"/>
    </xf>
    <xf numFmtId="0" fontId="6" fillId="0" borderId="64" xfId="5" applyFont="1" applyBorder="1" applyProtection="1">
      <protection locked="0"/>
    </xf>
    <xf numFmtId="5" fontId="24" fillId="3" borderId="65" xfId="6" applyNumberFormat="1" applyFont="1" applyFill="1" applyBorder="1" applyAlignment="1" applyProtection="1"/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Fill="1" applyAlignment="1" applyProtection="1">
      <alignment horizontal="centerContinuous"/>
      <protection locked="0"/>
    </xf>
    <xf numFmtId="3" fontId="6" fillId="0" borderId="0" xfId="5" applyNumberFormat="1" applyFont="1" applyFill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24" fillId="0" borderId="0" xfId="5" applyFont="1" applyBorder="1" applyProtection="1">
      <protection locked="0"/>
    </xf>
    <xf numFmtId="0" fontId="6" fillId="0" borderId="0" xfId="5" applyFont="1" applyBorder="1" applyProtection="1">
      <protection locked="0"/>
    </xf>
    <xf numFmtId="0" fontId="6" fillId="0" borderId="0" xfId="5" applyFont="1" applyFill="1" applyBorder="1" applyProtection="1">
      <protection locked="0"/>
    </xf>
    <xf numFmtId="0" fontId="6" fillId="0" borderId="0" xfId="5" applyFont="1" applyFill="1" applyBorder="1" applyAlignment="1" applyProtection="1">
      <alignment horizontal="centerContinuous"/>
      <protection locked="0"/>
    </xf>
    <xf numFmtId="0" fontId="24" fillId="0" borderId="0" xfId="5" applyFont="1" applyBorder="1" applyAlignment="1" applyProtection="1">
      <alignment horizontal="centerContinuous"/>
      <protection locked="0"/>
    </xf>
    <xf numFmtId="0" fontId="6" fillId="0" borderId="0" xfId="5" applyFont="1" applyFill="1" applyProtection="1">
      <protection locked="0"/>
    </xf>
    <xf numFmtId="0" fontId="6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24" fillId="0" borderId="0" xfId="0" applyFont="1" applyAlignment="1" applyProtection="1">
      <alignment horizontal="centerContinuous"/>
      <protection locked="0"/>
    </xf>
    <xf numFmtId="3" fontId="6" fillId="0" borderId="0" xfId="5" applyNumberFormat="1" applyFont="1" applyAlignment="1" applyProtection="1">
      <alignment horizontal="centerContinuous" vertical="top"/>
      <protection locked="0"/>
    </xf>
    <xf numFmtId="3" fontId="6" fillId="0" borderId="0" xfId="0" applyNumberFormat="1" applyFont="1" applyAlignment="1" applyProtection="1">
      <alignment horizontal="centerContinuous"/>
      <protection locked="0"/>
    </xf>
    <xf numFmtId="3" fontId="24" fillId="0" borderId="1" xfId="3" applyNumberFormat="1" applyFont="1" applyFill="1" applyBorder="1" applyAlignment="1" applyProtection="1">
      <alignment horizontal="left"/>
    </xf>
    <xf numFmtId="0" fontId="6" fillId="0" borderId="1" xfId="0" applyFont="1" applyBorder="1" applyProtection="1">
      <protection locked="0"/>
    </xf>
    <xf numFmtId="3" fontId="6" fillId="0" borderId="0" xfId="3" applyNumberFormat="1" applyFont="1" applyFill="1" applyBorder="1" applyAlignment="1" applyProtection="1">
      <alignment horizontal="left"/>
    </xf>
    <xf numFmtId="3" fontId="6" fillId="0" borderId="0" xfId="0" applyNumberFormat="1" applyFont="1" applyBorder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3" fontId="6" fillId="0" borderId="0" xfId="0" applyNumberFormat="1" applyFont="1" applyAlignment="1" applyProtection="1">
      <alignment vertical="top"/>
      <protection locked="0"/>
    </xf>
    <xf numFmtId="0" fontId="6" fillId="0" borderId="54" xfId="0" applyFont="1" applyBorder="1" applyProtection="1">
      <protection locked="0"/>
    </xf>
    <xf numFmtId="0" fontId="6" fillId="0" borderId="55" xfId="0" applyFont="1" applyBorder="1" applyProtection="1">
      <protection locked="0"/>
    </xf>
    <xf numFmtId="0" fontId="24" fillId="0" borderId="57" xfId="0" applyFont="1" applyBorder="1" applyAlignment="1" applyProtection="1">
      <alignment horizontal="center"/>
      <protection locked="0"/>
    </xf>
    <xf numFmtId="0" fontId="6" fillId="0" borderId="58" xfId="0" applyFont="1" applyBorder="1" applyProtection="1">
      <protection locked="0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59" xfId="5" applyFont="1" applyBorder="1" applyAlignment="1" applyProtection="1">
      <alignment horizontal="center"/>
      <protection locked="0"/>
    </xf>
    <xf numFmtId="0" fontId="24" fillId="0" borderId="60" xfId="5" applyFont="1" applyBorder="1" applyAlignment="1" applyProtection="1">
      <alignment horizontal="center"/>
      <protection locked="0"/>
    </xf>
    <xf numFmtId="0" fontId="24" fillId="0" borderId="36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24" fillId="0" borderId="37" xfId="0" applyFont="1" applyBorder="1" applyAlignment="1" applyProtection="1">
      <alignment horizontal="center"/>
      <protection locked="0"/>
    </xf>
    <xf numFmtId="165" fontId="6" fillId="3" borderId="62" xfId="0" applyNumberFormat="1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36" xfId="0" applyFont="1" applyBorder="1" applyProtection="1">
      <protection locked="0"/>
    </xf>
    <xf numFmtId="0" fontId="6" fillId="0" borderId="37" xfId="0" applyFont="1" applyBorder="1" applyAlignment="1" applyProtection="1">
      <alignment horizontal="center"/>
      <protection locked="0"/>
    </xf>
    <xf numFmtId="0" fontId="6" fillId="0" borderId="62" xfId="0" applyFont="1" applyFill="1" applyBorder="1" applyAlignment="1" applyProtection="1">
      <alignment horizontal="center"/>
      <protection locked="0"/>
    </xf>
    <xf numFmtId="3" fontId="6" fillId="0" borderId="62" xfId="0" applyNumberFormat="1" applyFont="1" applyFill="1" applyBorder="1" applyProtection="1">
      <protection locked="0"/>
    </xf>
    <xf numFmtId="0" fontId="6" fillId="0" borderId="0" xfId="0" applyFont="1" applyBorder="1" applyProtection="1">
      <protection locked="0"/>
    </xf>
    <xf numFmtId="0" fontId="24" fillId="0" borderId="25" xfId="0" applyFont="1" applyBorder="1" applyProtection="1">
      <protection locked="0"/>
    </xf>
    <xf numFmtId="3" fontId="6" fillId="3" borderId="62" xfId="0" applyNumberFormat="1" applyFont="1" applyFill="1" applyBorder="1" applyProtection="1"/>
    <xf numFmtId="0" fontId="24" fillId="0" borderId="62" xfId="0" applyFont="1" applyFill="1" applyBorder="1" applyAlignment="1" applyProtection="1">
      <alignment horizontal="center"/>
      <protection locked="0"/>
    </xf>
    <xf numFmtId="3" fontId="24" fillId="0" borderId="62" xfId="0" applyNumberFormat="1" applyFont="1" applyFill="1" applyBorder="1" applyProtection="1">
      <protection locked="0"/>
    </xf>
    <xf numFmtId="0" fontId="24" fillId="0" borderId="63" xfId="0" applyFont="1" applyBorder="1" applyProtection="1">
      <protection locked="0"/>
    </xf>
    <xf numFmtId="0" fontId="6" fillId="0" borderId="64" xfId="0" applyFont="1" applyBorder="1" applyProtection="1">
      <protection locked="0"/>
    </xf>
    <xf numFmtId="0" fontId="24" fillId="0" borderId="66" xfId="0" applyFont="1" applyBorder="1" applyAlignment="1" applyProtection="1">
      <alignment horizontal="center"/>
      <protection locked="0"/>
    </xf>
    <xf numFmtId="165" fontId="6" fillId="3" borderId="67" xfId="0" applyNumberFormat="1" applyFont="1" applyFill="1" applyBorder="1" applyProtection="1"/>
    <xf numFmtId="0" fontId="6" fillId="0" borderId="0" xfId="0" applyFont="1" applyBorder="1" applyAlignment="1" applyProtection="1">
      <alignment horizontal="centerContinuous"/>
      <protection locked="0"/>
    </xf>
    <xf numFmtId="3" fontId="6" fillId="0" borderId="0" xfId="0" applyNumberFormat="1" applyFont="1" applyBorder="1" applyAlignment="1" applyProtection="1">
      <alignment horizontal="centerContinuous"/>
      <protection locked="0"/>
    </xf>
    <xf numFmtId="0" fontId="24" fillId="0" borderId="0" xfId="0" applyFont="1" applyBorder="1" applyProtection="1"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Continuous"/>
      <protection locked="0"/>
    </xf>
    <xf numFmtId="0" fontId="4" fillId="0" borderId="0" xfId="0" applyFont="1" applyAlignment="1" applyProtection="1">
      <alignment horizontal="centerContinuous"/>
      <protection locked="0"/>
    </xf>
    <xf numFmtId="0" fontId="10" fillId="0" borderId="0" xfId="0" applyFont="1" applyAlignment="1" applyProtection="1">
      <alignment horizontal="right"/>
      <protection locked="0"/>
    </xf>
    <xf numFmtId="2" fontId="3" fillId="0" borderId="0" xfId="3" applyNumberFormat="1" applyFont="1" applyFill="1" applyBorder="1" applyAlignment="1" applyProtection="1">
      <protection locked="0"/>
    </xf>
    <xf numFmtId="5" fontId="3" fillId="0" borderId="16" xfId="3" applyNumberFormat="1" applyFont="1" applyFill="1" applyBorder="1" applyAlignment="1" applyProtection="1">
      <protection locked="0"/>
    </xf>
    <xf numFmtId="0" fontId="3" fillId="0" borderId="68" xfId="3" applyFont="1" applyFill="1" applyBorder="1" applyAlignment="1" applyProtection="1">
      <alignment horizontal="left"/>
      <protection locked="0"/>
    </xf>
    <xf numFmtId="1" fontId="3" fillId="0" borderId="69" xfId="3" applyNumberFormat="1" applyFont="1" applyFill="1" applyBorder="1" applyAlignment="1" applyProtection="1">
      <alignment horizontal="center"/>
      <protection locked="0"/>
    </xf>
    <xf numFmtId="5" fontId="3" fillId="0" borderId="27" xfId="3" applyNumberFormat="1" applyFont="1" applyFill="1" applyBorder="1" applyAlignment="1" applyProtection="1">
      <protection locked="0"/>
    </xf>
    <xf numFmtId="1" fontId="3" fillId="0" borderId="70" xfId="3" applyNumberFormat="1" applyFont="1" applyFill="1" applyBorder="1" applyAlignment="1" applyProtection="1">
      <alignment horizontal="center"/>
      <protection locked="0"/>
    </xf>
    <xf numFmtId="37" fontId="3" fillId="0" borderId="27" xfId="3" applyNumberFormat="1" applyFont="1" applyFill="1" applyBorder="1" applyAlignment="1" applyProtection="1"/>
    <xf numFmtId="0" fontId="3" fillId="0" borderId="15" xfId="3" applyFont="1" applyFill="1" applyBorder="1" applyAlignment="1" applyProtection="1">
      <alignment horizontal="left"/>
      <protection locked="0"/>
    </xf>
    <xf numFmtId="1" fontId="3" fillId="0" borderId="68" xfId="3" applyNumberFormat="1" applyFont="1" applyFill="1" applyBorder="1" applyAlignment="1" applyProtection="1">
      <alignment horizontal="center"/>
      <protection locked="0"/>
    </xf>
    <xf numFmtId="0" fontId="3" fillId="0" borderId="71" xfId="3" applyFont="1" applyFill="1" applyBorder="1" applyAlignment="1" applyProtection="1">
      <alignment horizontal="left"/>
      <protection locked="0"/>
    </xf>
    <xf numFmtId="1" fontId="3" fillId="0" borderId="15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 applyAlignment="1" applyProtection="1">
      <alignment horizontal="left"/>
      <protection locked="0"/>
    </xf>
    <xf numFmtId="0" fontId="3" fillId="0" borderId="22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Continuous" vertical="center" wrapText="1"/>
      <protection locked="0"/>
    </xf>
    <xf numFmtId="0" fontId="3" fillId="0" borderId="28" xfId="3" applyFont="1" applyFill="1" applyBorder="1" applyAlignment="1" applyProtection="1">
      <alignment horizontal="centerContinuous" vertical="center" wrapText="1"/>
      <protection locked="0"/>
    </xf>
    <xf numFmtId="3" fontId="3" fillId="0" borderId="3" xfId="3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Protection="1">
      <protection locked="0"/>
    </xf>
    <xf numFmtId="0" fontId="3" fillId="0" borderId="28" xfId="3" applyFont="1" applyFill="1" applyBorder="1" applyAlignment="1" applyProtection="1">
      <alignment horizontal="center" vertical="center" wrapText="1"/>
      <protection locked="0"/>
    </xf>
    <xf numFmtId="0" fontId="3" fillId="0" borderId="29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centerContinuous" vertical="center" wrapText="1"/>
      <protection locked="0"/>
    </xf>
    <xf numFmtId="0" fontId="3" fillId="0" borderId="15" xfId="3" applyFont="1" applyFill="1" applyBorder="1" applyAlignment="1" applyProtection="1">
      <alignment horizontal="centerContinuous" vertical="center" wrapText="1"/>
      <protection locked="0"/>
    </xf>
    <xf numFmtId="0" fontId="3" fillId="0" borderId="16" xfId="3" applyFont="1" applyFill="1" applyBorder="1" applyAlignment="1" applyProtection="1">
      <alignment horizontal="centerContinuous" vertical="center" wrapText="1"/>
      <protection locked="0"/>
    </xf>
    <xf numFmtId="3" fontId="3" fillId="0" borderId="0" xfId="3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15" xfId="3" applyNumberFormat="1" applyFont="1" applyFill="1" applyBorder="1" applyAlignment="1" applyProtection="1">
      <alignment horizontal="centerContinuous" vertical="center" wrapText="1"/>
      <protection locked="0"/>
    </xf>
    <xf numFmtId="3" fontId="3" fillId="0" borderId="16" xfId="3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0" fontId="3" fillId="0" borderId="5" xfId="3" applyFont="1" applyFill="1" applyBorder="1" applyAlignment="1" applyProtection="1">
      <alignment horizontal="centerContinuous" vertical="center" wrapText="1"/>
      <protection locked="0"/>
    </xf>
    <xf numFmtId="0" fontId="3" fillId="0" borderId="20" xfId="3" applyFont="1" applyFill="1" applyBorder="1" applyAlignment="1" applyProtection="1">
      <alignment horizontal="centerContinuous" vertical="center" wrapText="1"/>
      <protection locked="0"/>
    </xf>
    <xf numFmtId="0" fontId="3" fillId="0" borderId="5" xfId="3" applyFont="1" applyFill="1" applyBorder="1" applyAlignment="1" applyProtection="1">
      <alignment horizontal="center" vertical="center" wrapText="1"/>
      <protection locked="0"/>
    </xf>
    <xf numFmtId="3" fontId="3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Protection="1">
      <protection locked="0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3" fontId="3" fillId="0" borderId="27" xfId="3" applyNumberFormat="1" applyFont="1" applyFill="1" applyBorder="1" applyAlignment="1" applyProtection="1">
      <alignment horizontal="center"/>
      <protection locked="0"/>
    </xf>
    <xf numFmtId="1" fontId="3" fillId="0" borderId="23" xfId="1" applyNumberFormat="1" applyFont="1" applyFill="1" applyBorder="1" applyProtection="1">
      <protection locked="0"/>
    </xf>
    <xf numFmtId="0" fontId="3" fillId="3" borderId="23" xfId="3" applyFont="1" applyFill="1" applyBorder="1" applyAlignment="1" applyProtection="1">
      <alignment horizontal="center"/>
    </xf>
    <xf numFmtId="1" fontId="3" fillId="3" borderId="23" xfId="3" applyNumberFormat="1" applyFont="1" applyFill="1" applyBorder="1" applyAlignment="1" applyProtection="1">
      <alignment horizontal="center"/>
    </xf>
    <xf numFmtId="38" fontId="3" fillId="3" borderId="40" xfId="1" applyNumberFormat="1" applyFont="1" applyFill="1" applyBorder="1" applyProtection="1"/>
    <xf numFmtId="1" fontId="3" fillId="3" borderId="40" xfId="1" applyNumberFormat="1" applyFont="1" applyFill="1" applyBorder="1" applyProtection="1">
      <protection locked="0"/>
    </xf>
    <xf numFmtId="0" fontId="3" fillId="3" borderId="23" xfId="3" applyFont="1" applyFill="1" applyBorder="1" applyAlignment="1" applyProtection="1">
      <alignment horizontal="center"/>
      <protection locked="0"/>
    </xf>
    <xf numFmtId="0" fontId="3" fillId="0" borderId="24" xfId="3" applyFont="1" applyFill="1" applyBorder="1" applyAlignment="1" applyProtection="1">
      <alignment horizontal="left"/>
      <protection locked="0"/>
    </xf>
    <xf numFmtId="0" fontId="3" fillId="3" borderId="72" xfId="3" applyFont="1" applyFill="1" applyBorder="1" applyAlignment="1" applyProtection="1">
      <alignment horizontal="center"/>
    </xf>
    <xf numFmtId="38" fontId="3" fillId="3" borderId="73" xfId="1" applyNumberFormat="1" applyFont="1" applyFill="1" applyBorder="1" applyProtection="1"/>
    <xf numFmtId="1" fontId="3" fillId="3" borderId="73" xfId="1" applyNumberFormat="1" applyFont="1" applyFill="1" applyBorder="1" applyProtection="1"/>
    <xf numFmtId="0" fontId="3" fillId="3" borderId="73" xfId="3" applyFont="1" applyFill="1" applyBorder="1" applyAlignment="1" applyProtection="1">
      <alignment horizontal="center"/>
    </xf>
    <xf numFmtId="0" fontId="4" fillId="0" borderId="0" xfId="4" applyFont="1" applyAlignment="1" applyProtection="1">
      <alignment horizontal="centerContinuous"/>
      <protection locked="0"/>
    </xf>
    <xf numFmtId="0" fontId="9" fillId="0" borderId="0" xfId="4" applyFont="1" applyProtection="1">
      <protection locked="0"/>
    </xf>
    <xf numFmtId="1" fontId="9" fillId="0" borderId="0" xfId="4" applyNumberFormat="1" applyFont="1" applyProtection="1">
      <protection locked="0"/>
    </xf>
    <xf numFmtId="0" fontId="10" fillId="0" borderId="0" xfId="4" applyFont="1" applyAlignment="1" applyProtection="1">
      <alignment horizontal="right"/>
      <protection locked="0"/>
    </xf>
    <xf numFmtId="0" fontId="3" fillId="0" borderId="5" xfId="3" applyFont="1" applyFill="1" applyBorder="1" applyAlignment="1" applyProtection="1">
      <alignment horizontal="center"/>
      <protection locked="0"/>
    </xf>
    <xf numFmtId="1" fontId="5" fillId="0" borderId="0" xfId="4" applyNumberFormat="1" applyProtection="1">
      <protection locked="0"/>
    </xf>
    <xf numFmtId="0" fontId="4" fillId="0" borderId="0" xfId="4" applyFont="1" applyAlignment="1" applyProtection="1">
      <alignment horizontal="centerContinuous"/>
    </xf>
    <xf numFmtId="0" fontId="5" fillId="0" borderId="0" xfId="4"/>
    <xf numFmtId="0" fontId="9" fillId="0" borderId="0" xfId="4" applyFont="1"/>
    <xf numFmtId="0" fontId="10" fillId="0" borderId="0" xfId="4" applyFont="1" applyAlignment="1">
      <alignment horizontal="right"/>
    </xf>
    <xf numFmtId="0" fontId="3" fillId="0" borderId="1" xfId="3" applyFont="1" applyFill="1" applyBorder="1" applyAlignment="1">
      <alignment horizontal="centerContinuous"/>
    </xf>
    <xf numFmtId="0" fontId="3" fillId="0" borderId="22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0" xfId="4" applyFont="1" applyFill="1"/>
    <xf numFmtId="0" fontId="3" fillId="0" borderId="2" xfId="3" applyFont="1" applyFill="1" applyBorder="1" applyAlignment="1" applyProtection="1">
      <alignment horizontal="centerContinuous" vertical="center" wrapText="1"/>
    </xf>
    <xf numFmtId="0" fontId="3" fillId="0" borderId="28" xfId="3" applyFont="1" applyFill="1" applyBorder="1" applyAlignment="1" applyProtection="1">
      <alignment horizontal="centerContinuous" vertical="center" wrapText="1"/>
    </xf>
    <xf numFmtId="3" fontId="3" fillId="0" borderId="3" xfId="3" applyNumberFormat="1" applyFont="1" applyFill="1" applyBorder="1" applyAlignment="1">
      <alignment horizontal="centerContinuous" vertical="center" wrapText="1"/>
    </xf>
    <xf numFmtId="3" fontId="3" fillId="0" borderId="28" xfId="3" applyNumberFormat="1" applyFont="1" applyFill="1" applyBorder="1" applyAlignment="1">
      <alignment horizontal="center" vertical="center" wrapText="1"/>
    </xf>
    <xf numFmtId="0" fontId="3" fillId="0" borderId="3" xfId="4" applyFont="1" applyFill="1" applyBorder="1"/>
    <xf numFmtId="0" fontId="3" fillId="0" borderId="28" xfId="3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Continuous" vertical="center" wrapText="1"/>
    </xf>
    <xf numFmtId="0" fontId="3" fillId="0" borderId="15" xfId="3" applyFont="1" applyFill="1" applyBorder="1" applyAlignment="1">
      <alignment horizontal="centerContinuous" vertical="center" wrapText="1"/>
    </xf>
    <xf numFmtId="0" fontId="3" fillId="0" borderId="16" xfId="3" applyFont="1" applyFill="1" applyBorder="1" applyAlignment="1">
      <alignment horizontal="centerContinuous" vertical="center" wrapText="1"/>
    </xf>
    <xf numFmtId="3" fontId="3" fillId="0" borderId="0" xfId="3" applyNumberFormat="1" applyFont="1" applyFill="1" applyBorder="1" applyAlignment="1">
      <alignment horizontal="centerContinuous" vertical="center" wrapText="1"/>
    </xf>
    <xf numFmtId="3" fontId="3" fillId="0" borderId="15" xfId="3" applyNumberFormat="1" applyFont="1" applyFill="1" applyBorder="1" applyAlignment="1">
      <alignment horizontal="centerContinuous" vertical="center" wrapText="1"/>
    </xf>
    <xf numFmtId="3" fontId="3" fillId="0" borderId="16" xfId="3" applyNumberFormat="1" applyFont="1" applyFill="1" applyBorder="1" applyAlignment="1">
      <alignment horizontal="centerContinuous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Continuous" vertical="center" wrapText="1"/>
    </xf>
    <xf numFmtId="0" fontId="3" fillId="0" borderId="20" xfId="3" applyFont="1" applyFill="1" applyBorder="1" applyAlignment="1">
      <alignment horizontal="centerContinuous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20" xfId="3" applyNumberFormat="1" applyFont="1" applyFill="1" applyBorder="1" applyAlignment="1">
      <alignment horizontal="center" vertical="center" wrapText="1"/>
    </xf>
    <xf numFmtId="0" fontId="3" fillId="0" borderId="0" xfId="4" applyFont="1" applyFill="1" applyBorder="1"/>
    <xf numFmtId="0" fontId="3" fillId="0" borderId="16" xfId="3" applyFont="1" applyFill="1" applyBorder="1" applyAlignment="1">
      <alignment horizontal="center" vertical="center" wrapText="1"/>
    </xf>
    <xf numFmtId="0" fontId="3" fillId="0" borderId="27" xfId="3" applyFont="1" applyFill="1" applyBorder="1" applyAlignment="1">
      <alignment horizontal="center"/>
    </xf>
    <xf numFmtId="3" fontId="3" fillId="0" borderId="27" xfId="3" applyNumberFormat="1" applyFont="1" applyFill="1" applyBorder="1" applyAlignment="1">
      <alignment horizontal="center"/>
    </xf>
    <xf numFmtId="40" fontId="3" fillId="0" borderId="23" xfId="7" applyFont="1" applyFill="1" applyBorder="1" applyProtection="1">
      <protection locked="0"/>
    </xf>
    <xf numFmtId="0" fontId="3" fillId="0" borderId="23" xfId="3" applyFont="1" applyFill="1" applyBorder="1" applyAlignment="1" applyProtection="1">
      <alignment horizontal="center"/>
    </xf>
    <xf numFmtId="0" fontId="3" fillId="0" borderId="23" xfId="3" applyFont="1" applyFill="1" applyBorder="1" applyAlignment="1" applyProtection="1">
      <alignment horizontal="right"/>
    </xf>
    <xf numFmtId="40" fontId="3" fillId="0" borderId="23" xfId="3" applyNumberFormat="1" applyFont="1" applyFill="1" applyBorder="1" applyAlignment="1" applyProtection="1">
      <alignment horizontal="center"/>
      <protection locked="0"/>
    </xf>
    <xf numFmtId="0" fontId="3" fillId="0" borderId="24" xfId="3" applyFont="1" applyFill="1" applyBorder="1" applyAlignment="1">
      <alignment horizontal="left"/>
    </xf>
    <xf numFmtId="0" fontId="3" fillId="0" borderId="26" xfId="3" applyFont="1" applyFill="1" applyBorder="1" applyAlignment="1" applyProtection="1">
      <alignment horizontal="center"/>
    </xf>
    <xf numFmtId="40" fontId="3" fillId="0" borderId="26" xfId="7" applyFont="1" applyFill="1" applyBorder="1" applyProtection="1"/>
    <xf numFmtId="0" fontId="26" fillId="0" borderId="0" xfId="3" applyFont="1" applyFill="1" applyAlignment="1" applyProtection="1">
      <alignment horizontal="centerContinuous"/>
      <protection locked="0"/>
    </xf>
    <xf numFmtId="0" fontId="27" fillId="0" borderId="6" xfId="3" applyFont="1" applyFill="1" applyBorder="1" applyAlignment="1" applyProtection="1">
      <alignment horizontal="center"/>
      <protection locked="0"/>
    </xf>
    <xf numFmtId="0" fontId="17" fillId="6" borderId="27" xfId="0" applyFont="1" applyFill="1" applyBorder="1" applyProtection="1">
      <protection locked="0"/>
    </xf>
    <xf numFmtId="0" fontId="18" fillId="6" borderId="27" xfId="0" applyFont="1" applyFill="1" applyBorder="1" applyAlignment="1" applyProtection="1">
      <alignment horizontal="center" vertical="center"/>
      <protection locked="0"/>
    </xf>
    <xf numFmtId="0" fontId="28" fillId="6" borderId="27" xfId="0" applyFont="1" applyFill="1" applyBorder="1" applyAlignment="1" applyProtection="1">
      <alignment horizontal="center" vertical="center"/>
      <protection locked="0"/>
    </xf>
    <xf numFmtId="0" fontId="28" fillId="6" borderId="24" xfId="0" applyFont="1" applyFill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protection locked="0"/>
    </xf>
    <xf numFmtId="0" fontId="15" fillId="0" borderId="25" xfId="0" applyFont="1" applyBorder="1" applyAlignment="1" applyProtection="1">
      <protection locked="0"/>
    </xf>
    <xf numFmtId="0" fontId="15" fillId="0" borderId="26" xfId="0" applyFont="1" applyBorder="1" applyAlignment="1" applyProtection="1">
      <protection locked="0"/>
    </xf>
    <xf numFmtId="0" fontId="29" fillId="0" borderId="0" xfId="3" applyFont="1" applyFill="1" applyBorder="1" applyAlignment="1" applyProtection="1">
      <alignment horizontal="centerContinuous"/>
      <protection locked="0"/>
    </xf>
    <xf numFmtId="0" fontId="30" fillId="0" borderId="0" xfId="3" applyFont="1" applyFill="1" applyAlignment="1" applyProtection="1">
      <alignment horizontal="centerContinuous"/>
      <protection locked="0"/>
    </xf>
    <xf numFmtId="3" fontId="21" fillId="0" borderId="35" xfId="3" applyNumberFormat="1" applyFont="1" applyFill="1" applyBorder="1" applyAlignment="1" applyProtection="1">
      <alignment wrapText="1"/>
      <protection locked="0"/>
    </xf>
    <xf numFmtId="3" fontId="21" fillId="0" borderId="38" xfId="3" applyNumberFormat="1" applyFont="1" applyFill="1" applyBorder="1" applyAlignment="1" applyProtection="1">
      <alignment wrapText="1"/>
      <protection locked="0"/>
    </xf>
    <xf numFmtId="3" fontId="31" fillId="0" borderId="42" xfId="3" applyNumberFormat="1" applyFont="1" applyFill="1" applyBorder="1" applyAlignment="1" applyProtection="1">
      <alignment horizontal="center" wrapText="1"/>
      <protection locked="0"/>
    </xf>
    <xf numFmtId="0" fontId="13" fillId="0" borderId="30" xfId="3" applyFont="1" applyFill="1" applyBorder="1" applyAlignment="1" applyProtection="1">
      <alignment vertical="center"/>
      <protection locked="0"/>
    </xf>
    <xf numFmtId="0" fontId="13" fillId="0" borderId="29" xfId="3" applyFont="1" applyFill="1" applyBorder="1" applyAlignment="1" applyProtection="1">
      <alignment vertical="center"/>
      <protection locked="0"/>
    </xf>
    <xf numFmtId="0" fontId="13" fillId="0" borderId="39" xfId="3" applyFont="1" applyFill="1" applyBorder="1" applyAlignment="1" applyProtection="1">
      <alignment vertical="top"/>
      <protection locked="0"/>
    </xf>
    <xf numFmtId="0" fontId="31" fillId="7" borderId="32" xfId="3" applyFont="1" applyFill="1" applyBorder="1" applyAlignment="1" applyProtection="1">
      <alignment vertical="center"/>
      <protection locked="0"/>
    </xf>
    <xf numFmtId="0" fontId="31" fillId="7" borderId="33" xfId="3" applyFont="1" applyFill="1" applyBorder="1" applyAlignment="1" applyProtection="1">
      <alignment vertical="center"/>
      <protection locked="0"/>
    </xf>
    <xf numFmtId="0" fontId="13" fillId="7" borderId="24" xfId="3" applyFont="1" applyFill="1" applyBorder="1" applyAlignment="1" applyProtection="1">
      <alignment horizontal="center" vertical="center"/>
      <protection locked="0"/>
    </xf>
    <xf numFmtId="0" fontId="13" fillId="7" borderId="36" xfId="3" applyFont="1" applyFill="1" applyBorder="1" applyAlignment="1" applyProtection="1">
      <alignment horizontal="center" vertical="center"/>
      <protection locked="0"/>
    </xf>
    <xf numFmtId="0" fontId="13" fillId="7" borderId="37" xfId="3" applyFont="1" applyFill="1" applyBorder="1" applyAlignment="1" applyProtection="1">
      <alignment horizontal="center" vertical="center"/>
      <protection locked="0"/>
    </xf>
    <xf numFmtId="0" fontId="31" fillId="7" borderId="31" xfId="3" applyFont="1" applyFill="1" applyBorder="1" applyAlignment="1" applyProtection="1">
      <alignment vertical="center"/>
      <protection locked="0"/>
    </xf>
    <xf numFmtId="0" fontId="31" fillId="7" borderId="34" xfId="3" applyFont="1" applyFill="1" applyBorder="1" applyAlignment="1" applyProtection="1">
      <alignment vertical="center"/>
      <protection locked="0"/>
    </xf>
    <xf numFmtId="0" fontId="29" fillId="0" borderId="0" xfId="3" applyFont="1" applyFill="1" applyAlignment="1" applyProtection="1">
      <alignment horizontal="centerContinuous"/>
      <protection locked="0"/>
    </xf>
    <xf numFmtId="0" fontId="32" fillId="0" borderId="59" xfId="5" applyFont="1" applyBorder="1" applyAlignment="1" applyProtection="1">
      <alignment horizontal="center"/>
      <protection locked="0"/>
    </xf>
    <xf numFmtId="0" fontId="32" fillId="0" borderId="60" xfId="5" applyFont="1" applyBorder="1" applyAlignment="1" applyProtection="1">
      <alignment horizontal="center"/>
      <protection locked="0"/>
    </xf>
    <xf numFmtId="1" fontId="13" fillId="0" borderId="0" xfId="3" applyNumberFormat="1" applyFont="1" applyFill="1" applyBorder="1" applyAlignment="1" applyProtection="1">
      <alignment horizontal="left"/>
      <protection locked="0"/>
    </xf>
    <xf numFmtId="1" fontId="4" fillId="0" borderId="0" xfId="3" applyNumberFormat="1" applyFont="1" applyFill="1" applyBorder="1" applyAlignment="1" applyProtection="1">
      <alignment horizontal="center"/>
      <protection locked="0"/>
    </xf>
    <xf numFmtId="1" fontId="3" fillId="0" borderId="0" xfId="3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1" fontId="13" fillId="0" borderId="3" xfId="3" applyNumberFormat="1" applyFont="1" applyFill="1" applyBorder="1" applyAlignment="1" applyProtection="1">
      <alignment horizontal="left"/>
      <protection locked="0"/>
    </xf>
    <xf numFmtId="1" fontId="3" fillId="0" borderId="3" xfId="3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" fontId="3" fillId="0" borderId="1" xfId="3" applyNumberFormat="1" applyFont="1" applyFill="1" applyBorder="1" applyAlignment="1" applyProtection="1">
      <alignment vertical="center"/>
      <protection locked="0"/>
    </xf>
    <xf numFmtId="0" fontId="9" fillId="0" borderId="22" xfId="0" applyFont="1" applyBorder="1" applyProtection="1">
      <protection locked="0"/>
    </xf>
    <xf numFmtId="0" fontId="3" fillId="0" borderId="29" xfId="3" quotePrefix="1" applyFont="1" applyFill="1" applyBorder="1" applyAlignment="1" applyProtection="1">
      <alignment horizontal="center"/>
      <protection locked="0"/>
    </xf>
    <xf numFmtId="1" fontId="3" fillId="0" borderId="29" xfId="3" quotePrefix="1" applyNumberFormat="1" applyFont="1" applyFill="1" applyBorder="1" applyAlignment="1" applyProtection="1">
      <alignment horizontal="center"/>
      <protection locked="0"/>
    </xf>
    <xf numFmtId="1" fontId="13" fillId="0" borderId="22" xfId="3" applyNumberFormat="1" applyFont="1" applyFill="1" applyBorder="1" applyAlignment="1" applyProtection="1">
      <alignment horizontal="left"/>
      <protection locked="0"/>
    </xf>
    <xf numFmtId="5" fontId="3" fillId="3" borderId="23" xfId="3" applyNumberFormat="1" applyFont="1" applyFill="1" applyBorder="1" applyAlignment="1" applyProtection="1"/>
    <xf numFmtId="164" fontId="3" fillId="3" borderId="23" xfId="3" applyNumberFormat="1" applyFont="1" applyFill="1" applyBorder="1" applyAlignment="1" applyProtection="1"/>
    <xf numFmtId="5" fontId="3" fillId="0" borderId="1" xfId="3" applyNumberFormat="1" applyFont="1" applyFill="1" applyBorder="1" applyAlignment="1" applyProtection="1">
      <alignment horizontal="center" wrapText="1"/>
      <protection locked="0"/>
    </xf>
    <xf numFmtId="0" fontId="13" fillId="7" borderId="24" xfId="3" applyFont="1" applyFill="1" applyBorder="1" applyAlignment="1" applyProtection="1">
      <alignment vertical="center"/>
      <protection locked="0"/>
    </xf>
    <xf numFmtId="0" fontId="13" fillId="7" borderId="25" xfId="3" applyFont="1" applyFill="1" applyBorder="1" applyAlignment="1" applyProtection="1">
      <alignment vertical="center"/>
      <protection locked="0"/>
    </xf>
    <xf numFmtId="0" fontId="13" fillId="7" borderId="26" xfId="3" applyFont="1" applyFill="1" applyBorder="1" applyAlignment="1" applyProtection="1">
      <alignment vertical="center"/>
      <protection locked="0"/>
    </xf>
    <xf numFmtId="0" fontId="29" fillId="0" borderId="0" xfId="3" applyFont="1" applyFill="1" applyAlignment="1" applyProtection="1">
      <protection locked="0"/>
    </xf>
  </cellXfs>
  <cellStyles count="8">
    <cellStyle name="Budget" xfId="3" xr:uid="{CD6169CC-DFF8-47AB-8D8C-D53506716981}"/>
    <cellStyle name="Comma" xfId="1" builtinId="3"/>
    <cellStyle name="Comma_2000BGT5" xfId="7" xr:uid="{E0994084-211E-44C0-9AA0-ABA619BE9342}"/>
    <cellStyle name="Comma_2005 BUDGET REV 2" xfId="6" xr:uid="{ECD44C59-E200-4A08-9C15-8B22D1635171}"/>
    <cellStyle name="Currency" xfId="2" builtinId="4"/>
    <cellStyle name="Normal" xfId="0" builtinId="0"/>
    <cellStyle name="Normal_2000BGT5" xfId="4" xr:uid="{CF8930C9-B6B0-48CA-93F9-446EFFF7F610}"/>
    <cellStyle name="Normal_2005 BUDGET REV 2" xfId="5" xr:uid="{CFDF9688-CFEC-4AE7-90C1-435AC876B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8671-485B-430C-9A24-6B38843ADD2C}">
  <sheetPr>
    <pageSetUpPr fitToPage="1"/>
  </sheetPr>
  <dimension ref="A1:O58"/>
  <sheetViews>
    <sheetView showGridLines="0" tabSelected="1" zoomScaleNormal="100" workbookViewId="0"/>
  </sheetViews>
  <sheetFormatPr defaultRowHeight="12.75"/>
  <cols>
    <col min="1" max="1" width="2.140625" style="4" customWidth="1"/>
    <col min="2" max="2" width="2.42578125" style="4" customWidth="1"/>
    <col min="3" max="8" width="3.85546875" style="4" customWidth="1"/>
    <col min="9" max="9" width="4.42578125" style="4" customWidth="1"/>
    <col min="10" max="10" width="20.7109375" style="4" customWidth="1"/>
    <col min="11" max="11" width="7.7109375" style="4" customWidth="1"/>
    <col min="12" max="14" width="11.7109375" style="4" customWidth="1"/>
    <col min="15" max="15" width="14.28515625" style="4" customWidth="1"/>
    <col min="16" max="256" width="9.140625" style="4"/>
    <col min="257" max="257" width="2.140625" style="4" customWidth="1"/>
    <col min="258" max="258" width="2.42578125" style="4" customWidth="1"/>
    <col min="259" max="264" width="3.85546875" style="4" customWidth="1"/>
    <col min="265" max="265" width="4.42578125" style="4" customWidth="1"/>
    <col min="266" max="266" width="20.7109375" style="4" customWidth="1"/>
    <col min="267" max="267" width="7.7109375" style="4" customWidth="1"/>
    <col min="268" max="270" width="11.7109375" style="4" customWidth="1"/>
    <col min="271" max="271" width="14.28515625" style="4" customWidth="1"/>
    <col min="272" max="512" width="9.140625" style="4"/>
    <col min="513" max="513" width="2.140625" style="4" customWidth="1"/>
    <col min="514" max="514" width="2.42578125" style="4" customWidth="1"/>
    <col min="515" max="520" width="3.85546875" style="4" customWidth="1"/>
    <col min="521" max="521" width="4.42578125" style="4" customWidth="1"/>
    <col min="522" max="522" width="20.7109375" style="4" customWidth="1"/>
    <col min="523" max="523" width="7.7109375" style="4" customWidth="1"/>
    <col min="524" max="526" width="11.7109375" style="4" customWidth="1"/>
    <col min="527" max="527" width="14.28515625" style="4" customWidth="1"/>
    <col min="528" max="768" width="9.140625" style="4"/>
    <col min="769" max="769" width="2.140625" style="4" customWidth="1"/>
    <col min="770" max="770" width="2.42578125" style="4" customWidth="1"/>
    <col min="771" max="776" width="3.85546875" style="4" customWidth="1"/>
    <col min="777" max="777" width="4.42578125" style="4" customWidth="1"/>
    <col min="778" max="778" width="20.7109375" style="4" customWidth="1"/>
    <col min="779" max="779" width="7.7109375" style="4" customWidth="1"/>
    <col min="780" max="782" width="11.7109375" style="4" customWidth="1"/>
    <col min="783" max="783" width="14.28515625" style="4" customWidth="1"/>
    <col min="784" max="1024" width="9.140625" style="4"/>
    <col min="1025" max="1025" width="2.140625" style="4" customWidth="1"/>
    <col min="1026" max="1026" width="2.42578125" style="4" customWidth="1"/>
    <col min="1027" max="1032" width="3.85546875" style="4" customWidth="1"/>
    <col min="1033" max="1033" width="4.42578125" style="4" customWidth="1"/>
    <col min="1034" max="1034" width="20.7109375" style="4" customWidth="1"/>
    <col min="1035" max="1035" width="7.7109375" style="4" customWidth="1"/>
    <col min="1036" max="1038" width="11.7109375" style="4" customWidth="1"/>
    <col min="1039" max="1039" width="14.28515625" style="4" customWidth="1"/>
    <col min="1040" max="1280" width="9.140625" style="4"/>
    <col min="1281" max="1281" width="2.140625" style="4" customWidth="1"/>
    <col min="1282" max="1282" width="2.42578125" style="4" customWidth="1"/>
    <col min="1283" max="1288" width="3.85546875" style="4" customWidth="1"/>
    <col min="1289" max="1289" width="4.42578125" style="4" customWidth="1"/>
    <col min="1290" max="1290" width="20.7109375" style="4" customWidth="1"/>
    <col min="1291" max="1291" width="7.7109375" style="4" customWidth="1"/>
    <col min="1292" max="1294" width="11.7109375" style="4" customWidth="1"/>
    <col min="1295" max="1295" width="14.28515625" style="4" customWidth="1"/>
    <col min="1296" max="1536" width="9.140625" style="4"/>
    <col min="1537" max="1537" width="2.140625" style="4" customWidth="1"/>
    <col min="1538" max="1538" width="2.42578125" style="4" customWidth="1"/>
    <col min="1539" max="1544" width="3.85546875" style="4" customWidth="1"/>
    <col min="1545" max="1545" width="4.42578125" style="4" customWidth="1"/>
    <col min="1546" max="1546" width="20.7109375" style="4" customWidth="1"/>
    <col min="1547" max="1547" width="7.7109375" style="4" customWidth="1"/>
    <col min="1548" max="1550" width="11.7109375" style="4" customWidth="1"/>
    <col min="1551" max="1551" width="14.28515625" style="4" customWidth="1"/>
    <col min="1552" max="1792" width="9.140625" style="4"/>
    <col min="1793" max="1793" width="2.140625" style="4" customWidth="1"/>
    <col min="1794" max="1794" width="2.42578125" style="4" customWidth="1"/>
    <col min="1795" max="1800" width="3.85546875" style="4" customWidth="1"/>
    <col min="1801" max="1801" width="4.42578125" style="4" customWidth="1"/>
    <col min="1802" max="1802" width="20.7109375" style="4" customWidth="1"/>
    <col min="1803" max="1803" width="7.7109375" style="4" customWidth="1"/>
    <col min="1804" max="1806" width="11.7109375" style="4" customWidth="1"/>
    <col min="1807" max="1807" width="14.28515625" style="4" customWidth="1"/>
    <col min="1808" max="2048" width="9.140625" style="4"/>
    <col min="2049" max="2049" width="2.140625" style="4" customWidth="1"/>
    <col min="2050" max="2050" width="2.42578125" style="4" customWidth="1"/>
    <col min="2051" max="2056" width="3.85546875" style="4" customWidth="1"/>
    <col min="2057" max="2057" width="4.42578125" style="4" customWidth="1"/>
    <col min="2058" max="2058" width="20.7109375" style="4" customWidth="1"/>
    <col min="2059" max="2059" width="7.7109375" style="4" customWidth="1"/>
    <col min="2060" max="2062" width="11.7109375" style="4" customWidth="1"/>
    <col min="2063" max="2063" width="14.28515625" style="4" customWidth="1"/>
    <col min="2064" max="2304" width="9.140625" style="4"/>
    <col min="2305" max="2305" width="2.140625" style="4" customWidth="1"/>
    <col min="2306" max="2306" width="2.42578125" style="4" customWidth="1"/>
    <col min="2307" max="2312" width="3.85546875" style="4" customWidth="1"/>
    <col min="2313" max="2313" width="4.42578125" style="4" customWidth="1"/>
    <col min="2314" max="2314" width="20.7109375" style="4" customWidth="1"/>
    <col min="2315" max="2315" width="7.7109375" style="4" customWidth="1"/>
    <col min="2316" max="2318" width="11.7109375" style="4" customWidth="1"/>
    <col min="2319" max="2319" width="14.28515625" style="4" customWidth="1"/>
    <col min="2320" max="2560" width="9.140625" style="4"/>
    <col min="2561" max="2561" width="2.140625" style="4" customWidth="1"/>
    <col min="2562" max="2562" width="2.42578125" style="4" customWidth="1"/>
    <col min="2563" max="2568" width="3.85546875" style="4" customWidth="1"/>
    <col min="2569" max="2569" width="4.42578125" style="4" customWidth="1"/>
    <col min="2570" max="2570" width="20.7109375" style="4" customWidth="1"/>
    <col min="2571" max="2571" width="7.7109375" style="4" customWidth="1"/>
    <col min="2572" max="2574" width="11.7109375" style="4" customWidth="1"/>
    <col min="2575" max="2575" width="14.28515625" style="4" customWidth="1"/>
    <col min="2576" max="2816" width="9.140625" style="4"/>
    <col min="2817" max="2817" width="2.140625" style="4" customWidth="1"/>
    <col min="2818" max="2818" width="2.42578125" style="4" customWidth="1"/>
    <col min="2819" max="2824" width="3.85546875" style="4" customWidth="1"/>
    <col min="2825" max="2825" width="4.42578125" style="4" customWidth="1"/>
    <col min="2826" max="2826" width="20.7109375" style="4" customWidth="1"/>
    <col min="2827" max="2827" width="7.7109375" style="4" customWidth="1"/>
    <col min="2828" max="2830" width="11.7109375" style="4" customWidth="1"/>
    <col min="2831" max="2831" width="14.28515625" style="4" customWidth="1"/>
    <col min="2832" max="3072" width="9.140625" style="4"/>
    <col min="3073" max="3073" width="2.140625" style="4" customWidth="1"/>
    <col min="3074" max="3074" width="2.42578125" style="4" customWidth="1"/>
    <col min="3075" max="3080" width="3.85546875" style="4" customWidth="1"/>
    <col min="3081" max="3081" width="4.42578125" style="4" customWidth="1"/>
    <col min="3082" max="3082" width="20.7109375" style="4" customWidth="1"/>
    <col min="3083" max="3083" width="7.7109375" style="4" customWidth="1"/>
    <col min="3084" max="3086" width="11.7109375" style="4" customWidth="1"/>
    <col min="3087" max="3087" width="14.28515625" style="4" customWidth="1"/>
    <col min="3088" max="3328" width="9.140625" style="4"/>
    <col min="3329" max="3329" width="2.140625" style="4" customWidth="1"/>
    <col min="3330" max="3330" width="2.42578125" style="4" customWidth="1"/>
    <col min="3331" max="3336" width="3.85546875" style="4" customWidth="1"/>
    <col min="3337" max="3337" width="4.42578125" style="4" customWidth="1"/>
    <col min="3338" max="3338" width="20.7109375" style="4" customWidth="1"/>
    <col min="3339" max="3339" width="7.7109375" style="4" customWidth="1"/>
    <col min="3340" max="3342" width="11.7109375" style="4" customWidth="1"/>
    <col min="3343" max="3343" width="14.28515625" style="4" customWidth="1"/>
    <col min="3344" max="3584" width="9.140625" style="4"/>
    <col min="3585" max="3585" width="2.140625" style="4" customWidth="1"/>
    <col min="3586" max="3586" width="2.42578125" style="4" customWidth="1"/>
    <col min="3587" max="3592" width="3.85546875" style="4" customWidth="1"/>
    <col min="3593" max="3593" width="4.42578125" style="4" customWidth="1"/>
    <col min="3594" max="3594" width="20.7109375" style="4" customWidth="1"/>
    <col min="3595" max="3595" width="7.7109375" style="4" customWidth="1"/>
    <col min="3596" max="3598" width="11.7109375" style="4" customWidth="1"/>
    <col min="3599" max="3599" width="14.28515625" style="4" customWidth="1"/>
    <col min="3600" max="3840" width="9.140625" style="4"/>
    <col min="3841" max="3841" width="2.140625" style="4" customWidth="1"/>
    <col min="3842" max="3842" width="2.42578125" style="4" customWidth="1"/>
    <col min="3843" max="3848" width="3.85546875" style="4" customWidth="1"/>
    <col min="3849" max="3849" width="4.42578125" style="4" customWidth="1"/>
    <col min="3850" max="3850" width="20.7109375" style="4" customWidth="1"/>
    <col min="3851" max="3851" width="7.7109375" style="4" customWidth="1"/>
    <col min="3852" max="3854" width="11.7109375" style="4" customWidth="1"/>
    <col min="3855" max="3855" width="14.28515625" style="4" customWidth="1"/>
    <col min="3856" max="4096" width="9.140625" style="4"/>
    <col min="4097" max="4097" width="2.140625" style="4" customWidth="1"/>
    <col min="4098" max="4098" width="2.42578125" style="4" customWidth="1"/>
    <col min="4099" max="4104" width="3.85546875" style="4" customWidth="1"/>
    <col min="4105" max="4105" width="4.42578125" style="4" customWidth="1"/>
    <col min="4106" max="4106" width="20.7109375" style="4" customWidth="1"/>
    <col min="4107" max="4107" width="7.7109375" style="4" customWidth="1"/>
    <col min="4108" max="4110" width="11.7109375" style="4" customWidth="1"/>
    <col min="4111" max="4111" width="14.28515625" style="4" customWidth="1"/>
    <col min="4112" max="4352" width="9.140625" style="4"/>
    <col min="4353" max="4353" width="2.140625" style="4" customWidth="1"/>
    <col min="4354" max="4354" width="2.42578125" style="4" customWidth="1"/>
    <col min="4355" max="4360" width="3.85546875" style="4" customWidth="1"/>
    <col min="4361" max="4361" width="4.42578125" style="4" customWidth="1"/>
    <col min="4362" max="4362" width="20.7109375" style="4" customWidth="1"/>
    <col min="4363" max="4363" width="7.7109375" style="4" customWidth="1"/>
    <col min="4364" max="4366" width="11.7109375" style="4" customWidth="1"/>
    <col min="4367" max="4367" width="14.28515625" style="4" customWidth="1"/>
    <col min="4368" max="4608" width="9.140625" style="4"/>
    <col min="4609" max="4609" width="2.140625" style="4" customWidth="1"/>
    <col min="4610" max="4610" width="2.42578125" style="4" customWidth="1"/>
    <col min="4611" max="4616" width="3.85546875" style="4" customWidth="1"/>
    <col min="4617" max="4617" width="4.42578125" style="4" customWidth="1"/>
    <col min="4618" max="4618" width="20.7109375" style="4" customWidth="1"/>
    <col min="4619" max="4619" width="7.7109375" style="4" customWidth="1"/>
    <col min="4620" max="4622" width="11.7109375" style="4" customWidth="1"/>
    <col min="4623" max="4623" width="14.28515625" style="4" customWidth="1"/>
    <col min="4624" max="4864" width="9.140625" style="4"/>
    <col min="4865" max="4865" width="2.140625" style="4" customWidth="1"/>
    <col min="4866" max="4866" width="2.42578125" style="4" customWidth="1"/>
    <col min="4867" max="4872" width="3.85546875" style="4" customWidth="1"/>
    <col min="4873" max="4873" width="4.42578125" style="4" customWidth="1"/>
    <col min="4874" max="4874" width="20.7109375" style="4" customWidth="1"/>
    <col min="4875" max="4875" width="7.7109375" style="4" customWidth="1"/>
    <col min="4876" max="4878" width="11.7109375" style="4" customWidth="1"/>
    <col min="4879" max="4879" width="14.28515625" style="4" customWidth="1"/>
    <col min="4880" max="5120" width="9.140625" style="4"/>
    <col min="5121" max="5121" width="2.140625" style="4" customWidth="1"/>
    <col min="5122" max="5122" width="2.42578125" style="4" customWidth="1"/>
    <col min="5123" max="5128" width="3.85546875" style="4" customWidth="1"/>
    <col min="5129" max="5129" width="4.42578125" style="4" customWidth="1"/>
    <col min="5130" max="5130" width="20.7109375" style="4" customWidth="1"/>
    <col min="5131" max="5131" width="7.7109375" style="4" customWidth="1"/>
    <col min="5132" max="5134" width="11.7109375" style="4" customWidth="1"/>
    <col min="5135" max="5135" width="14.28515625" style="4" customWidth="1"/>
    <col min="5136" max="5376" width="9.140625" style="4"/>
    <col min="5377" max="5377" width="2.140625" style="4" customWidth="1"/>
    <col min="5378" max="5378" width="2.42578125" style="4" customWidth="1"/>
    <col min="5379" max="5384" width="3.85546875" style="4" customWidth="1"/>
    <col min="5385" max="5385" width="4.42578125" style="4" customWidth="1"/>
    <col min="5386" max="5386" width="20.7109375" style="4" customWidth="1"/>
    <col min="5387" max="5387" width="7.7109375" style="4" customWidth="1"/>
    <col min="5388" max="5390" width="11.7109375" style="4" customWidth="1"/>
    <col min="5391" max="5391" width="14.28515625" style="4" customWidth="1"/>
    <col min="5392" max="5632" width="9.140625" style="4"/>
    <col min="5633" max="5633" width="2.140625" style="4" customWidth="1"/>
    <col min="5634" max="5634" width="2.42578125" style="4" customWidth="1"/>
    <col min="5635" max="5640" width="3.85546875" style="4" customWidth="1"/>
    <col min="5641" max="5641" width="4.42578125" style="4" customWidth="1"/>
    <col min="5642" max="5642" width="20.7109375" style="4" customWidth="1"/>
    <col min="5643" max="5643" width="7.7109375" style="4" customWidth="1"/>
    <col min="5644" max="5646" width="11.7109375" style="4" customWidth="1"/>
    <col min="5647" max="5647" width="14.28515625" style="4" customWidth="1"/>
    <col min="5648" max="5888" width="9.140625" style="4"/>
    <col min="5889" max="5889" width="2.140625" style="4" customWidth="1"/>
    <col min="5890" max="5890" width="2.42578125" style="4" customWidth="1"/>
    <col min="5891" max="5896" width="3.85546875" style="4" customWidth="1"/>
    <col min="5897" max="5897" width="4.42578125" style="4" customWidth="1"/>
    <col min="5898" max="5898" width="20.7109375" style="4" customWidth="1"/>
    <col min="5899" max="5899" width="7.7109375" style="4" customWidth="1"/>
    <col min="5900" max="5902" width="11.7109375" style="4" customWidth="1"/>
    <col min="5903" max="5903" width="14.28515625" style="4" customWidth="1"/>
    <col min="5904" max="6144" width="9.140625" style="4"/>
    <col min="6145" max="6145" width="2.140625" style="4" customWidth="1"/>
    <col min="6146" max="6146" width="2.42578125" style="4" customWidth="1"/>
    <col min="6147" max="6152" width="3.85546875" style="4" customWidth="1"/>
    <col min="6153" max="6153" width="4.42578125" style="4" customWidth="1"/>
    <col min="6154" max="6154" width="20.7109375" style="4" customWidth="1"/>
    <col min="6155" max="6155" width="7.7109375" style="4" customWidth="1"/>
    <col min="6156" max="6158" width="11.7109375" style="4" customWidth="1"/>
    <col min="6159" max="6159" width="14.28515625" style="4" customWidth="1"/>
    <col min="6160" max="6400" width="9.140625" style="4"/>
    <col min="6401" max="6401" width="2.140625" style="4" customWidth="1"/>
    <col min="6402" max="6402" width="2.42578125" style="4" customWidth="1"/>
    <col min="6403" max="6408" width="3.85546875" style="4" customWidth="1"/>
    <col min="6409" max="6409" width="4.42578125" style="4" customWidth="1"/>
    <col min="6410" max="6410" width="20.7109375" style="4" customWidth="1"/>
    <col min="6411" max="6411" width="7.7109375" style="4" customWidth="1"/>
    <col min="6412" max="6414" width="11.7109375" style="4" customWidth="1"/>
    <col min="6415" max="6415" width="14.28515625" style="4" customWidth="1"/>
    <col min="6416" max="6656" width="9.140625" style="4"/>
    <col min="6657" max="6657" width="2.140625" style="4" customWidth="1"/>
    <col min="6658" max="6658" width="2.42578125" style="4" customWidth="1"/>
    <col min="6659" max="6664" width="3.85546875" style="4" customWidth="1"/>
    <col min="6665" max="6665" width="4.42578125" style="4" customWidth="1"/>
    <col min="6666" max="6666" width="20.7109375" style="4" customWidth="1"/>
    <col min="6667" max="6667" width="7.7109375" style="4" customWidth="1"/>
    <col min="6668" max="6670" width="11.7109375" style="4" customWidth="1"/>
    <col min="6671" max="6671" width="14.28515625" style="4" customWidth="1"/>
    <col min="6672" max="6912" width="9.140625" style="4"/>
    <col min="6913" max="6913" width="2.140625" style="4" customWidth="1"/>
    <col min="6914" max="6914" width="2.42578125" style="4" customWidth="1"/>
    <col min="6915" max="6920" width="3.85546875" style="4" customWidth="1"/>
    <col min="6921" max="6921" width="4.42578125" style="4" customWidth="1"/>
    <col min="6922" max="6922" width="20.7109375" style="4" customWidth="1"/>
    <col min="6923" max="6923" width="7.7109375" style="4" customWidth="1"/>
    <col min="6924" max="6926" width="11.7109375" style="4" customWidth="1"/>
    <col min="6927" max="6927" width="14.28515625" style="4" customWidth="1"/>
    <col min="6928" max="7168" width="9.140625" style="4"/>
    <col min="7169" max="7169" width="2.140625" style="4" customWidth="1"/>
    <col min="7170" max="7170" width="2.42578125" style="4" customWidth="1"/>
    <col min="7171" max="7176" width="3.85546875" style="4" customWidth="1"/>
    <col min="7177" max="7177" width="4.42578125" style="4" customWidth="1"/>
    <col min="7178" max="7178" width="20.7109375" style="4" customWidth="1"/>
    <col min="7179" max="7179" width="7.7109375" style="4" customWidth="1"/>
    <col min="7180" max="7182" width="11.7109375" style="4" customWidth="1"/>
    <col min="7183" max="7183" width="14.28515625" style="4" customWidth="1"/>
    <col min="7184" max="7424" width="9.140625" style="4"/>
    <col min="7425" max="7425" width="2.140625" style="4" customWidth="1"/>
    <col min="7426" max="7426" width="2.42578125" style="4" customWidth="1"/>
    <col min="7427" max="7432" width="3.85546875" style="4" customWidth="1"/>
    <col min="7433" max="7433" width="4.42578125" style="4" customWidth="1"/>
    <col min="7434" max="7434" width="20.7109375" style="4" customWidth="1"/>
    <col min="7435" max="7435" width="7.7109375" style="4" customWidth="1"/>
    <col min="7436" max="7438" width="11.7109375" style="4" customWidth="1"/>
    <col min="7439" max="7439" width="14.28515625" style="4" customWidth="1"/>
    <col min="7440" max="7680" width="9.140625" style="4"/>
    <col min="7681" max="7681" width="2.140625" style="4" customWidth="1"/>
    <col min="7682" max="7682" width="2.42578125" style="4" customWidth="1"/>
    <col min="7683" max="7688" width="3.85546875" style="4" customWidth="1"/>
    <col min="7689" max="7689" width="4.42578125" style="4" customWidth="1"/>
    <col min="7690" max="7690" width="20.7109375" style="4" customWidth="1"/>
    <col min="7691" max="7691" width="7.7109375" style="4" customWidth="1"/>
    <col min="7692" max="7694" width="11.7109375" style="4" customWidth="1"/>
    <col min="7695" max="7695" width="14.28515625" style="4" customWidth="1"/>
    <col min="7696" max="7936" width="9.140625" style="4"/>
    <col min="7937" max="7937" width="2.140625" style="4" customWidth="1"/>
    <col min="7938" max="7938" width="2.42578125" style="4" customWidth="1"/>
    <col min="7939" max="7944" width="3.85546875" style="4" customWidth="1"/>
    <col min="7945" max="7945" width="4.42578125" style="4" customWidth="1"/>
    <col min="7946" max="7946" width="20.7109375" style="4" customWidth="1"/>
    <col min="7947" max="7947" width="7.7109375" style="4" customWidth="1"/>
    <col min="7948" max="7950" width="11.7109375" style="4" customWidth="1"/>
    <col min="7951" max="7951" width="14.28515625" style="4" customWidth="1"/>
    <col min="7952" max="8192" width="9.140625" style="4"/>
    <col min="8193" max="8193" width="2.140625" style="4" customWidth="1"/>
    <col min="8194" max="8194" width="2.42578125" style="4" customWidth="1"/>
    <col min="8195" max="8200" width="3.85546875" style="4" customWidth="1"/>
    <col min="8201" max="8201" width="4.42578125" style="4" customWidth="1"/>
    <col min="8202" max="8202" width="20.7109375" style="4" customWidth="1"/>
    <col min="8203" max="8203" width="7.7109375" style="4" customWidth="1"/>
    <col min="8204" max="8206" width="11.7109375" style="4" customWidth="1"/>
    <col min="8207" max="8207" width="14.28515625" style="4" customWidth="1"/>
    <col min="8208" max="8448" width="9.140625" style="4"/>
    <col min="8449" max="8449" width="2.140625" style="4" customWidth="1"/>
    <col min="8450" max="8450" width="2.42578125" style="4" customWidth="1"/>
    <col min="8451" max="8456" width="3.85546875" style="4" customWidth="1"/>
    <col min="8457" max="8457" width="4.42578125" style="4" customWidth="1"/>
    <col min="8458" max="8458" width="20.7109375" style="4" customWidth="1"/>
    <col min="8459" max="8459" width="7.7109375" style="4" customWidth="1"/>
    <col min="8460" max="8462" width="11.7109375" style="4" customWidth="1"/>
    <col min="8463" max="8463" width="14.28515625" style="4" customWidth="1"/>
    <col min="8464" max="8704" width="9.140625" style="4"/>
    <col min="8705" max="8705" width="2.140625" style="4" customWidth="1"/>
    <col min="8706" max="8706" width="2.42578125" style="4" customWidth="1"/>
    <col min="8707" max="8712" width="3.85546875" style="4" customWidth="1"/>
    <col min="8713" max="8713" width="4.42578125" style="4" customWidth="1"/>
    <col min="8714" max="8714" width="20.7109375" style="4" customWidth="1"/>
    <col min="8715" max="8715" width="7.7109375" style="4" customWidth="1"/>
    <col min="8716" max="8718" width="11.7109375" style="4" customWidth="1"/>
    <col min="8719" max="8719" width="14.28515625" style="4" customWidth="1"/>
    <col min="8720" max="8960" width="9.140625" style="4"/>
    <col min="8961" max="8961" width="2.140625" style="4" customWidth="1"/>
    <col min="8962" max="8962" width="2.42578125" style="4" customWidth="1"/>
    <col min="8963" max="8968" width="3.85546875" style="4" customWidth="1"/>
    <col min="8969" max="8969" width="4.42578125" style="4" customWidth="1"/>
    <col min="8970" max="8970" width="20.7109375" style="4" customWidth="1"/>
    <col min="8971" max="8971" width="7.7109375" style="4" customWidth="1"/>
    <col min="8972" max="8974" width="11.7109375" style="4" customWidth="1"/>
    <col min="8975" max="8975" width="14.28515625" style="4" customWidth="1"/>
    <col min="8976" max="9216" width="9.140625" style="4"/>
    <col min="9217" max="9217" width="2.140625" style="4" customWidth="1"/>
    <col min="9218" max="9218" width="2.42578125" style="4" customWidth="1"/>
    <col min="9219" max="9224" width="3.85546875" style="4" customWidth="1"/>
    <col min="9225" max="9225" width="4.42578125" style="4" customWidth="1"/>
    <col min="9226" max="9226" width="20.7109375" style="4" customWidth="1"/>
    <col min="9227" max="9227" width="7.7109375" style="4" customWidth="1"/>
    <col min="9228" max="9230" width="11.7109375" style="4" customWidth="1"/>
    <col min="9231" max="9231" width="14.28515625" style="4" customWidth="1"/>
    <col min="9232" max="9472" width="9.140625" style="4"/>
    <col min="9473" max="9473" width="2.140625" style="4" customWidth="1"/>
    <col min="9474" max="9474" width="2.42578125" style="4" customWidth="1"/>
    <col min="9475" max="9480" width="3.85546875" style="4" customWidth="1"/>
    <col min="9481" max="9481" width="4.42578125" style="4" customWidth="1"/>
    <col min="9482" max="9482" width="20.7109375" style="4" customWidth="1"/>
    <col min="9483" max="9483" width="7.7109375" style="4" customWidth="1"/>
    <col min="9484" max="9486" width="11.7109375" style="4" customWidth="1"/>
    <col min="9487" max="9487" width="14.28515625" style="4" customWidth="1"/>
    <col min="9488" max="9728" width="9.140625" style="4"/>
    <col min="9729" max="9729" width="2.140625" style="4" customWidth="1"/>
    <col min="9730" max="9730" width="2.42578125" style="4" customWidth="1"/>
    <col min="9731" max="9736" width="3.85546875" style="4" customWidth="1"/>
    <col min="9737" max="9737" width="4.42578125" style="4" customWidth="1"/>
    <col min="9738" max="9738" width="20.7109375" style="4" customWidth="1"/>
    <col min="9739" max="9739" width="7.7109375" style="4" customWidth="1"/>
    <col min="9740" max="9742" width="11.7109375" style="4" customWidth="1"/>
    <col min="9743" max="9743" width="14.28515625" style="4" customWidth="1"/>
    <col min="9744" max="9984" width="9.140625" style="4"/>
    <col min="9985" max="9985" width="2.140625" style="4" customWidth="1"/>
    <col min="9986" max="9986" width="2.42578125" style="4" customWidth="1"/>
    <col min="9987" max="9992" width="3.85546875" style="4" customWidth="1"/>
    <col min="9993" max="9993" width="4.42578125" style="4" customWidth="1"/>
    <col min="9994" max="9994" width="20.7109375" style="4" customWidth="1"/>
    <col min="9995" max="9995" width="7.7109375" style="4" customWidth="1"/>
    <col min="9996" max="9998" width="11.7109375" style="4" customWidth="1"/>
    <col min="9999" max="9999" width="14.28515625" style="4" customWidth="1"/>
    <col min="10000" max="10240" width="9.140625" style="4"/>
    <col min="10241" max="10241" width="2.140625" style="4" customWidth="1"/>
    <col min="10242" max="10242" width="2.42578125" style="4" customWidth="1"/>
    <col min="10243" max="10248" width="3.85546875" style="4" customWidth="1"/>
    <col min="10249" max="10249" width="4.42578125" style="4" customWidth="1"/>
    <col min="10250" max="10250" width="20.7109375" style="4" customWidth="1"/>
    <col min="10251" max="10251" width="7.7109375" style="4" customWidth="1"/>
    <col min="10252" max="10254" width="11.7109375" style="4" customWidth="1"/>
    <col min="10255" max="10255" width="14.28515625" style="4" customWidth="1"/>
    <col min="10256" max="10496" width="9.140625" style="4"/>
    <col min="10497" max="10497" width="2.140625" style="4" customWidth="1"/>
    <col min="10498" max="10498" width="2.42578125" style="4" customWidth="1"/>
    <col min="10499" max="10504" width="3.85546875" style="4" customWidth="1"/>
    <col min="10505" max="10505" width="4.42578125" style="4" customWidth="1"/>
    <col min="10506" max="10506" width="20.7109375" style="4" customWidth="1"/>
    <col min="10507" max="10507" width="7.7109375" style="4" customWidth="1"/>
    <col min="10508" max="10510" width="11.7109375" style="4" customWidth="1"/>
    <col min="10511" max="10511" width="14.28515625" style="4" customWidth="1"/>
    <col min="10512" max="10752" width="9.140625" style="4"/>
    <col min="10753" max="10753" width="2.140625" style="4" customWidth="1"/>
    <col min="10754" max="10754" width="2.42578125" style="4" customWidth="1"/>
    <col min="10755" max="10760" width="3.85546875" style="4" customWidth="1"/>
    <col min="10761" max="10761" width="4.42578125" style="4" customWidth="1"/>
    <col min="10762" max="10762" width="20.7109375" style="4" customWidth="1"/>
    <col min="10763" max="10763" width="7.7109375" style="4" customWidth="1"/>
    <col min="10764" max="10766" width="11.7109375" style="4" customWidth="1"/>
    <col min="10767" max="10767" width="14.28515625" style="4" customWidth="1"/>
    <col min="10768" max="11008" width="9.140625" style="4"/>
    <col min="11009" max="11009" width="2.140625" style="4" customWidth="1"/>
    <col min="11010" max="11010" width="2.42578125" style="4" customWidth="1"/>
    <col min="11011" max="11016" width="3.85546875" style="4" customWidth="1"/>
    <col min="11017" max="11017" width="4.42578125" style="4" customWidth="1"/>
    <col min="11018" max="11018" width="20.7109375" style="4" customWidth="1"/>
    <col min="11019" max="11019" width="7.7109375" style="4" customWidth="1"/>
    <col min="11020" max="11022" width="11.7109375" style="4" customWidth="1"/>
    <col min="11023" max="11023" width="14.28515625" style="4" customWidth="1"/>
    <col min="11024" max="11264" width="9.140625" style="4"/>
    <col min="11265" max="11265" width="2.140625" style="4" customWidth="1"/>
    <col min="11266" max="11266" width="2.42578125" style="4" customWidth="1"/>
    <col min="11267" max="11272" width="3.85546875" style="4" customWidth="1"/>
    <col min="11273" max="11273" width="4.42578125" style="4" customWidth="1"/>
    <col min="11274" max="11274" width="20.7109375" style="4" customWidth="1"/>
    <col min="11275" max="11275" width="7.7109375" style="4" customWidth="1"/>
    <col min="11276" max="11278" width="11.7109375" style="4" customWidth="1"/>
    <col min="11279" max="11279" width="14.28515625" style="4" customWidth="1"/>
    <col min="11280" max="11520" width="9.140625" style="4"/>
    <col min="11521" max="11521" width="2.140625" style="4" customWidth="1"/>
    <col min="11522" max="11522" width="2.42578125" style="4" customWidth="1"/>
    <col min="11523" max="11528" width="3.85546875" style="4" customWidth="1"/>
    <col min="11529" max="11529" width="4.42578125" style="4" customWidth="1"/>
    <col min="11530" max="11530" width="20.7109375" style="4" customWidth="1"/>
    <col min="11531" max="11531" width="7.7109375" style="4" customWidth="1"/>
    <col min="11532" max="11534" width="11.7109375" style="4" customWidth="1"/>
    <col min="11535" max="11535" width="14.28515625" style="4" customWidth="1"/>
    <col min="11536" max="11776" width="9.140625" style="4"/>
    <col min="11777" max="11777" width="2.140625" style="4" customWidth="1"/>
    <col min="11778" max="11778" width="2.42578125" style="4" customWidth="1"/>
    <col min="11779" max="11784" width="3.85546875" style="4" customWidth="1"/>
    <col min="11785" max="11785" width="4.42578125" style="4" customWidth="1"/>
    <col min="11786" max="11786" width="20.7109375" style="4" customWidth="1"/>
    <col min="11787" max="11787" width="7.7109375" style="4" customWidth="1"/>
    <col min="11788" max="11790" width="11.7109375" style="4" customWidth="1"/>
    <col min="11791" max="11791" width="14.28515625" style="4" customWidth="1"/>
    <col min="11792" max="12032" width="9.140625" style="4"/>
    <col min="12033" max="12033" width="2.140625" style="4" customWidth="1"/>
    <col min="12034" max="12034" width="2.42578125" style="4" customWidth="1"/>
    <col min="12035" max="12040" width="3.85546875" style="4" customWidth="1"/>
    <col min="12041" max="12041" width="4.42578125" style="4" customWidth="1"/>
    <col min="12042" max="12042" width="20.7109375" style="4" customWidth="1"/>
    <col min="12043" max="12043" width="7.7109375" style="4" customWidth="1"/>
    <col min="12044" max="12046" width="11.7109375" style="4" customWidth="1"/>
    <col min="12047" max="12047" width="14.28515625" style="4" customWidth="1"/>
    <col min="12048" max="12288" width="9.140625" style="4"/>
    <col min="12289" max="12289" width="2.140625" style="4" customWidth="1"/>
    <col min="12290" max="12290" width="2.42578125" style="4" customWidth="1"/>
    <col min="12291" max="12296" width="3.85546875" style="4" customWidth="1"/>
    <col min="12297" max="12297" width="4.42578125" style="4" customWidth="1"/>
    <col min="12298" max="12298" width="20.7109375" style="4" customWidth="1"/>
    <col min="12299" max="12299" width="7.7109375" style="4" customWidth="1"/>
    <col min="12300" max="12302" width="11.7109375" style="4" customWidth="1"/>
    <col min="12303" max="12303" width="14.28515625" style="4" customWidth="1"/>
    <col min="12304" max="12544" width="9.140625" style="4"/>
    <col min="12545" max="12545" width="2.140625" style="4" customWidth="1"/>
    <col min="12546" max="12546" width="2.42578125" style="4" customWidth="1"/>
    <col min="12547" max="12552" width="3.85546875" style="4" customWidth="1"/>
    <col min="12553" max="12553" width="4.42578125" style="4" customWidth="1"/>
    <col min="12554" max="12554" width="20.7109375" style="4" customWidth="1"/>
    <col min="12555" max="12555" width="7.7109375" style="4" customWidth="1"/>
    <col min="12556" max="12558" width="11.7109375" style="4" customWidth="1"/>
    <col min="12559" max="12559" width="14.28515625" style="4" customWidth="1"/>
    <col min="12560" max="12800" width="9.140625" style="4"/>
    <col min="12801" max="12801" width="2.140625" style="4" customWidth="1"/>
    <col min="12802" max="12802" width="2.42578125" style="4" customWidth="1"/>
    <col min="12803" max="12808" width="3.85546875" style="4" customWidth="1"/>
    <col min="12809" max="12809" width="4.42578125" style="4" customWidth="1"/>
    <col min="12810" max="12810" width="20.7109375" style="4" customWidth="1"/>
    <col min="12811" max="12811" width="7.7109375" style="4" customWidth="1"/>
    <col min="12812" max="12814" width="11.7109375" style="4" customWidth="1"/>
    <col min="12815" max="12815" width="14.28515625" style="4" customWidth="1"/>
    <col min="12816" max="13056" width="9.140625" style="4"/>
    <col min="13057" max="13057" width="2.140625" style="4" customWidth="1"/>
    <col min="13058" max="13058" width="2.42578125" style="4" customWidth="1"/>
    <col min="13059" max="13064" width="3.85546875" style="4" customWidth="1"/>
    <col min="13065" max="13065" width="4.42578125" style="4" customWidth="1"/>
    <col min="13066" max="13066" width="20.7109375" style="4" customWidth="1"/>
    <col min="13067" max="13067" width="7.7109375" style="4" customWidth="1"/>
    <col min="13068" max="13070" width="11.7109375" style="4" customWidth="1"/>
    <col min="13071" max="13071" width="14.28515625" style="4" customWidth="1"/>
    <col min="13072" max="13312" width="9.140625" style="4"/>
    <col min="13313" max="13313" width="2.140625" style="4" customWidth="1"/>
    <col min="13314" max="13314" width="2.42578125" style="4" customWidth="1"/>
    <col min="13315" max="13320" width="3.85546875" style="4" customWidth="1"/>
    <col min="13321" max="13321" width="4.42578125" style="4" customWidth="1"/>
    <col min="13322" max="13322" width="20.7109375" style="4" customWidth="1"/>
    <col min="13323" max="13323" width="7.7109375" style="4" customWidth="1"/>
    <col min="13324" max="13326" width="11.7109375" style="4" customWidth="1"/>
    <col min="13327" max="13327" width="14.28515625" style="4" customWidth="1"/>
    <col min="13328" max="13568" width="9.140625" style="4"/>
    <col min="13569" max="13569" width="2.140625" style="4" customWidth="1"/>
    <col min="13570" max="13570" width="2.42578125" style="4" customWidth="1"/>
    <col min="13571" max="13576" width="3.85546875" style="4" customWidth="1"/>
    <col min="13577" max="13577" width="4.42578125" style="4" customWidth="1"/>
    <col min="13578" max="13578" width="20.7109375" style="4" customWidth="1"/>
    <col min="13579" max="13579" width="7.7109375" style="4" customWidth="1"/>
    <col min="13580" max="13582" width="11.7109375" style="4" customWidth="1"/>
    <col min="13583" max="13583" width="14.28515625" style="4" customWidth="1"/>
    <col min="13584" max="13824" width="9.140625" style="4"/>
    <col min="13825" max="13825" width="2.140625" style="4" customWidth="1"/>
    <col min="13826" max="13826" width="2.42578125" style="4" customWidth="1"/>
    <col min="13827" max="13832" width="3.85546875" style="4" customWidth="1"/>
    <col min="13833" max="13833" width="4.42578125" style="4" customWidth="1"/>
    <col min="13834" max="13834" width="20.7109375" style="4" customWidth="1"/>
    <col min="13835" max="13835" width="7.7109375" style="4" customWidth="1"/>
    <col min="13836" max="13838" width="11.7109375" style="4" customWidth="1"/>
    <col min="13839" max="13839" width="14.28515625" style="4" customWidth="1"/>
    <col min="13840" max="14080" width="9.140625" style="4"/>
    <col min="14081" max="14081" width="2.140625" style="4" customWidth="1"/>
    <col min="14082" max="14082" width="2.42578125" style="4" customWidth="1"/>
    <col min="14083" max="14088" width="3.85546875" style="4" customWidth="1"/>
    <col min="14089" max="14089" width="4.42578125" style="4" customWidth="1"/>
    <col min="14090" max="14090" width="20.7109375" style="4" customWidth="1"/>
    <col min="14091" max="14091" width="7.7109375" style="4" customWidth="1"/>
    <col min="14092" max="14094" width="11.7109375" style="4" customWidth="1"/>
    <col min="14095" max="14095" width="14.28515625" style="4" customWidth="1"/>
    <col min="14096" max="14336" width="9.140625" style="4"/>
    <col min="14337" max="14337" width="2.140625" style="4" customWidth="1"/>
    <col min="14338" max="14338" width="2.42578125" style="4" customWidth="1"/>
    <col min="14339" max="14344" width="3.85546875" style="4" customWidth="1"/>
    <col min="14345" max="14345" width="4.42578125" style="4" customWidth="1"/>
    <col min="14346" max="14346" width="20.7109375" style="4" customWidth="1"/>
    <col min="14347" max="14347" width="7.7109375" style="4" customWidth="1"/>
    <col min="14348" max="14350" width="11.7109375" style="4" customWidth="1"/>
    <col min="14351" max="14351" width="14.28515625" style="4" customWidth="1"/>
    <col min="14352" max="14592" width="9.140625" style="4"/>
    <col min="14593" max="14593" width="2.140625" style="4" customWidth="1"/>
    <col min="14594" max="14594" width="2.42578125" style="4" customWidth="1"/>
    <col min="14595" max="14600" width="3.85546875" style="4" customWidth="1"/>
    <col min="14601" max="14601" width="4.42578125" style="4" customWidth="1"/>
    <col min="14602" max="14602" width="20.7109375" style="4" customWidth="1"/>
    <col min="14603" max="14603" width="7.7109375" style="4" customWidth="1"/>
    <col min="14604" max="14606" width="11.7109375" style="4" customWidth="1"/>
    <col min="14607" max="14607" width="14.28515625" style="4" customWidth="1"/>
    <col min="14608" max="14848" width="9.140625" style="4"/>
    <col min="14849" max="14849" width="2.140625" style="4" customWidth="1"/>
    <col min="14850" max="14850" width="2.42578125" style="4" customWidth="1"/>
    <col min="14851" max="14856" width="3.85546875" style="4" customWidth="1"/>
    <col min="14857" max="14857" width="4.42578125" style="4" customWidth="1"/>
    <col min="14858" max="14858" width="20.7109375" style="4" customWidth="1"/>
    <col min="14859" max="14859" width="7.7109375" style="4" customWidth="1"/>
    <col min="14860" max="14862" width="11.7109375" style="4" customWidth="1"/>
    <col min="14863" max="14863" width="14.28515625" style="4" customWidth="1"/>
    <col min="14864" max="15104" width="9.140625" style="4"/>
    <col min="15105" max="15105" width="2.140625" style="4" customWidth="1"/>
    <col min="15106" max="15106" width="2.42578125" style="4" customWidth="1"/>
    <col min="15107" max="15112" width="3.85546875" style="4" customWidth="1"/>
    <col min="15113" max="15113" width="4.42578125" style="4" customWidth="1"/>
    <col min="15114" max="15114" width="20.7109375" style="4" customWidth="1"/>
    <col min="15115" max="15115" width="7.7109375" style="4" customWidth="1"/>
    <col min="15116" max="15118" width="11.7109375" style="4" customWidth="1"/>
    <col min="15119" max="15119" width="14.28515625" style="4" customWidth="1"/>
    <col min="15120" max="15360" width="9.140625" style="4"/>
    <col min="15361" max="15361" width="2.140625" style="4" customWidth="1"/>
    <col min="15362" max="15362" width="2.42578125" style="4" customWidth="1"/>
    <col min="15363" max="15368" width="3.85546875" style="4" customWidth="1"/>
    <col min="15369" max="15369" width="4.42578125" style="4" customWidth="1"/>
    <col min="15370" max="15370" width="20.7109375" style="4" customWidth="1"/>
    <col min="15371" max="15371" width="7.7109375" style="4" customWidth="1"/>
    <col min="15372" max="15374" width="11.7109375" style="4" customWidth="1"/>
    <col min="15375" max="15375" width="14.28515625" style="4" customWidth="1"/>
    <col min="15376" max="15616" width="9.140625" style="4"/>
    <col min="15617" max="15617" width="2.140625" style="4" customWidth="1"/>
    <col min="15618" max="15618" width="2.42578125" style="4" customWidth="1"/>
    <col min="15619" max="15624" width="3.85546875" style="4" customWidth="1"/>
    <col min="15625" max="15625" width="4.42578125" style="4" customWidth="1"/>
    <col min="15626" max="15626" width="20.7109375" style="4" customWidth="1"/>
    <col min="15627" max="15627" width="7.7109375" style="4" customWidth="1"/>
    <col min="15628" max="15630" width="11.7109375" style="4" customWidth="1"/>
    <col min="15631" max="15631" width="14.28515625" style="4" customWidth="1"/>
    <col min="15632" max="15872" width="9.140625" style="4"/>
    <col min="15873" max="15873" width="2.140625" style="4" customWidth="1"/>
    <col min="15874" max="15874" width="2.42578125" style="4" customWidth="1"/>
    <col min="15875" max="15880" width="3.85546875" style="4" customWidth="1"/>
    <col min="15881" max="15881" width="4.42578125" style="4" customWidth="1"/>
    <col min="15882" max="15882" width="20.7109375" style="4" customWidth="1"/>
    <col min="15883" max="15883" width="7.7109375" style="4" customWidth="1"/>
    <col min="15884" max="15886" width="11.7109375" style="4" customWidth="1"/>
    <col min="15887" max="15887" width="14.28515625" style="4" customWidth="1"/>
    <col min="15888" max="16128" width="9.140625" style="4"/>
    <col min="16129" max="16129" width="2.140625" style="4" customWidth="1"/>
    <col min="16130" max="16130" width="2.42578125" style="4" customWidth="1"/>
    <col min="16131" max="16136" width="3.85546875" style="4" customWidth="1"/>
    <col min="16137" max="16137" width="4.42578125" style="4" customWidth="1"/>
    <col min="16138" max="16138" width="20.7109375" style="4" customWidth="1"/>
    <col min="16139" max="16139" width="7.7109375" style="4" customWidth="1"/>
    <col min="16140" max="16142" width="11.7109375" style="4" customWidth="1"/>
    <col min="16143" max="16143" width="14.28515625" style="4" customWidth="1"/>
    <col min="16144" max="16384" width="9.140625" style="4"/>
  </cols>
  <sheetData>
    <row r="1" spans="1:15" ht="17.100000000000001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7.100000000000001" customHeight="1">
      <c r="A2" s="5" t="s">
        <v>1</v>
      </c>
      <c r="B2" s="5" t="s">
        <v>1</v>
      </c>
      <c r="C2" s="6" t="s">
        <v>1</v>
      </c>
      <c r="D2" s="6" t="s">
        <v>1</v>
      </c>
      <c r="E2" s="7" t="s">
        <v>2</v>
      </c>
      <c r="F2" s="8"/>
      <c r="G2" s="8"/>
      <c r="H2" s="8"/>
      <c r="I2" s="8"/>
      <c r="J2" s="8"/>
      <c r="K2" s="8"/>
      <c r="L2" s="5"/>
      <c r="M2" s="5"/>
      <c r="N2" s="6"/>
      <c r="O2" s="9" t="s">
        <v>3</v>
      </c>
    </row>
    <row r="3" spans="1:15" ht="17.100000000000001" customHeight="1">
      <c r="A3" s="8"/>
      <c r="B3" s="2"/>
      <c r="C3" s="10"/>
      <c r="D3" s="2"/>
      <c r="E3" s="11"/>
      <c r="F3" s="8" t="s">
        <v>4</v>
      </c>
      <c r="G3" s="3"/>
      <c r="H3" s="3"/>
      <c r="I3" s="3"/>
      <c r="J3" s="12"/>
      <c r="K3" s="13"/>
      <c r="L3" s="14"/>
      <c r="M3" s="14"/>
      <c r="N3" s="5"/>
      <c r="O3" s="5"/>
    </row>
    <row r="4" spans="1:15" ht="17.100000000000001" customHeight="1">
      <c r="A4" s="8"/>
      <c r="B4" s="8"/>
      <c r="C4" s="8"/>
      <c r="D4" s="8"/>
      <c r="E4" s="8"/>
      <c r="F4" s="8"/>
      <c r="G4" s="15" t="s">
        <v>5</v>
      </c>
      <c r="H4" s="6"/>
      <c r="I4" s="6"/>
      <c r="J4" s="6"/>
      <c r="K4" s="6"/>
      <c r="L4" s="6"/>
      <c r="M4" s="8" t="s">
        <v>6</v>
      </c>
      <c r="N4" s="8"/>
      <c r="O4" s="3"/>
    </row>
    <row r="5" spans="1:15" ht="28.5" customHeight="1">
      <c r="A5" s="508" t="s">
        <v>534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17.100000000000001" customHeight="1">
      <c r="A6" s="16"/>
      <c r="B6" s="17"/>
      <c r="C6" s="17"/>
      <c r="D6" s="17"/>
      <c r="E6" s="17"/>
      <c r="F6" s="17"/>
      <c r="G6" s="17"/>
      <c r="H6" s="17"/>
      <c r="I6" s="17"/>
      <c r="J6" s="17"/>
      <c r="K6" s="18" t="s">
        <v>7</v>
      </c>
      <c r="L6" s="18" t="s">
        <v>8</v>
      </c>
      <c r="M6" s="18" t="s">
        <v>9</v>
      </c>
      <c r="N6" s="18" t="s">
        <v>10</v>
      </c>
      <c r="O6" s="18" t="s">
        <v>11</v>
      </c>
    </row>
    <row r="7" spans="1:15" ht="17.100000000000001" customHeight="1">
      <c r="A7" s="19"/>
      <c r="B7" s="6"/>
      <c r="C7" s="6"/>
      <c r="D7" s="6"/>
      <c r="E7" s="6"/>
      <c r="F7" s="6"/>
      <c r="G7" s="6"/>
      <c r="H7" s="6"/>
      <c r="I7" s="6"/>
      <c r="J7" s="6"/>
      <c r="K7" s="20" t="s">
        <v>12</v>
      </c>
      <c r="L7" s="509">
        <v>2023</v>
      </c>
      <c r="M7" s="509">
        <v>2024</v>
      </c>
      <c r="N7" s="509">
        <v>2024</v>
      </c>
      <c r="O7" s="509">
        <v>2025</v>
      </c>
    </row>
    <row r="8" spans="1:15" ht="17.100000000000001" customHeight="1">
      <c r="A8" s="21"/>
      <c r="B8" s="22" t="s">
        <v>13</v>
      </c>
      <c r="C8" s="23"/>
      <c r="D8" s="23"/>
      <c r="E8" s="23"/>
      <c r="F8" s="23"/>
      <c r="G8" s="23"/>
      <c r="H8" s="23"/>
      <c r="I8" s="23"/>
      <c r="J8" s="23"/>
      <c r="K8" s="24"/>
      <c r="L8" s="24"/>
      <c r="M8" s="24"/>
      <c r="N8" s="24"/>
      <c r="O8" s="24" t="s">
        <v>1</v>
      </c>
    </row>
    <row r="9" spans="1:15" ht="17.100000000000001" customHeight="1">
      <c r="A9" s="25"/>
      <c r="B9" s="26"/>
      <c r="C9" s="26" t="s">
        <v>14</v>
      </c>
      <c r="D9" s="26"/>
      <c r="E9" s="26"/>
      <c r="F9" s="26"/>
      <c r="G9" s="26"/>
      <c r="H9" s="26"/>
      <c r="I9" s="26"/>
      <c r="J9" s="26"/>
      <c r="K9" s="27"/>
      <c r="L9" s="28"/>
      <c r="M9" s="28"/>
      <c r="N9" s="29">
        <f>L37</f>
        <v>0</v>
      </c>
      <c r="O9" s="29">
        <f>N37</f>
        <v>0</v>
      </c>
    </row>
    <row r="10" spans="1:15" ht="17.100000000000001" customHeight="1">
      <c r="A10" s="30"/>
      <c r="B10" s="31"/>
      <c r="C10" s="32" t="s">
        <v>15</v>
      </c>
      <c r="D10" s="32"/>
      <c r="E10" s="32"/>
      <c r="F10" s="32"/>
      <c r="G10" s="32"/>
      <c r="H10" s="32"/>
      <c r="I10" s="32"/>
      <c r="J10" s="32"/>
      <c r="K10" s="33"/>
      <c r="L10" s="34"/>
      <c r="M10" s="34"/>
      <c r="N10" s="35">
        <f>M10</f>
        <v>0</v>
      </c>
      <c r="O10" s="35">
        <f>N38</f>
        <v>0</v>
      </c>
    </row>
    <row r="11" spans="1:15" ht="17.100000000000001" customHeight="1">
      <c r="A11" s="25"/>
      <c r="B11" s="26"/>
      <c r="C11" s="26" t="s">
        <v>16</v>
      </c>
      <c r="D11" s="26"/>
      <c r="E11" s="26"/>
      <c r="F11" s="26"/>
      <c r="G11" s="26"/>
      <c r="H11" s="26"/>
      <c r="I11" s="26"/>
      <c r="J11" s="26"/>
      <c r="K11" s="27"/>
      <c r="L11" s="36"/>
      <c r="M11" s="36"/>
      <c r="N11" s="35">
        <f>L39</f>
        <v>0</v>
      </c>
      <c r="O11" s="35">
        <f>N39</f>
        <v>0</v>
      </c>
    </row>
    <row r="12" spans="1:15" ht="17.100000000000001" customHeight="1">
      <c r="A12" s="25"/>
      <c r="B12" s="26"/>
      <c r="C12" s="26" t="s">
        <v>17</v>
      </c>
      <c r="D12" s="26"/>
      <c r="E12" s="26"/>
      <c r="F12" s="26"/>
      <c r="G12" s="26"/>
      <c r="H12" s="26"/>
      <c r="I12" s="26"/>
      <c r="J12" s="26"/>
      <c r="K12" s="27"/>
      <c r="L12" s="36"/>
      <c r="M12" s="36"/>
      <c r="N12" s="35">
        <f>L40</f>
        <v>0</v>
      </c>
      <c r="O12" s="35">
        <f>N40</f>
        <v>0</v>
      </c>
    </row>
    <row r="13" spans="1:15" ht="17.100000000000001" customHeight="1">
      <c r="A13" s="25"/>
      <c r="B13" s="26"/>
      <c r="C13" s="26"/>
      <c r="D13" s="26" t="s">
        <v>18</v>
      </c>
      <c r="E13" s="26"/>
      <c r="F13" s="26"/>
      <c r="G13" s="26"/>
      <c r="H13" s="26"/>
      <c r="I13" s="26"/>
      <c r="J13" s="26"/>
      <c r="K13" s="37"/>
      <c r="L13" s="35">
        <f>SUM(L9:L12)</f>
        <v>0</v>
      </c>
      <c r="M13" s="35">
        <f>SUM(M9:M12)</f>
        <v>0</v>
      </c>
      <c r="N13" s="35">
        <f>SUM(N9:N12)</f>
        <v>0</v>
      </c>
      <c r="O13" s="35">
        <f>SUM(O9:O12)</f>
        <v>0</v>
      </c>
    </row>
    <row r="14" spans="1:15" ht="17.100000000000001" customHeight="1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36"/>
      <c r="M14" s="36"/>
      <c r="N14" s="36"/>
      <c r="O14" s="36"/>
    </row>
    <row r="15" spans="1:15" ht="17.100000000000001" customHeight="1">
      <c r="A15" s="25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7"/>
      <c r="L15" s="36"/>
      <c r="M15" s="36"/>
      <c r="N15" s="36"/>
      <c r="O15" s="38"/>
    </row>
    <row r="16" spans="1:15" ht="17.100000000000001" customHeight="1">
      <c r="A16" s="25"/>
      <c r="B16" s="26"/>
      <c r="C16" s="26" t="s">
        <v>20</v>
      </c>
      <c r="D16" s="26"/>
      <c r="E16" s="26"/>
      <c r="F16" s="26"/>
      <c r="G16" s="26"/>
      <c r="H16" s="26"/>
      <c r="I16" s="26"/>
      <c r="J16" s="26"/>
      <c r="K16" s="37"/>
      <c r="L16" s="35">
        <f>'2'!C22</f>
        <v>0</v>
      </c>
      <c r="M16" s="35">
        <f>'2'!D22</f>
        <v>0</v>
      </c>
      <c r="N16" s="35">
        <f>'2'!E22</f>
        <v>0</v>
      </c>
      <c r="O16" s="39">
        <f>'2'!F22</f>
        <v>0</v>
      </c>
    </row>
    <row r="17" spans="1:15" ht="17.100000000000001" customHeight="1">
      <c r="A17" s="25"/>
      <c r="B17" s="26"/>
      <c r="C17" s="26" t="s">
        <v>21</v>
      </c>
      <c r="D17" s="26"/>
      <c r="E17" s="26"/>
      <c r="F17" s="26"/>
      <c r="G17" s="26"/>
      <c r="H17" s="26"/>
      <c r="I17" s="26"/>
      <c r="J17" s="26"/>
      <c r="K17" s="40">
        <v>31200</v>
      </c>
      <c r="L17" s="36"/>
      <c r="M17" s="36"/>
      <c r="N17" s="36"/>
      <c r="O17" s="36"/>
    </row>
    <row r="18" spans="1:15" ht="17.100000000000001" customHeight="1">
      <c r="A18" s="25"/>
      <c r="B18" s="26"/>
      <c r="C18" s="26" t="s">
        <v>22</v>
      </c>
      <c r="D18" s="26"/>
      <c r="E18" s="26"/>
      <c r="F18" s="26"/>
      <c r="G18" s="26"/>
      <c r="H18" s="26"/>
      <c r="I18" s="26"/>
      <c r="J18" s="26"/>
      <c r="K18" s="40">
        <v>31300</v>
      </c>
      <c r="L18" s="36"/>
      <c r="M18" s="36"/>
      <c r="N18" s="36"/>
      <c r="O18" s="36"/>
    </row>
    <row r="19" spans="1:15" ht="17.100000000000001" customHeight="1">
      <c r="A19" s="25"/>
      <c r="B19" s="26"/>
      <c r="C19" s="26" t="s">
        <v>23</v>
      </c>
      <c r="D19" s="26"/>
      <c r="E19" s="26"/>
      <c r="F19" s="26"/>
      <c r="G19" s="26"/>
      <c r="H19" s="26"/>
      <c r="I19" s="26"/>
      <c r="J19" s="26"/>
      <c r="K19" s="41">
        <v>31900</v>
      </c>
      <c r="L19" s="36"/>
      <c r="M19" s="36"/>
      <c r="N19" s="39">
        <f>'Sch 8-A'!G22-'Sch 8-A'!G42</f>
        <v>0</v>
      </c>
      <c r="O19" s="39">
        <f>'Sch 8-A'!H22-'Sch 8-A'!H42</f>
        <v>0</v>
      </c>
    </row>
    <row r="20" spans="1:15" ht="17.100000000000001" customHeight="1">
      <c r="A20" s="25"/>
      <c r="B20" s="26"/>
      <c r="C20" s="42" t="s">
        <v>24</v>
      </c>
      <c r="D20" s="26"/>
      <c r="E20" s="26"/>
      <c r="F20" s="26"/>
      <c r="G20" s="26"/>
      <c r="H20" s="26"/>
      <c r="I20" s="26"/>
      <c r="J20" s="26"/>
      <c r="K20" s="41">
        <v>32500</v>
      </c>
      <c r="L20" s="36"/>
      <c r="M20" s="36"/>
      <c r="N20" s="39"/>
      <c r="O20" s="39"/>
    </row>
    <row r="21" spans="1:15" ht="17.100000000000001" customHeight="1">
      <c r="A21" s="25"/>
      <c r="B21" s="26"/>
      <c r="C21" s="26" t="s">
        <v>25</v>
      </c>
      <c r="D21" s="26"/>
      <c r="E21" s="26"/>
      <c r="F21" s="26"/>
      <c r="G21" s="26"/>
      <c r="H21" s="26"/>
      <c r="I21" s="26"/>
      <c r="J21" s="26"/>
      <c r="K21" s="41">
        <v>33000</v>
      </c>
      <c r="L21" s="36"/>
      <c r="M21" s="36"/>
      <c r="N21" s="38"/>
      <c r="O21" s="38"/>
    </row>
    <row r="22" spans="1:15" ht="17.100000000000001" customHeight="1">
      <c r="A22" s="25"/>
      <c r="B22" s="26"/>
      <c r="C22" s="26" t="s">
        <v>26</v>
      </c>
      <c r="D22" s="26"/>
      <c r="E22" s="26"/>
      <c r="F22" s="26"/>
      <c r="G22" s="26"/>
      <c r="H22" s="26"/>
      <c r="I22" s="26"/>
      <c r="J22" s="26"/>
      <c r="K22" s="41">
        <v>34000</v>
      </c>
      <c r="L22" s="36"/>
      <c r="M22" s="36"/>
      <c r="N22" s="43"/>
      <c r="O22" s="36"/>
    </row>
    <row r="23" spans="1:15" ht="17.100000000000001" customHeight="1">
      <c r="A23" s="25"/>
      <c r="B23" s="26"/>
      <c r="C23" s="26"/>
      <c r="D23" s="26" t="s">
        <v>27</v>
      </c>
      <c r="E23" s="26"/>
      <c r="F23" s="26"/>
      <c r="G23" s="26"/>
      <c r="H23" s="26"/>
      <c r="I23" s="26"/>
      <c r="J23" s="26"/>
      <c r="K23" s="37"/>
      <c r="L23" s="35">
        <f>SUM(L16:L22)</f>
        <v>0</v>
      </c>
      <c r="M23" s="35">
        <f>SUM(M16:M22)</f>
        <v>0</v>
      </c>
      <c r="N23" s="35">
        <f>SUM(N16:N22)</f>
        <v>0</v>
      </c>
      <c r="O23" s="35">
        <f>SUM(O16:O22)</f>
        <v>0</v>
      </c>
    </row>
    <row r="24" spans="1:15" ht="17.100000000000001" customHeight="1">
      <c r="A24" s="25"/>
      <c r="B24" s="26"/>
      <c r="C24" s="26"/>
      <c r="D24" s="44" t="s">
        <v>28</v>
      </c>
      <c r="E24" s="26"/>
      <c r="F24" s="26"/>
      <c r="G24" s="26"/>
      <c r="H24" s="26"/>
      <c r="I24" s="26"/>
      <c r="J24" s="26"/>
      <c r="K24" s="37"/>
      <c r="L24" s="35">
        <f>SUM(L13:L22)</f>
        <v>0</v>
      </c>
      <c r="M24" s="35">
        <f>SUM(M13:M22)</f>
        <v>0</v>
      </c>
      <c r="N24" s="35">
        <f>SUM(N13:N22)</f>
        <v>0</v>
      </c>
      <c r="O24" s="35">
        <f>SUM(O13:O22)</f>
        <v>0</v>
      </c>
    </row>
    <row r="25" spans="1:15" ht="17.100000000000001" customHeight="1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36"/>
      <c r="M25" s="36"/>
      <c r="N25" s="36"/>
      <c r="O25" s="36"/>
    </row>
    <row r="26" spans="1:15" ht="17.100000000000001" customHeight="1">
      <c r="A26" s="25"/>
      <c r="B26" s="26" t="s">
        <v>29</v>
      </c>
      <c r="C26" s="26"/>
      <c r="D26" s="26"/>
      <c r="E26" s="26"/>
      <c r="F26" s="26"/>
      <c r="G26" s="26"/>
      <c r="H26" s="26"/>
      <c r="I26" s="26"/>
      <c r="J26" s="26"/>
      <c r="K26" s="27"/>
      <c r="L26" s="36"/>
      <c r="M26" s="36"/>
      <c r="N26" s="36"/>
      <c r="O26" s="36"/>
    </row>
    <row r="27" spans="1:15" ht="17.100000000000001" customHeight="1">
      <c r="A27" s="25"/>
      <c r="B27" s="26"/>
      <c r="C27" s="26" t="s">
        <v>30</v>
      </c>
      <c r="D27" s="26"/>
      <c r="E27" s="26"/>
      <c r="F27" s="26"/>
      <c r="G27" s="26"/>
      <c r="H27" s="26"/>
      <c r="I27" s="26"/>
      <c r="J27" s="26"/>
      <c r="K27" s="37"/>
      <c r="L27" s="35">
        <f>'2'!C43</f>
        <v>0</v>
      </c>
      <c r="M27" s="35">
        <f>'2'!D43</f>
        <v>0</v>
      </c>
      <c r="N27" s="35">
        <f>'2'!E43</f>
        <v>0</v>
      </c>
      <c r="O27" s="35">
        <f>'2'!F43</f>
        <v>0</v>
      </c>
    </row>
    <row r="28" spans="1:15" ht="17.100000000000001" customHeight="1">
      <c r="A28" s="25"/>
      <c r="B28" s="26"/>
      <c r="C28" s="26" t="s">
        <v>31</v>
      </c>
      <c r="D28" s="26"/>
      <c r="E28" s="26"/>
      <c r="F28" s="26"/>
      <c r="G28" s="26"/>
      <c r="H28" s="26"/>
      <c r="I28" s="26"/>
      <c r="J28" s="26"/>
      <c r="K28" s="37"/>
      <c r="L28" s="36"/>
      <c r="M28" s="43"/>
      <c r="N28" s="43"/>
      <c r="O28" s="43"/>
    </row>
    <row r="29" spans="1:15" ht="17.100000000000001" customHeight="1">
      <c r="A29" s="25"/>
      <c r="B29" s="26"/>
      <c r="C29" s="26"/>
      <c r="D29" s="26" t="s">
        <v>32</v>
      </c>
      <c r="E29" s="26"/>
      <c r="F29" s="26"/>
      <c r="G29" s="26"/>
      <c r="H29" s="26"/>
      <c r="I29" s="26"/>
      <c r="J29" s="26"/>
      <c r="K29" s="37"/>
      <c r="L29" s="35">
        <f>SUM(L27:L28)</f>
        <v>0</v>
      </c>
      <c r="M29" s="35">
        <f>SUM(M27:M28)</f>
        <v>0</v>
      </c>
      <c r="N29" s="35">
        <f>SUM(N27:N28)</f>
        <v>0</v>
      </c>
      <c r="O29" s="35">
        <f>SUM(O27:O28)</f>
        <v>0</v>
      </c>
    </row>
    <row r="30" spans="1:15" ht="17.100000000000001" customHeight="1">
      <c r="A30" s="25"/>
      <c r="B30" s="26"/>
      <c r="C30" s="26" t="s">
        <v>33</v>
      </c>
      <c r="D30" s="26"/>
      <c r="E30" s="26"/>
      <c r="F30" s="26"/>
      <c r="G30" s="26"/>
      <c r="H30" s="26"/>
      <c r="I30" s="26"/>
      <c r="J30" s="26"/>
      <c r="K30" s="41" t="s">
        <v>34</v>
      </c>
      <c r="L30" s="35">
        <f>'10'!C28</f>
        <v>0</v>
      </c>
      <c r="M30" s="35">
        <f>'10'!D28</f>
        <v>0</v>
      </c>
      <c r="N30" s="35">
        <f>'10'!E28</f>
        <v>0</v>
      </c>
      <c r="O30" s="35">
        <f>'10'!F28</f>
        <v>0</v>
      </c>
    </row>
    <row r="31" spans="1:15" ht="17.100000000000001" customHeight="1">
      <c r="A31" s="25"/>
      <c r="B31" s="26"/>
      <c r="C31" s="26" t="s">
        <v>509</v>
      </c>
      <c r="D31" s="26"/>
      <c r="E31" s="26"/>
      <c r="F31" s="26"/>
      <c r="G31" s="26"/>
      <c r="H31" s="26"/>
      <c r="I31" s="26"/>
      <c r="J31" s="26"/>
      <c r="K31" s="41">
        <v>90010</v>
      </c>
      <c r="L31" s="35">
        <f>'10'!C29</f>
        <v>0</v>
      </c>
      <c r="M31" s="35">
        <f>'10'!D29</f>
        <v>0</v>
      </c>
      <c r="N31" s="35">
        <f>'10'!E29</f>
        <v>0</v>
      </c>
      <c r="O31" s="35">
        <f>'10'!F29</f>
        <v>0</v>
      </c>
    </row>
    <row r="32" spans="1:15" ht="17.100000000000001" customHeight="1">
      <c r="A32" s="30"/>
      <c r="B32" s="31"/>
      <c r="C32" s="32" t="s">
        <v>35</v>
      </c>
      <c r="D32" s="32"/>
      <c r="E32" s="32"/>
      <c r="F32" s="32"/>
      <c r="G32" s="32"/>
      <c r="H32" s="32"/>
      <c r="I32" s="32"/>
      <c r="J32" s="32"/>
      <c r="K32" s="45">
        <v>96000</v>
      </c>
      <c r="L32" s="35">
        <f>'10'!C30</f>
        <v>0</v>
      </c>
      <c r="M32" s="35">
        <f>'10'!D30</f>
        <v>0</v>
      </c>
      <c r="N32" s="35">
        <f>'10'!E30</f>
        <v>0</v>
      </c>
      <c r="O32" s="35">
        <f>'10'!F30</f>
        <v>0</v>
      </c>
    </row>
    <row r="33" spans="1:15" ht="17.100000000000001" customHeight="1">
      <c r="A33" s="30"/>
      <c r="B33" s="31"/>
      <c r="C33" s="32" t="s">
        <v>36</v>
      </c>
      <c r="D33" s="32"/>
      <c r="E33" s="32"/>
      <c r="F33" s="32"/>
      <c r="G33" s="32"/>
      <c r="H33" s="32"/>
      <c r="I33" s="32"/>
      <c r="J33" s="32"/>
      <c r="K33" s="45">
        <v>96100</v>
      </c>
      <c r="L33" s="35">
        <f>'10'!C31</f>
        <v>0</v>
      </c>
      <c r="M33" s="35">
        <f>'10'!D31</f>
        <v>0</v>
      </c>
      <c r="N33" s="35">
        <f>'10'!E31</f>
        <v>0</v>
      </c>
      <c r="O33" s="35">
        <f>'10'!F31</f>
        <v>0</v>
      </c>
    </row>
    <row r="34" spans="1:15" ht="17.100000000000001" customHeight="1">
      <c r="A34" s="25"/>
      <c r="B34" s="26"/>
      <c r="C34" s="26"/>
      <c r="D34" s="26" t="s">
        <v>37</v>
      </c>
      <c r="E34" s="26"/>
      <c r="F34" s="26"/>
      <c r="G34" s="26"/>
      <c r="H34" s="26"/>
      <c r="I34" s="26"/>
      <c r="J34" s="26"/>
      <c r="K34" s="37"/>
      <c r="L34" s="35">
        <f>SUM(L29:L33)</f>
        <v>0</v>
      </c>
      <c r="M34" s="35">
        <f>SUM(M29:M33)</f>
        <v>0</v>
      </c>
      <c r="N34" s="35">
        <f>SUM(N29:N33)</f>
        <v>0</v>
      </c>
      <c r="O34" s="35">
        <f>SUM(O29:O33)</f>
        <v>0</v>
      </c>
    </row>
    <row r="35" spans="1:15" ht="17.100000000000001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36"/>
      <c r="M35" s="36"/>
      <c r="N35" s="36"/>
      <c r="O35" s="36"/>
    </row>
    <row r="36" spans="1:15" ht="17.100000000000001" customHeight="1">
      <c r="A36" s="46"/>
      <c r="B36" s="47" t="s">
        <v>38</v>
      </c>
      <c r="C36" s="48"/>
      <c r="D36" s="48"/>
      <c r="E36" s="48"/>
      <c r="F36" s="48"/>
      <c r="G36" s="48"/>
      <c r="H36" s="48"/>
      <c r="I36" s="48"/>
      <c r="J36" s="48"/>
      <c r="K36" s="49"/>
      <c r="L36" s="29">
        <f>L24-L34</f>
        <v>0</v>
      </c>
      <c r="M36" s="29">
        <f>M24-M34</f>
        <v>0</v>
      </c>
      <c r="N36" s="29">
        <f>N24-N34</f>
        <v>0</v>
      </c>
      <c r="O36" s="29">
        <f>O24-O34</f>
        <v>0</v>
      </c>
    </row>
    <row r="37" spans="1:15" ht="17.100000000000001" customHeight="1">
      <c r="A37" s="25"/>
      <c r="B37" s="50"/>
      <c r="C37" s="26" t="s">
        <v>39</v>
      </c>
      <c r="D37" s="26"/>
      <c r="E37" s="26"/>
      <c r="F37" s="26"/>
      <c r="G37" s="26"/>
      <c r="H37" s="26"/>
      <c r="I37" s="26"/>
      <c r="J37" s="26"/>
      <c r="K37" s="27"/>
      <c r="L37" s="35">
        <f>L36-L39-L40-L38</f>
        <v>0</v>
      </c>
      <c r="M37" s="35">
        <f>M36-M39-M40-M38</f>
        <v>0</v>
      </c>
      <c r="N37" s="35">
        <f>N36-N39-N40-N38</f>
        <v>0</v>
      </c>
      <c r="O37" s="35">
        <f>O36-O39-O40-O38</f>
        <v>0</v>
      </c>
    </row>
    <row r="38" spans="1:15" ht="17.100000000000001" customHeight="1">
      <c r="A38" s="30"/>
      <c r="B38" s="31"/>
      <c r="C38" s="32" t="s">
        <v>15</v>
      </c>
      <c r="D38" s="32"/>
      <c r="E38" s="32"/>
      <c r="F38" s="32"/>
      <c r="G38" s="32"/>
      <c r="H38" s="32"/>
      <c r="I38" s="32"/>
      <c r="J38" s="32"/>
      <c r="K38" s="51">
        <v>29400</v>
      </c>
      <c r="L38" s="36"/>
      <c r="M38" s="36"/>
      <c r="N38" s="52">
        <f>+N10</f>
        <v>0</v>
      </c>
      <c r="O38" s="52">
        <f>+O10</f>
        <v>0</v>
      </c>
    </row>
    <row r="39" spans="1:15" ht="17.100000000000001" customHeight="1">
      <c r="A39" s="25"/>
      <c r="B39" s="50"/>
      <c r="C39" s="26" t="s">
        <v>40</v>
      </c>
      <c r="D39" s="26"/>
      <c r="E39" s="26"/>
      <c r="F39" s="26"/>
      <c r="G39" s="26"/>
      <c r="H39" s="26"/>
      <c r="I39" s="26"/>
      <c r="J39" s="26"/>
      <c r="K39" s="27"/>
      <c r="L39" s="36"/>
      <c r="M39" s="36"/>
      <c r="N39" s="36"/>
      <c r="O39" s="36"/>
    </row>
    <row r="40" spans="1:15" ht="17.100000000000001" customHeight="1">
      <c r="A40" s="25"/>
      <c r="B40" s="50"/>
      <c r="C40" s="26" t="s">
        <v>41</v>
      </c>
      <c r="D40" s="26"/>
      <c r="E40" s="26"/>
      <c r="F40" s="26"/>
      <c r="G40" s="26"/>
      <c r="H40" s="26"/>
      <c r="I40" s="26"/>
      <c r="J40" s="26"/>
      <c r="K40" s="27"/>
      <c r="L40" s="36"/>
      <c r="M40" s="36"/>
      <c r="N40" s="35">
        <f>'Sch 7'!F59</f>
        <v>0</v>
      </c>
      <c r="O40" s="35">
        <f>'Sch 7'!G59</f>
        <v>0</v>
      </c>
    </row>
    <row r="41" spans="1:15" ht="17.100000000000001" customHeight="1">
      <c r="A41" s="25"/>
      <c r="B41" s="50"/>
      <c r="C41" s="26"/>
      <c r="D41" s="26" t="s">
        <v>42</v>
      </c>
      <c r="E41" s="26"/>
      <c r="F41" s="26"/>
      <c r="G41" s="26"/>
      <c r="H41" s="26"/>
      <c r="I41" s="26"/>
      <c r="J41" s="26"/>
      <c r="K41" s="53"/>
      <c r="L41" s="54">
        <f>SUM(L37:L40)</f>
        <v>0</v>
      </c>
      <c r="M41" s="54">
        <f>SUM(M37:M40)</f>
        <v>0</v>
      </c>
      <c r="N41" s="54">
        <f>SUM(N37:N40)</f>
        <v>0</v>
      </c>
      <c r="O41" s="54">
        <f>SUM(O37:O40)</f>
        <v>0</v>
      </c>
    </row>
    <row r="42" spans="1:15" ht="17.100000000000001" customHeight="1">
      <c r="A42" s="25"/>
      <c r="B42" s="50" t="s">
        <v>43</v>
      </c>
      <c r="C42" s="26"/>
      <c r="D42" s="26"/>
      <c r="E42" s="26"/>
      <c r="F42" s="26"/>
      <c r="G42" s="26"/>
      <c r="H42" s="26"/>
      <c r="I42" s="26"/>
      <c r="J42" s="26"/>
      <c r="K42" s="55"/>
      <c r="L42" s="55" t="e">
        <f>L37/L29</f>
        <v>#DIV/0!</v>
      </c>
      <c r="M42" s="55" t="e">
        <f>M37/M29</f>
        <v>#DIV/0!</v>
      </c>
      <c r="N42" s="55" t="e">
        <f>N37/N29</f>
        <v>#DIV/0!</v>
      </c>
      <c r="O42" s="55" t="e">
        <f>O37/O29</f>
        <v>#DIV/0!</v>
      </c>
    </row>
    <row r="43" spans="1:15" ht="17.100000000000001" customHeight="1">
      <c r="A43" s="56"/>
      <c r="B43" s="5"/>
      <c r="C43" s="57"/>
      <c r="D43" s="8"/>
      <c r="E43" s="5"/>
      <c r="F43" s="8"/>
      <c r="G43" s="7"/>
      <c r="H43" s="8"/>
      <c r="I43" s="8"/>
      <c r="J43" s="8"/>
      <c r="K43" s="8"/>
      <c r="L43" s="58"/>
      <c r="M43" s="58"/>
      <c r="N43" s="58"/>
      <c r="O43" s="59"/>
    </row>
    <row r="44" spans="1:15" ht="17.100000000000001" customHeight="1" thickBot="1">
      <c r="A44" s="60"/>
      <c r="B44" s="61"/>
      <c r="C44" s="62"/>
      <c r="D44" s="61"/>
      <c r="E44" s="61"/>
      <c r="F44" s="61"/>
      <c r="G44" s="61"/>
      <c r="H44" s="61"/>
      <c r="I44" s="61"/>
      <c r="J44" s="61"/>
      <c r="K44" s="61"/>
      <c r="L44" s="63"/>
      <c r="M44" s="63"/>
      <c r="N44" s="64"/>
      <c r="O44" s="65"/>
    </row>
    <row r="45" spans="1:15" ht="17.100000000000001" customHeight="1" thickTop="1">
      <c r="A45" s="56"/>
      <c r="B45" s="7" t="s">
        <v>44</v>
      </c>
      <c r="C45" s="5"/>
      <c r="D45" s="5"/>
      <c r="E45" s="5"/>
      <c r="F45" s="5"/>
      <c r="G45" s="5"/>
      <c r="H45" s="5"/>
      <c r="I45" s="5"/>
      <c r="J45" s="5"/>
      <c r="K45" s="5"/>
      <c r="L45" s="9" t="s">
        <v>45</v>
      </c>
      <c r="M45" s="9"/>
      <c r="N45" s="5"/>
      <c r="O45" s="66"/>
    </row>
    <row r="46" spans="1:15" ht="17.100000000000001" customHeight="1">
      <c r="A46" s="19"/>
      <c r="B46" s="6"/>
      <c r="C46" s="6"/>
      <c r="D46" s="6"/>
      <c r="E46" s="6"/>
      <c r="F46" s="6"/>
      <c r="G46" s="6"/>
      <c r="H46" s="6"/>
      <c r="I46" s="6"/>
      <c r="J46" s="5"/>
      <c r="K46" s="5"/>
      <c r="L46" s="6"/>
      <c r="M46" s="6"/>
      <c r="N46" s="6"/>
      <c r="O46" s="67"/>
    </row>
    <row r="47" spans="1:15" ht="17.100000000000001" customHeight="1">
      <c r="A47" s="68" t="s">
        <v>46</v>
      </c>
      <c r="C47" s="69"/>
      <c r="D47" s="69"/>
      <c r="E47" s="69"/>
      <c r="F47" s="69"/>
      <c r="G47" s="69"/>
      <c r="H47" s="69"/>
      <c r="I47" s="69" t="s">
        <v>47</v>
      </c>
      <c r="J47" s="69"/>
      <c r="K47" s="69"/>
      <c r="L47" s="69" t="s">
        <v>48</v>
      </c>
      <c r="M47" s="69"/>
      <c r="N47" s="69"/>
      <c r="O47" s="70" t="s">
        <v>47</v>
      </c>
    </row>
    <row r="48" spans="1:15" ht="17.100000000000001" customHeight="1">
      <c r="A48" s="19"/>
      <c r="B48" s="6"/>
      <c r="C48" s="6"/>
      <c r="D48" s="6"/>
      <c r="E48" s="6"/>
      <c r="F48" s="6"/>
      <c r="G48" s="6"/>
      <c r="H48" s="6"/>
      <c r="I48" s="6"/>
      <c r="J48" s="5"/>
      <c r="K48" s="5"/>
      <c r="L48" s="6"/>
      <c r="M48" s="6"/>
      <c r="N48" s="6"/>
      <c r="O48" s="67"/>
    </row>
    <row r="49" spans="1:15" ht="17.100000000000001" customHeight="1" thickBot="1">
      <c r="A49" s="71" t="s">
        <v>49</v>
      </c>
      <c r="B49" s="72"/>
      <c r="C49" s="72"/>
      <c r="D49" s="72"/>
      <c r="E49" s="72"/>
      <c r="F49" s="72"/>
      <c r="G49" s="72"/>
      <c r="H49" s="72"/>
      <c r="I49" s="72" t="s">
        <v>47</v>
      </c>
      <c r="J49" s="72"/>
      <c r="K49" s="72"/>
      <c r="L49" s="72" t="s">
        <v>50</v>
      </c>
      <c r="M49" s="72"/>
      <c r="N49" s="72"/>
      <c r="O49" s="73" t="s">
        <v>47</v>
      </c>
    </row>
    <row r="50" spans="1:15" ht="13.5" thickTop="1"/>
    <row r="51" spans="1:15">
      <c r="B51" s="74"/>
      <c r="C51" s="75" t="s">
        <v>51</v>
      </c>
    </row>
    <row r="52" spans="1:15">
      <c r="C52" s="75"/>
    </row>
    <row r="53" spans="1:15">
      <c r="H53" s="75"/>
    </row>
    <row r="54" spans="1:15" ht="15">
      <c r="B54" s="76"/>
      <c r="C54" s="75"/>
    </row>
    <row r="55" spans="1:15" ht="15">
      <c r="B55" s="76"/>
      <c r="C55" s="75"/>
    </row>
    <row r="58" spans="1:15" ht="4.5" customHeight="1"/>
  </sheetData>
  <printOptions horizontalCentered="1"/>
  <pageMargins left="0.5" right="0.5" top="0.5" bottom="0.5" header="0.5" footer="0.5"/>
  <pageSetup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2B60-380A-41DD-B6AF-92DE6A5E9955}">
  <sheetPr>
    <pageSetUpPr fitToPage="1"/>
  </sheetPr>
  <dimension ref="A1:G37"/>
  <sheetViews>
    <sheetView zoomScaleNormal="100" workbookViewId="0">
      <selection activeCell="D7" sqref="D7"/>
    </sheetView>
  </sheetViews>
  <sheetFormatPr defaultRowHeight="17.45" customHeight="1"/>
  <cols>
    <col min="1" max="1" width="49.5703125" style="4" customWidth="1"/>
    <col min="2" max="2" width="5.85546875" style="113" customWidth="1"/>
    <col min="3" max="6" width="11.28515625" style="4" customWidth="1"/>
    <col min="7" max="256" width="9.140625" style="4"/>
    <col min="257" max="257" width="49.5703125" style="4" customWidth="1"/>
    <col min="258" max="258" width="5.85546875" style="4" customWidth="1"/>
    <col min="259" max="262" width="11.28515625" style="4" customWidth="1"/>
    <col min="263" max="512" width="9.140625" style="4"/>
    <col min="513" max="513" width="49.5703125" style="4" customWidth="1"/>
    <col min="514" max="514" width="5.85546875" style="4" customWidth="1"/>
    <col min="515" max="518" width="11.28515625" style="4" customWidth="1"/>
    <col min="519" max="768" width="9.140625" style="4"/>
    <col min="769" max="769" width="49.570312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49.570312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49.570312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49.570312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49.570312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49.570312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49.570312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49.570312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49.570312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49.570312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49.570312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49.570312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49.570312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49.570312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49.570312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49.570312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49.570312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49.570312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49.570312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49.570312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49.570312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49.570312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49.570312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49.570312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49.570312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49.570312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49.570312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49.570312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49.570312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49.570312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49.570312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49.570312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49.570312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49.570312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49.570312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49.570312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49.570312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49.570312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49.570312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49.570312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49.570312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49.570312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49.570312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49.570312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49.570312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49.570312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49.570312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49.570312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49.570312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49.570312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49.570312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49.570312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49.570312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49.570312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49.570312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49.570312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49.570312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49.570312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49.570312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49.570312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49.570312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186" t="s">
        <v>263</v>
      </c>
    </row>
    <row r="2" spans="1:6" ht="17.45" customHeight="1">
      <c r="A2" s="7" t="s">
        <v>172</v>
      </c>
      <c r="B2" s="139"/>
      <c r="C2" s="77"/>
      <c r="D2" s="192"/>
      <c r="E2" s="164"/>
      <c r="F2" s="84"/>
    </row>
    <row r="3" spans="1:6" ht="17.45" customHeight="1">
      <c r="A3" s="85"/>
      <c r="B3" s="193" t="s">
        <v>7</v>
      </c>
      <c r="C3" s="115" t="s">
        <v>8</v>
      </c>
      <c r="D3" s="115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103" t="s">
        <v>264</v>
      </c>
      <c r="B5" s="104"/>
      <c r="C5" s="169"/>
      <c r="D5" s="169"/>
      <c r="E5" s="169"/>
      <c r="F5" s="184"/>
    </row>
    <row r="6" spans="1:6" ht="17.25" customHeight="1">
      <c r="A6" s="194"/>
      <c r="B6" s="195"/>
      <c r="C6" s="196"/>
      <c r="D6" s="196"/>
      <c r="E6" s="196"/>
      <c r="F6" s="197"/>
    </row>
    <row r="7" spans="1:6" ht="17.45" customHeight="1">
      <c r="A7" s="19"/>
      <c r="B7" s="159"/>
      <c r="C7" s="196"/>
      <c r="D7" s="196"/>
      <c r="E7" s="196"/>
      <c r="F7" s="197"/>
    </row>
    <row r="8" spans="1:6" ht="17.45" customHeight="1">
      <c r="A8" s="19"/>
      <c r="B8" s="159"/>
      <c r="C8" s="196"/>
      <c r="D8" s="196"/>
      <c r="E8" s="196"/>
      <c r="F8" s="197"/>
    </row>
    <row r="9" spans="1:6" ht="17.45" customHeight="1">
      <c r="A9" s="19"/>
      <c r="B9" s="159"/>
      <c r="C9" s="196"/>
      <c r="D9" s="196"/>
      <c r="E9" s="196"/>
      <c r="F9" s="197"/>
    </row>
    <row r="10" spans="1:6" ht="17.45" customHeight="1">
      <c r="A10" s="19"/>
      <c r="B10" s="159"/>
      <c r="C10" s="196"/>
      <c r="D10" s="196"/>
      <c r="E10" s="196"/>
      <c r="F10" s="197"/>
    </row>
    <row r="11" spans="1:6" ht="17.45" customHeight="1">
      <c r="A11" s="19"/>
      <c r="B11" s="159"/>
      <c r="C11" s="196"/>
      <c r="D11" s="196"/>
      <c r="E11" s="196"/>
      <c r="F11" s="197"/>
    </row>
    <row r="12" spans="1:6" ht="17.45" customHeight="1">
      <c r="A12" s="19"/>
      <c r="B12" s="159"/>
      <c r="C12" s="196"/>
      <c r="D12" s="196"/>
      <c r="E12" s="196"/>
      <c r="F12" s="197"/>
    </row>
    <row r="13" spans="1:6" ht="17.45" customHeight="1">
      <c r="A13" s="19"/>
      <c r="B13" s="159"/>
      <c r="C13" s="196"/>
      <c r="D13" s="196"/>
      <c r="E13" s="196"/>
      <c r="F13" s="197"/>
    </row>
    <row r="14" spans="1:6" ht="17.45" customHeight="1">
      <c r="A14" s="19"/>
      <c r="B14" s="159"/>
      <c r="C14" s="196"/>
      <c r="D14" s="196"/>
      <c r="E14" s="196"/>
      <c r="F14" s="197"/>
    </row>
    <row r="15" spans="1:6" ht="17.45" customHeight="1">
      <c r="A15" s="93"/>
      <c r="B15" s="159"/>
      <c r="C15" s="196"/>
      <c r="D15" s="196"/>
      <c r="E15" s="196"/>
      <c r="F15" s="197"/>
    </row>
    <row r="16" spans="1:6" ht="17.45" customHeight="1">
      <c r="A16" s="93" t="s">
        <v>265</v>
      </c>
      <c r="B16" s="159">
        <v>72300</v>
      </c>
      <c r="C16" s="198">
        <f>SUM(C5:C15)</f>
        <v>0</v>
      </c>
      <c r="D16" s="198">
        <f>SUM(D5:D15)</f>
        <v>0</v>
      </c>
      <c r="E16" s="198">
        <f>SUM(E5:E15)</f>
        <v>0</v>
      </c>
      <c r="F16" s="199">
        <f>SUM(F5:F15)</f>
        <v>0</v>
      </c>
    </row>
    <row r="17" spans="1:7" ht="17.45" customHeight="1">
      <c r="A17" s="103" t="s">
        <v>266</v>
      </c>
      <c r="B17" s="104"/>
      <c r="C17" s="105"/>
      <c r="D17" s="105"/>
      <c r="E17" s="105"/>
      <c r="F17" s="106"/>
    </row>
    <row r="18" spans="1:7" ht="17.45" customHeight="1">
      <c r="A18" s="93" t="s">
        <v>267</v>
      </c>
      <c r="B18" s="159">
        <v>80010</v>
      </c>
      <c r="C18" s="196"/>
      <c r="D18" s="138"/>
      <c r="E18" s="196"/>
      <c r="F18" s="138"/>
    </row>
    <row r="19" spans="1:7" ht="17.45" customHeight="1">
      <c r="A19" s="93" t="s">
        <v>268</v>
      </c>
      <c r="B19" s="159">
        <v>80020</v>
      </c>
      <c r="C19" s="196"/>
      <c r="D19" s="138"/>
      <c r="E19" s="196"/>
      <c r="F19" s="138"/>
    </row>
    <row r="20" spans="1:7" ht="17.45" customHeight="1">
      <c r="A20" s="19" t="s">
        <v>269</v>
      </c>
      <c r="B20" s="159">
        <v>80000</v>
      </c>
      <c r="C20" s="198">
        <f>SUM(C18:C19)</f>
        <v>0</v>
      </c>
      <c r="D20" s="198">
        <f>SUM(D18:D19)</f>
        <v>0</v>
      </c>
      <c r="E20" s="198">
        <f>SUM(E18:E19)</f>
        <v>0</v>
      </c>
      <c r="F20" s="96">
        <f>SUM(F18:F19)</f>
        <v>0</v>
      </c>
    </row>
    <row r="21" spans="1:7" ht="17.45" customHeight="1">
      <c r="A21" s="103" t="s">
        <v>270</v>
      </c>
      <c r="B21" s="104"/>
      <c r="C21" s="105"/>
      <c r="D21" s="200"/>
      <c r="E21" s="105"/>
      <c r="F21" s="201"/>
    </row>
    <row r="22" spans="1:7" ht="17.45" customHeight="1">
      <c r="A22" s="19" t="s">
        <v>271</v>
      </c>
      <c r="B22" s="159">
        <v>85100</v>
      </c>
      <c r="C22" s="196"/>
      <c r="D22" s="138"/>
      <c r="E22" s="196"/>
      <c r="F22" s="138"/>
    </row>
    <row r="23" spans="1:7" ht="17.45" customHeight="1">
      <c r="A23" s="93" t="s">
        <v>272</v>
      </c>
      <c r="B23" s="159">
        <v>85200</v>
      </c>
      <c r="C23" s="196"/>
      <c r="D23" s="138"/>
      <c r="E23" s="196"/>
      <c r="F23" s="138"/>
    </row>
    <row r="24" spans="1:7" ht="17.45" customHeight="1">
      <c r="A24" s="93" t="s">
        <v>273</v>
      </c>
      <c r="B24" s="159">
        <v>85500</v>
      </c>
      <c r="C24" s="196"/>
      <c r="D24" s="138"/>
      <c r="E24" s="196"/>
      <c r="F24" s="138"/>
    </row>
    <row r="25" spans="1:7" ht="17.45" customHeight="1">
      <c r="A25" s="93" t="s">
        <v>114</v>
      </c>
      <c r="B25" s="159">
        <v>85900</v>
      </c>
      <c r="C25" s="196"/>
      <c r="D25" s="138"/>
      <c r="E25" s="196"/>
      <c r="F25" s="138"/>
    </row>
    <row r="26" spans="1:7" ht="17.45" customHeight="1">
      <c r="A26" s="19" t="s">
        <v>274</v>
      </c>
      <c r="B26" s="159">
        <v>85000</v>
      </c>
      <c r="C26" s="198">
        <f>SUM(C22:C25)</f>
        <v>0</v>
      </c>
      <c r="D26" s="198">
        <f>SUM(D22:D25)</f>
        <v>0</v>
      </c>
      <c r="E26" s="198">
        <f>SUM(E22:E25)</f>
        <v>0</v>
      </c>
      <c r="F26" s="96">
        <f>SUM(F22:F25)</f>
        <v>0</v>
      </c>
    </row>
    <row r="27" spans="1:7" ht="17.45" customHeight="1">
      <c r="A27" s="93"/>
      <c r="B27" s="94"/>
      <c r="C27" s="138"/>
      <c r="D27" s="138"/>
      <c r="E27" s="138"/>
      <c r="F27" s="138"/>
    </row>
    <row r="28" spans="1:7" ht="17.45" customHeight="1">
      <c r="A28" s="202" t="s">
        <v>275</v>
      </c>
      <c r="B28" s="94">
        <v>90000</v>
      </c>
      <c r="C28" s="138"/>
      <c r="D28" s="138"/>
      <c r="E28" s="138"/>
      <c r="F28" s="138"/>
      <c r="G28" s="203"/>
    </row>
    <row r="29" spans="1:7" ht="17.45" customHeight="1">
      <c r="A29" s="202" t="s">
        <v>511</v>
      </c>
      <c r="B29" s="94">
        <v>90010</v>
      </c>
      <c r="C29" s="138"/>
      <c r="D29" s="138"/>
      <c r="E29" s="196"/>
      <c r="F29" s="138"/>
      <c r="G29" s="203"/>
    </row>
    <row r="30" spans="1:7" ht="17.45" customHeight="1">
      <c r="A30" s="204" t="s">
        <v>276</v>
      </c>
      <c r="B30" s="205">
        <v>96000</v>
      </c>
      <c r="C30" s="206"/>
      <c r="D30" s="206"/>
      <c r="E30" s="198">
        <v>0</v>
      </c>
      <c r="F30" s="96">
        <v>0</v>
      </c>
      <c r="G30" s="203"/>
    </row>
    <row r="31" spans="1:7" ht="17.45" customHeight="1">
      <c r="A31" s="204" t="s">
        <v>277</v>
      </c>
      <c r="B31" s="205">
        <v>96100</v>
      </c>
      <c r="C31" s="206"/>
      <c r="D31" s="206"/>
      <c r="E31" s="198">
        <v>0</v>
      </c>
      <c r="F31" s="96">
        <v>0</v>
      </c>
      <c r="G31" s="203"/>
    </row>
    <row r="32" spans="1:7" ht="17.45" customHeight="1">
      <c r="A32" s="93"/>
      <c r="B32" s="94"/>
      <c r="C32" s="138"/>
      <c r="D32" s="138"/>
      <c r="E32" s="138"/>
      <c r="F32" s="138"/>
      <c r="G32" s="203"/>
    </row>
    <row r="33" spans="1:7" ht="17.45" customHeight="1">
      <c r="A33" s="103" t="s">
        <v>278</v>
      </c>
      <c r="B33" s="104"/>
      <c r="C33" s="105"/>
      <c r="D33" s="105"/>
      <c r="E33" s="105"/>
      <c r="F33" s="106"/>
      <c r="G33" s="203"/>
    </row>
    <row r="34" spans="1:7" ht="17.45" customHeight="1">
      <c r="A34" s="19" t="s">
        <v>279</v>
      </c>
      <c r="B34" s="159">
        <v>94010</v>
      </c>
      <c r="C34" s="196"/>
      <c r="D34" s="196"/>
      <c r="E34" s="196"/>
      <c r="F34" s="197"/>
      <c r="G34" s="203"/>
    </row>
    <row r="35" spans="1:7" ht="17.45" customHeight="1">
      <c r="A35" s="19" t="s">
        <v>280</v>
      </c>
      <c r="B35" s="159"/>
      <c r="C35" s="196"/>
      <c r="D35" s="196"/>
      <c r="E35" s="196"/>
      <c r="F35" s="197"/>
      <c r="G35" s="203"/>
    </row>
    <row r="36" spans="1:7" ht="17.45" customHeight="1">
      <c r="A36" s="19"/>
      <c r="B36" s="159"/>
      <c r="C36" s="196"/>
      <c r="D36" s="196"/>
      <c r="E36" s="196"/>
      <c r="F36" s="197"/>
      <c r="G36" s="203"/>
    </row>
    <row r="37" spans="1:7" ht="17.45" customHeight="1">
      <c r="A37" s="19" t="s">
        <v>281</v>
      </c>
      <c r="B37" s="159">
        <v>94000</v>
      </c>
      <c r="C37" s="198">
        <f>SUM(C34:C36)</f>
        <v>0</v>
      </c>
      <c r="D37" s="198">
        <f>SUM(D34:D36)</f>
        <v>0</v>
      </c>
      <c r="E37" s="198">
        <f>SUM(E34:E36)</f>
        <v>0</v>
      </c>
      <c r="F37" s="96">
        <f>SUM(F34:F36)</f>
        <v>0</v>
      </c>
      <c r="G37" s="203"/>
    </row>
  </sheetData>
  <printOptions horizontalCentered="1"/>
  <pageMargins left="0.75" right="0.75" top="0.5" bottom="0.5" header="0.5" footer="0.5"/>
  <pageSetup scale="83" orientation="portrait" horizontalDpi="4294967292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7FF7C-B190-4106-A60D-C7D248CE1BC5}">
  <sheetPr>
    <pageSetUpPr fitToPage="1"/>
  </sheetPr>
  <dimension ref="A1:I48"/>
  <sheetViews>
    <sheetView showZeros="0" zoomScaleNormal="75" workbookViewId="0">
      <pane ySplit="5" topLeftCell="A6" activePane="bottomLeft" state="frozen"/>
      <selection activeCell="M32" sqref="M32"/>
      <selection pane="bottomLeft"/>
    </sheetView>
  </sheetViews>
  <sheetFormatPr defaultRowHeight="17.45" customHeight="1"/>
  <cols>
    <col min="1" max="1" width="22.140625" style="4" customWidth="1"/>
    <col min="2" max="2" width="5.85546875" style="113" customWidth="1"/>
    <col min="3" max="3" width="7.7109375" style="113" customWidth="1"/>
    <col min="4" max="4" width="7.7109375" style="4" customWidth="1"/>
    <col min="5" max="7" width="10.42578125" style="4" customWidth="1"/>
    <col min="8" max="9" width="7.7109375" style="4" customWidth="1"/>
    <col min="10" max="256" width="9.140625" style="4"/>
    <col min="257" max="257" width="22.140625" style="4" customWidth="1"/>
    <col min="258" max="258" width="5.85546875" style="4" customWidth="1"/>
    <col min="259" max="260" width="7.7109375" style="4" customWidth="1"/>
    <col min="261" max="263" width="10.42578125" style="4" customWidth="1"/>
    <col min="264" max="265" width="7.7109375" style="4" customWidth="1"/>
    <col min="266" max="512" width="9.140625" style="4"/>
    <col min="513" max="513" width="22.140625" style="4" customWidth="1"/>
    <col min="514" max="514" width="5.85546875" style="4" customWidth="1"/>
    <col min="515" max="516" width="7.7109375" style="4" customWidth="1"/>
    <col min="517" max="519" width="10.42578125" style="4" customWidth="1"/>
    <col min="520" max="521" width="7.7109375" style="4" customWidth="1"/>
    <col min="522" max="768" width="9.140625" style="4"/>
    <col min="769" max="769" width="22.140625" style="4" customWidth="1"/>
    <col min="770" max="770" width="5.85546875" style="4" customWidth="1"/>
    <col min="771" max="772" width="7.7109375" style="4" customWidth="1"/>
    <col min="773" max="775" width="10.42578125" style="4" customWidth="1"/>
    <col min="776" max="777" width="7.7109375" style="4" customWidth="1"/>
    <col min="778" max="1024" width="9.140625" style="4"/>
    <col min="1025" max="1025" width="22.140625" style="4" customWidth="1"/>
    <col min="1026" max="1026" width="5.85546875" style="4" customWidth="1"/>
    <col min="1027" max="1028" width="7.7109375" style="4" customWidth="1"/>
    <col min="1029" max="1031" width="10.42578125" style="4" customWidth="1"/>
    <col min="1032" max="1033" width="7.7109375" style="4" customWidth="1"/>
    <col min="1034" max="1280" width="9.140625" style="4"/>
    <col min="1281" max="1281" width="22.140625" style="4" customWidth="1"/>
    <col min="1282" max="1282" width="5.85546875" style="4" customWidth="1"/>
    <col min="1283" max="1284" width="7.7109375" style="4" customWidth="1"/>
    <col min="1285" max="1287" width="10.42578125" style="4" customWidth="1"/>
    <col min="1288" max="1289" width="7.7109375" style="4" customWidth="1"/>
    <col min="1290" max="1536" width="9.140625" style="4"/>
    <col min="1537" max="1537" width="22.140625" style="4" customWidth="1"/>
    <col min="1538" max="1538" width="5.85546875" style="4" customWidth="1"/>
    <col min="1539" max="1540" width="7.7109375" style="4" customWidth="1"/>
    <col min="1541" max="1543" width="10.42578125" style="4" customWidth="1"/>
    <col min="1544" max="1545" width="7.7109375" style="4" customWidth="1"/>
    <col min="1546" max="1792" width="9.140625" style="4"/>
    <col min="1793" max="1793" width="22.140625" style="4" customWidth="1"/>
    <col min="1794" max="1794" width="5.85546875" style="4" customWidth="1"/>
    <col min="1795" max="1796" width="7.7109375" style="4" customWidth="1"/>
    <col min="1797" max="1799" width="10.42578125" style="4" customWidth="1"/>
    <col min="1800" max="1801" width="7.7109375" style="4" customWidth="1"/>
    <col min="1802" max="2048" width="9.140625" style="4"/>
    <col min="2049" max="2049" width="22.140625" style="4" customWidth="1"/>
    <col min="2050" max="2050" width="5.85546875" style="4" customWidth="1"/>
    <col min="2051" max="2052" width="7.7109375" style="4" customWidth="1"/>
    <col min="2053" max="2055" width="10.42578125" style="4" customWidth="1"/>
    <col min="2056" max="2057" width="7.7109375" style="4" customWidth="1"/>
    <col min="2058" max="2304" width="9.140625" style="4"/>
    <col min="2305" max="2305" width="22.140625" style="4" customWidth="1"/>
    <col min="2306" max="2306" width="5.85546875" style="4" customWidth="1"/>
    <col min="2307" max="2308" width="7.7109375" style="4" customWidth="1"/>
    <col min="2309" max="2311" width="10.42578125" style="4" customWidth="1"/>
    <col min="2312" max="2313" width="7.7109375" style="4" customWidth="1"/>
    <col min="2314" max="2560" width="9.140625" style="4"/>
    <col min="2561" max="2561" width="22.140625" style="4" customWidth="1"/>
    <col min="2562" max="2562" width="5.85546875" style="4" customWidth="1"/>
    <col min="2563" max="2564" width="7.7109375" style="4" customWidth="1"/>
    <col min="2565" max="2567" width="10.42578125" style="4" customWidth="1"/>
    <col min="2568" max="2569" width="7.7109375" style="4" customWidth="1"/>
    <col min="2570" max="2816" width="9.140625" style="4"/>
    <col min="2817" max="2817" width="22.140625" style="4" customWidth="1"/>
    <col min="2818" max="2818" width="5.85546875" style="4" customWidth="1"/>
    <col min="2819" max="2820" width="7.7109375" style="4" customWidth="1"/>
    <col min="2821" max="2823" width="10.42578125" style="4" customWidth="1"/>
    <col min="2824" max="2825" width="7.7109375" style="4" customWidth="1"/>
    <col min="2826" max="3072" width="9.140625" style="4"/>
    <col min="3073" max="3073" width="22.140625" style="4" customWidth="1"/>
    <col min="3074" max="3074" width="5.85546875" style="4" customWidth="1"/>
    <col min="3075" max="3076" width="7.7109375" style="4" customWidth="1"/>
    <col min="3077" max="3079" width="10.42578125" style="4" customWidth="1"/>
    <col min="3080" max="3081" width="7.7109375" style="4" customWidth="1"/>
    <col min="3082" max="3328" width="9.140625" style="4"/>
    <col min="3329" max="3329" width="22.140625" style="4" customWidth="1"/>
    <col min="3330" max="3330" width="5.85546875" style="4" customWidth="1"/>
    <col min="3331" max="3332" width="7.7109375" style="4" customWidth="1"/>
    <col min="3333" max="3335" width="10.42578125" style="4" customWidth="1"/>
    <col min="3336" max="3337" width="7.7109375" style="4" customWidth="1"/>
    <col min="3338" max="3584" width="9.140625" style="4"/>
    <col min="3585" max="3585" width="22.140625" style="4" customWidth="1"/>
    <col min="3586" max="3586" width="5.85546875" style="4" customWidth="1"/>
    <col min="3587" max="3588" width="7.7109375" style="4" customWidth="1"/>
    <col min="3589" max="3591" width="10.42578125" style="4" customWidth="1"/>
    <col min="3592" max="3593" width="7.7109375" style="4" customWidth="1"/>
    <col min="3594" max="3840" width="9.140625" style="4"/>
    <col min="3841" max="3841" width="22.140625" style="4" customWidth="1"/>
    <col min="3842" max="3842" width="5.85546875" style="4" customWidth="1"/>
    <col min="3843" max="3844" width="7.7109375" style="4" customWidth="1"/>
    <col min="3845" max="3847" width="10.42578125" style="4" customWidth="1"/>
    <col min="3848" max="3849" width="7.7109375" style="4" customWidth="1"/>
    <col min="3850" max="4096" width="9.140625" style="4"/>
    <col min="4097" max="4097" width="22.140625" style="4" customWidth="1"/>
    <col min="4098" max="4098" width="5.85546875" style="4" customWidth="1"/>
    <col min="4099" max="4100" width="7.7109375" style="4" customWidth="1"/>
    <col min="4101" max="4103" width="10.42578125" style="4" customWidth="1"/>
    <col min="4104" max="4105" width="7.7109375" style="4" customWidth="1"/>
    <col min="4106" max="4352" width="9.140625" style="4"/>
    <col min="4353" max="4353" width="22.140625" style="4" customWidth="1"/>
    <col min="4354" max="4354" width="5.85546875" style="4" customWidth="1"/>
    <col min="4355" max="4356" width="7.7109375" style="4" customWidth="1"/>
    <col min="4357" max="4359" width="10.42578125" style="4" customWidth="1"/>
    <col min="4360" max="4361" width="7.7109375" style="4" customWidth="1"/>
    <col min="4362" max="4608" width="9.140625" style="4"/>
    <col min="4609" max="4609" width="22.140625" style="4" customWidth="1"/>
    <col min="4610" max="4610" width="5.85546875" style="4" customWidth="1"/>
    <col min="4611" max="4612" width="7.7109375" style="4" customWidth="1"/>
    <col min="4613" max="4615" width="10.42578125" style="4" customWidth="1"/>
    <col min="4616" max="4617" width="7.7109375" style="4" customWidth="1"/>
    <col min="4618" max="4864" width="9.140625" style="4"/>
    <col min="4865" max="4865" width="22.140625" style="4" customWidth="1"/>
    <col min="4866" max="4866" width="5.85546875" style="4" customWidth="1"/>
    <col min="4867" max="4868" width="7.7109375" style="4" customWidth="1"/>
    <col min="4869" max="4871" width="10.42578125" style="4" customWidth="1"/>
    <col min="4872" max="4873" width="7.7109375" style="4" customWidth="1"/>
    <col min="4874" max="5120" width="9.140625" style="4"/>
    <col min="5121" max="5121" width="22.140625" style="4" customWidth="1"/>
    <col min="5122" max="5122" width="5.85546875" style="4" customWidth="1"/>
    <col min="5123" max="5124" width="7.7109375" style="4" customWidth="1"/>
    <col min="5125" max="5127" width="10.42578125" style="4" customWidth="1"/>
    <col min="5128" max="5129" width="7.7109375" style="4" customWidth="1"/>
    <col min="5130" max="5376" width="9.140625" style="4"/>
    <col min="5377" max="5377" width="22.140625" style="4" customWidth="1"/>
    <col min="5378" max="5378" width="5.85546875" style="4" customWidth="1"/>
    <col min="5379" max="5380" width="7.7109375" style="4" customWidth="1"/>
    <col min="5381" max="5383" width="10.42578125" style="4" customWidth="1"/>
    <col min="5384" max="5385" width="7.7109375" style="4" customWidth="1"/>
    <col min="5386" max="5632" width="9.140625" style="4"/>
    <col min="5633" max="5633" width="22.140625" style="4" customWidth="1"/>
    <col min="5634" max="5634" width="5.85546875" style="4" customWidth="1"/>
    <col min="5635" max="5636" width="7.7109375" style="4" customWidth="1"/>
    <col min="5637" max="5639" width="10.42578125" style="4" customWidth="1"/>
    <col min="5640" max="5641" width="7.7109375" style="4" customWidth="1"/>
    <col min="5642" max="5888" width="9.140625" style="4"/>
    <col min="5889" max="5889" width="22.140625" style="4" customWidth="1"/>
    <col min="5890" max="5890" width="5.85546875" style="4" customWidth="1"/>
    <col min="5891" max="5892" width="7.7109375" style="4" customWidth="1"/>
    <col min="5893" max="5895" width="10.42578125" style="4" customWidth="1"/>
    <col min="5896" max="5897" width="7.7109375" style="4" customWidth="1"/>
    <col min="5898" max="6144" width="9.140625" style="4"/>
    <col min="6145" max="6145" width="22.140625" style="4" customWidth="1"/>
    <col min="6146" max="6146" width="5.85546875" style="4" customWidth="1"/>
    <col min="6147" max="6148" width="7.7109375" style="4" customWidth="1"/>
    <col min="6149" max="6151" width="10.42578125" style="4" customWidth="1"/>
    <col min="6152" max="6153" width="7.7109375" style="4" customWidth="1"/>
    <col min="6154" max="6400" width="9.140625" style="4"/>
    <col min="6401" max="6401" width="22.140625" style="4" customWidth="1"/>
    <col min="6402" max="6402" width="5.85546875" style="4" customWidth="1"/>
    <col min="6403" max="6404" width="7.7109375" style="4" customWidth="1"/>
    <col min="6405" max="6407" width="10.42578125" style="4" customWidth="1"/>
    <col min="6408" max="6409" width="7.7109375" style="4" customWidth="1"/>
    <col min="6410" max="6656" width="9.140625" style="4"/>
    <col min="6657" max="6657" width="22.140625" style="4" customWidth="1"/>
    <col min="6658" max="6658" width="5.85546875" style="4" customWidth="1"/>
    <col min="6659" max="6660" width="7.7109375" style="4" customWidth="1"/>
    <col min="6661" max="6663" width="10.42578125" style="4" customWidth="1"/>
    <col min="6664" max="6665" width="7.7109375" style="4" customWidth="1"/>
    <col min="6666" max="6912" width="9.140625" style="4"/>
    <col min="6913" max="6913" width="22.140625" style="4" customWidth="1"/>
    <col min="6914" max="6914" width="5.85546875" style="4" customWidth="1"/>
    <col min="6915" max="6916" width="7.7109375" style="4" customWidth="1"/>
    <col min="6917" max="6919" width="10.42578125" style="4" customWidth="1"/>
    <col min="6920" max="6921" width="7.7109375" style="4" customWidth="1"/>
    <col min="6922" max="7168" width="9.140625" style="4"/>
    <col min="7169" max="7169" width="22.140625" style="4" customWidth="1"/>
    <col min="7170" max="7170" width="5.85546875" style="4" customWidth="1"/>
    <col min="7171" max="7172" width="7.7109375" style="4" customWidth="1"/>
    <col min="7173" max="7175" width="10.42578125" style="4" customWidth="1"/>
    <col min="7176" max="7177" width="7.7109375" style="4" customWidth="1"/>
    <col min="7178" max="7424" width="9.140625" style="4"/>
    <col min="7425" max="7425" width="22.140625" style="4" customWidth="1"/>
    <col min="7426" max="7426" width="5.85546875" style="4" customWidth="1"/>
    <col min="7427" max="7428" width="7.7109375" style="4" customWidth="1"/>
    <col min="7429" max="7431" width="10.42578125" style="4" customWidth="1"/>
    <col min="7432" max="7433" width="7.7109375" style="4" customWidth="1"/>
    <col min="7434" max="7680" width="9.140625" style="4"/>
    <col min="7681" max="7681" width="22.140625" style="4" customWidth="1"/>
    <col min="7682" max="7682" width="5.85546875" style="4" customWidth="1"/>
    <col min="7683" max="7684" width="7.7109375" style="4" customWidth="1"/>
    <col min="7685" max="7687" width="10.42578125" style="4" customWidth="1"/>
    <col min="7688" max="7689" width="7.7109375" style="4" customWidth="1"/>
    <col min="7690" max="7936" width="9.140625" style="4"/>
    <col min="7937" max="7937" width="22.140625" style="4" customWidth="1"/>
    <col min="7938" max="7938" width="5.85546875" style="4" customWidth="1"/>
    <col min="7939" max="7940" width="7.7109375" style="4" customWidth="1"/>
    <col min="7941" max="7943" width="10.42578125" style="4" customWidth="1"/>
    <col min="7944" max="7945" width="7.7109375" style="4" customWidth="1"/>
    <col min="7946" max="8192" width="9.140625" style="4"/>
    <col min="8193" max="8193" width="22.140625" style="4" customWidth="1"/>
    <col min="8194" max="8194" width="5.85546875" style="4" customWidth="1"/>
    <col min="8195" max="8196" width="7.7109375" style="4" customWidth="1"/>
    <col min="8197" max="8199" width="10.42578125" style="4" customWidth="1"/>
    <col min="8200" max="8201" width="7.7109375" style="4" customWidth="1"/>
    <col min="8202" max="8448" width="9.140625" style="4"/>
    <col min="8449" max="8449" width="22.140625" style="4" customWidth="1"/>
    <col min="8450" max="8450" width="5.85546875" style="4" customWidth="1"/>
    <col min="8451" max="8452" width="7.7109375" style="4" customWidth="1"/>
    <col min="8453" max="8455" width="10.42578125" style="4" customWidth="1"/>
    <col min="8456" max="8457" width="7.7109375" style="4" customWidth="1"/>
    <col min="8458" max="8704" width="9.140625" style="4"/>
    <col min="8705" max="8705" width="22.140625" style="4" customWidth="1"/>
    <col min="8706" max="8706" width="5.85546875" style="4" customWidth="1"/>
    <col min="8707" max="8708" width="7.7109375" style="4" customWidth="1"/>
    <col min="8709" max="8711" width="10.42578125" style="4" customWidth="1"/>
    <col min="8712" max="8713" width="7.7109375" style="4" customWidth="1"/>
    <col min="8714" max="8960" width="9.140625" style="4"/>
    <col min="8961" max="8961" width="22.140625" style="4" customWidth="1"/>
    <col min="8962" max="8962" width="5.85546875" style="4" customWidth="1"/>
    <col min="8963" max="8964" width="7.7109375" style="4" customWidth="1"/>
    <col min="8965" max="8967" width="10.42578125" style="4" customWidth="1"/>
    <col min="8968" max="8969" width="7.7109375" style="4" customWidth="1"/>
    <col min="8970" max="9216" width="9.140625" style="4"/>
    <col min="9217" max="9217" width="22.140625" style="4" customWidth="1"/>
    <col min="9218" max="9218" width="5.85546875" style="4" customWidth="1"/>
    <col min="9219" max="9220" width="7.7109375" style="4" customWidth="1"/>
    <col min="9221" max="9223" width="10.42578125" style="4" customWidth="1"/>
    <col min="9224" max="9225" width="7.7109375" style="4" customWidth="1"/>
    <col min="9226" max="9472" width="9.140625" style="4"/>
    <col min="9473" max="9473" width="22.140625" style="4" customWidth="1"/>
    <col min="9474" max="9474" width="5.85546875" style="4" customWidth="1"/>
    <col min="9475" max="9476" width="7.7109375" style="4" customWidth="1"/>
    <col min="9477" max="9479" width="10.42578125" style="4" customWidth="1"/>
    <col min="9480" max="9481" width="7.7109375" style="4" customWidth="1"/>
    <col min="9482" max="9728" width="9.140625" style="4"/>
    <col min="9729" max="9729" width="22.140625" style="4" customWidth="1"/>
    <col min="9730" max="9730" width="5.85546875" style="4" customWidth="1"/>
    <col min="9731" max="9732" width="7.7109375" style="4" customWidth="1"/>
    <col min="9733" max="9735" width="10.42578125" style="4" customWidth="1"/>
    <col min="9736" max="9737" width="7.7109375" style="4" customWidth="1"/>
    <col min="9738" max="9984" width="9.140625" style="4"/>
    <col min="9985" max="9985" width="22.140625" style="4" customWidth="1"/>
    <col min="9986" max="9986" width="5.85546875" style="4" customWidth="1"/>
    <col min="9987" max="9988" width="7.7109375" style="4" customWidth="1"/>
    <col min="9989" max="9991" width="10.42578125" style="4" customWidth="1"/>
    <col min="9992" max="9993" width="7.7109375" style="4" customWidth="1"/>
    <col min="9994" max="10240" width="9.140625" style="4"/>
    <col min="10241" max="10241" width="22.140625" style="4" customWidth="1"/>
    <col min="10242" max="10242" width="5.85546875" style="4" customWidth="1"/>
    <col min="10243" max="10244" width="7.7109375" style="4" customWidth="1"/>
    <col min="10245" max="10247" width="10.42578125" style="4" customWidth="1"/>
    <col min="10248" max="10249" width="7.7109375" style="4" customWidth="1"/>
    <col min="10250" max="10496" width="9.140625" style="4"/>
    <col min="10497" max="10497" width="22.140625" style="4" customWidth="1"/>
    <col min="10498" max="10498" width="5.85546875" style="4" customWidth="1"/>
    <col min="10499" max="10500" width="7.7109375" style="4" customWidth="1"/>
    <col min="10501" max="10503" width="10.42578125" style="4" customWidth="1"/>
    <col min="10504" max="10505" width="7.7109375" style="4" customWidth="1"/>
    <col min="10506" max="10752" width="9.140625" style="4"/>
    <col min="10753" max="10753" width="22.140625" style="4" customWidth="1"/>
    <col min="10754" max="10754" width="5.85546875" style="4" customWidth="1"/>
    <col min="10755" max="10756" width="7.7109375" style="4" customWidth="1"/>
    <col min="10757" max="10759" width="10.42578125" style="4" customWidth="1"/>
    <col min="10760" max="10761" width="7.7109375" style="4" customWidth="1"/>
    <col min="10762" max="11008" width="9.140625" style="4"/>
    <col min="11009" max="11009" width="22.140625" style="4" customWidth="1"/>
    <col min="11010" max="11010" width="5.85546875" style="4" customWidth="1"/>
    <col min="11011" max="11012" width="7.7109375" style="4" customWidth="1"/>
    <col min="11013" max="11015" width="10.42578125" style="4" customWidth="1"/>
    <col min="11016" max="11017" width="7.7109375" style="4" customWidth="1"/>
    <col min="11018" max="11264" width="9.140625" style="4"/>
    <col min="11265" max="11265" width="22.140625" style="4" customWidth="1"/>
    <col min="11266" max="11266" width="5.85546875" style="4" customWidth="1"/>
    <col min="11267" max="11268" width="7.7109375" style="4" customWidth="1"/>
    <col min="11269" max="11271" width="10.42578125" style="4" customWidth="1"/>
    <col min="11272" max="11273" width="7.7109375" style="4" customWidth="1"/>
    <col min="11274" max="11520" width="9.140625" style="4"/>
    <col min="11521" max="11521" width="22.140625" style="4" customWidth="1"/>
    <col min="11522" max="11522" width="5.85546875" style="4" customWidth="1"/>
    <col min="11523" max="11524" width="7.7109375" style="4" customWidth="1"/>
    <col min="11525" max="11527" width="10.42578125" style="4" customWidth="1"/>
    <col min="11528" max="11529" width="7.7109375" style="4" customWidth="1"/>
    <col min="11530" max="11776" width="9.140625" style="4"/>
    <col min="11777" max="11777" width="22.140625" style="4" customWidth="1"/>
    <col min="11778" max="11778" width="5.85546875" style="4" customWidth="1"/>
    <col min="11779" max="11780" width="7.7109375" style="4" customWidth="1"/>
    <col min="11781" max="11783" width="10.42578125" style="4" customWidth="1"/>
    <col min="11784" max="11785" width="7.7109375" style="4" customWidth="1"/>
    <col min="11786" max="12032" width="9.140625" style="4"/>
    <col min="12033" max="12033" width="22.140625" style="4" customWidth="1"/>
    <col min="12034" max="12034" width="5.85546875" style="4" customWidth="1"/>
    <col min="12035" max="12036" width="7.7109375" style="4" customWidth="1"/>
    <col min="12037" max="12039" width="10.42578125" style="4" customWidth="1"/>
    <col min="12040" max="12041" width="7.7109375" style="4" customWidth="1"/>
    <col min="12042" max="12288" width="9.140625" style="4"/>
    <col min="12289" max="12289" width="22.140625" style="4" customWidth="1"/>
    <col min="12290" max="12290" width="5.85546875" style="4" customWidth="1"/>
    <col min="12291" max="12292" width="7.7109375" style="4" customWidth="1"/>
    <col min="12293" max="12295" width="10.42578125" style="4" customWidth="1"/>
    <col min="12296" max="12297" width="7.7109375" style="4" customWidth="1"/>
    <col min="12298" max="12544" width="9.140625" style="4"/>
    <col min="12545" max="12545" width="22.140625" style="4" customWidth="1"/>
    <col min="12546" max="12546" width="5.85546875" style="4" customWidth="1"/>
    <col min="12547" max="12548" width="7.7109375" style="4" customWidth="1"/>
    <col min="12549" max="12551" width="10.42578125" style="4" customWidth="1"/>
    <col min="12552" max="12553" width="7.7109375" style="4" customWidth="1"/>
    <col min="12554" max="12800" width="9.140625" style="4"/>
    <col min="12801" max="12801" width="22.140625" style="4" customWidth="1"/>
    <col min="12802" max="12802" width="5.85546875" style="4" customWidth="1"/>
    <col min="12803" max="12804" width="7.7109375" style="4" customWidth="1"/>
    <col min="12805" max="12807" width="10.42578125" style="4" customWidth="1"/>
    <col min="12808" max="12809" width="7.7109375" style="4" customWidth="1"/>
    <col min="12810" max="13056" width="9.140625" style="4"/>
    <col min="13057" max="13057" width="22.140625" style="4" customWidth="1"/>
    <col min="13058" max="13058" width="5.85546875" style="4" customWidth="1"/>
    <col min="13059" max="13060" width="7.7109375" style="4" customWidth="1"/>
    <col min="13061" max="13063" width="10.42578125" style="4" customWidth="1"/>
    <col min="13064" max="13065" width="7.7109375" style="4" customWidth="1"/>
    <col min="13066" max="13312" width="9.140625" style="4"/>
    <col min="13313" max="13313" width="22.140625" style="4" customWidth="1"/>
    <col min="13314" max="13314" width="5.85546875" style="4" customWidth="1"/>
    <col min="13315" max="13316" width="7.7109375" style="4" customWidth="1"/>
    <col min="13317" max="13319" width="10.42578125" style="4" customWidth="1"/>
    <col min="13320" max="13321" width="7.7109375" style="4" customWidth="1"/>
    <col min="13322" max="13568" width="9.140625" style="4"/>
    <col min="13569" max="13569" width="22.140625" style="4" customWidth="1"/>
    <col min="13570" max="13570" width="5.85546875" style="4" customWidth="1"/>
    <col min="13571" max="13572" width="7.7109375" style="4" customWidth="1"/>
    <col min="13573" max="13575" width="10.42578125" style="4" customWidth="1"/>
    <col min="13576" max="13577" width="7.7109375" style="4" customWidth="1"/>
    <col min="13578" max="13824" width="9.140625" style="4"/>
    <col min="13825" max="13825" width="22.140625" style="4" customWidth="1"/>
    <col min="13826" max="13826" width="5.85546875" style="4" customWidth="1"/>
    <col min="13827" max="13828" width="7.7109375" style="4" customWidth="1"/>
    <col min="13829" max="13831" width="10.42578125" style="4" customWidth="1"/>
    <col min="13832" max="13833" width="7.7109375" style="4" customWidth="1"/>
    <col min="13834" max="14080" width="9.140625" style="4"/>
    <col min="14081" max="14081" width="22.140625" style="4" customWidth="1"/>
    <col min="14082" max="14082" width="5.85546875" style="4" customWidth="1"/>
    <col min="14083" max="14084" width="7.7109375" style="4" customWidth="1"/>
    <col min="14085" max="14087" width="10.42578125" style="4" customWidth="1"/>
    <col min="14088" max="14089" width="7.7109375" style="4" customWidth="1"/>
    <col min="14090" max="14336" width="9.140625" style="4"/>
    <col min="14337" max="14337" width="22.140625" style="4" customWidth="1"/>
    <col min="14338" max="14338" width="5.85546875" style="4" customWidth="1"/>
    <col min="14339" max="14340" width="7.7109375" style="4" customWidth="1"/>
    <col min="14341" max="14343" width="10.42578125" style="4" customWidth="1"/>
    <col min="14344" max="14345" width="7.7109375" style="4" customWidth="1"/>
    <col min="14346" max="14592" width="9.140625" style="4"/>
    <col min="14593" max="14593" width="22.140625" style="4" customWidth="1"/>
    <col min="14594" max="14594" width="5.85546875" style="4" customWidth="1"/>
    <col min="14595" max="14596" width="7.7109375" style="4" customWidth="1"/>
    <col min="14597" max="14599" width="10.42578125" style="4" customWidth="1"/>
    <col min="14600" max="14601" width="7.7109375" style="4" customWidth="1"/>
    <col min="14602" max="14848" width="9.140625" style="4"/>
    <col min="14849" max="14849" width="22.140625" style="4" customWidth="1"/>
    <col min="14850" max="14850" width="5.85546875" style="4" customWidth="1"/>
    <col min="14851" max="14852" width="7.7109375" style="4" customWidth="1"/>
    <col min="14853" max="14855" width="10.42578125" style="4" customWidth="1"/>
    <col min="14856" max="14857" width="7.7109375" style="4" customWidth="1"/>
    <col min="14858" max="15104" width="9.140625" style="4"/>
    <col min="15105" max="15105" width="22.140625" style="4" customWidth="1"/>
    <col min="15106" max="15106" width="5.85546875" style="4" customWidth="1"/>
    <col min="15107" max="15108" width="7.7109375" style="4" customWidth="1"/>
    <col min="15109" max="15111" width="10.42578125" style="4" customWidth="1"/>
    <col min="15112" max="15113" width="7.7109375" style="4" customWidth="1"/>
    <col min="15114" max="15360" width="9.140625" style="4"/>
    <col min="15361" max="15361" width="22.140625" style="4" customWidth="1"/>
    <col min="15362" max="15362" width="5.85546875" style="4" customWidth="1"/>
    <col min="15363" max="15364" width="7.7109375" style="4" customWidth="1"/>
    <col min="15365" max="15367" width="10.42578125" style="4" customWidth="1"/>
    <col min="15368" max="15369" width="7.7109375" style="4" customWidth="1"/>
    <col min="15370" max="15616" width="9.140625" style="4"/>
    <col min="15617" max="15617" width="22.140625" style="4" customWidth="1"/>
    <col min="15618" max="15618" width="5.85546875" style="4" customWidth="1"/>
    <col min="15619" max="15620" width="7.7109375" style="4" customWidth="1"/>
    <col min="15621" max="15623" width="10.42578125" style="4" customWidth="1"/>
    <col min="15624" max="15625" width="7.7109375" style="4" customWidth="1"/>
    <col min="15626" max="15872" width="9.140625" style="4"/>
    <col min="15873" max="15873" width="22.140625" style="4" customWidth="1"/>
    <col min="15874" max="15874" width="5.85546875" style="4" customWidth="1"/>
    <col min="15875" max="15876" width="7.7109375" style="4" customWidth="1"/>
    <col min="15877" max="15879" width="10.42578125" style="4" customWidth="1"/>
    <col min="15880" max="15881" width="7.7109375" style="4" customWidth="1"/>
    <col min="15882" max="16128" width="9.140625" style="4"/>
    <col min="16129" max="16129" width="22.140625" style="4" customWidth="1"/>
    <col min="16130" max="16130" width="5.85546875" style="4" customWidth="1"/>
    <col min="16131" max="16132" width="7.7109375" style="4" customWidth="1"/>
    <col min="16133" max="16135" width="10.42578125" style="4" customWidth="1"/>
    <col min="16136" max="16137" width="7.7109375" style="4" customWidth="1"/>
    <col min="16138" max="16384" width="9.140625" style="4"/>
  </cols>
  <sheetData>
    <row r="1" spans="1:9" ht="12" customHeight="1">
      <c r="I1" s="79" t="s">
        <v>282</v>
      </c>
    </row>
    <row r="2" spans="1:9" ht="17.45" customHeight="1">
      <c r="A2" s="535" t="s">
        <v>283</v>
      </c>
      <c r="B2" s="535" t="s">
        <v>284</v>
      </c>
      <c r="C2" s="535"/>
      <c r="D2" s="536"/>
      <c r="E2" s="77"/>
      <c r="F2" s="77"/>
      <c r="G2" s="77"/>
      <c r="H2" s="79"/>
      <c r="I2" s="84"/>
    </row>
    <row r="3" spans="1:9" ht="13.5" customHeight="1">
      <c r="A3" s="540"/>
      <c r="B3" s="549"/>
      <c r="C3" s="541" t="s">
        <v>506</v>
      </c>
      <c r="D3" s="542"/>
      <c r="E3" s="546"/>
      <c r="F3" s="546"/>
      <c r="G3" s="546"/>
      <c r="H3" s="541" t="s">
        <v>507</v>
      </c>
      <c r="I3" s="543"/>
    </row>
    <row r="4" spans="1:9" ht="13.5" customHeight="1">
      <c r="A4" s="539"/>
      <c r="B4" s="120" t="s">
        <v>7</v>
      </c>
      <c r="C4" s="537" t="s">
        <v>504</v>
      </c>
      <c r="D4" s="538"/>
      <c r="E4" s="548">
        <f>'2'!D4</f>
        <v>2024</v>
      </c>
      <c r="F4" s="548">
        <f>'2'!E4</f>
        <v>2024</v>
      </c>
      <c r="G4" s="547">
        <f>'2'!F4</f>
        <v>2025</v>
      </c>
      <c r="H4" s="545" t="s">
        <v>505</v>
      </c>
      <c r="I4" s="544"/>
    </row>
    <row r="5" spans="1:9" ht="24.75" customHeight="1">
      <c r="A5" s="6"/>
      <c r="B5" s="88" t="s">
        <v>12</v>
      </c>
      <c r="C5" s="98" t="s">
        <v>285</v>
      </c>
      <c r="D5" s="207" t="s">
        <v>286</v>
      </c>
      <c r="E5" s="208" t="s">
        <v>9</v>
      </c>
      <c r="F5" s="208" t="s">
        <v>10</v>
      </c>
      <c r="G5" s="209" t="s">
        <v>11</v>
      </c>
      <c r="H5" s="104" t="s">
        <v>285</v>
      </c>
      <c r="I5" s="552" t="s">
        <v>286</v>
      </c>
    </row>
    <row r="6" spans="1:9" ht="15" customHeight="1">
      <c r="A6" s="103" t="s">
        <v>54</v>
      </c>
      <c r="B6" s="104"/>
      <c r="C6" s="104"/>
      <c r="D6" s="170"/>
      <c r="E6" s="170"/>
      <c r="F6" s="170"/>
      <c r="G6" s="170"/>
      <c r="H6" s="169"/>
      <c r="I6" s="169"/>
    </row>
    <row r="7" spans="1:9" ht="17.45" customHeight="1">
      <c r="A7" s="93" t="s">
        <v>55</v>
      </c>
      <c r="B7" s="88">
        <v>41000</v>
      </c>
      <c r="C7" s="550">
        <f>F7-E7</f>
        <v>0</v>
      </c>
      <c r="D7" s="551" t="e">
        <f>C7/E7</f>
        <v>#DIV/0!</v>
      </c>
      <c r="E7" s="550">
        <f>'2'!D6</f>
        <v>0</v>
      </c>
      <c r="F7" s="550">
        <f>'2'!E6</f>
        <v>0</v>
      </c>
      <c r="G7" s="550">
        <f>'2'!F6</f>
        <v>0</v>
      </c>
      <c r="H7" s="550">
        <f>G7-F7</f>
        <v>0</v>
      </c>
      <c r="I7" s="551" t="e">
        <f>H7/F7</f>
        <v>#DIV/0!</v>
      </c>
    </row>
    <row r="8" spans="1:9" ht="17.45" customHeight="1">
      <c r="A8" s="93" t="s">
        <v>56</v>
      </c>
      <c r="B8" s="94">
        <v>41500</v>
      </c>
      <c r="C8" s="96">
        <f t="shared" ref="C8:C23" si="0">F8-E8</f>
        <v>0</v>
      </c>
      <c r="D8" s="210" t="e">
        <f t="shared" ref="D8:D22" si="1">C8/E8</f>
        <v>#DIV/0!</v>
      </c>
      <c r="E8" s="96">
        <f>'2'!D7</f>
        <v>0</v>
      </c>
      <c r="F8" s="96">
        <f>'2'!E7</f>
        <v>0</v>
      </c>
      <c r="G8" s="96">
        <f>'2'!F7</f>
        <v>0</v>
      </c>
      <c r="H8" s="96">
        <f t="shared" ref="H8:H23" si="2">G8-F8</f>
        <v>0</v>
      </c>
      <c r="I8" s="210" t="e">
        <f t="shared" ref="I8:I23" si="3">H8/F8</f>
        <v>#DIV/0!</v>
      </c>
    </row>
    <row r="9" spans="1:9" ht="17.45" customHeight="1">
      <c r="A9" s="93" t="s">
        <v>57</v>
      </c>
      <c r="B9" s="94">
        <v>42100</v>
      </c>
      <c r="C9" s="96">
        <f>F9-E9</f>
        <v>0</v>
      </c>
      <c r="D9" s="210" t="e">
        <f>C9/E9</f>
        <v>#DIV/0!</v>
      </c>
      <c r="E9" s="96">
        <f>'2'!D8</f>
        <v>0</v>
      </c>
      <c r="F9" s="96">
        <f>'2'!E8</f>
        <v>0</v>
      </c>
      <c r="G9" s="96">
        <f>'2'!F8</f>
        <v>0</v>
      </c>
      <c r="H9" s="96">
        <f>G9-F9</f>
        <v>0</v>
      </c>
      <c r="I9" s="210" t="e">
        <f>H9/F9</f>
        <v>#DIV/0!</v>
      </c>
    </row>
    <row r="10" spans="1:9" ht="17.45" customHeight="1">
      <c r="A10" s="93" t="s">
        <v>58</v>
      </c>
      <c r="B10" s="94">
        <v>42200</v>
      </c>
      <c r="C10" s="96">
        <f t="shared" si="0"/>
        <v>0</v>
      </c>
      <c r="D10" s="210" t="e">
        <f t="shared" si="1"/>
        <v>#DIV/0!</v>
      </c>
      <c r="E10" s="96">
        <f>'2'!D9</f>
        <v>0</v>
      </c>
      <c r="F10" s="96">
        <f>'2'!E9</f>
        <v>0</v>
      </c>
      <c r="G10" s="96">
        <f>'2'!F9</f>
        <v>0</v>
      </c>
      <c r="H10" s="96">
        <f t="shared" si="2"/>
        <v>0</v>
      </c>
      <c r="I10" s="210" t="e">
        <f t="shared" si="3"/>
        <v>#DIV/0!</v>
      </c>
    </row>
    <row r="11" spans="1:9" ht="17.45" customHeight="1">
      <c r="A11" s="93" t="s">
        <v>59</v>
      </c>
      <c r="B11" s="94">
        <v>43000</v>
      </c>
      <c r="C11" s="96">
        <f t="shared" si="0"/>
        <v>0</v>
      </c>
      <c r="D11" s="210" t="e">
        <f t="shared" si="1"/>
        <v>#DIV/0!</v>
      </c>
      <c r="E11" s="96">
        <f>'2'!D10</f>
        <v>0</v>
      </c>
      <c r="F11" s="96">
        <f>'2'!E10</f>
        <v>0</v>
      </c>
      <c r="G11" s="96">
        <f>'2'!F10</f>
        <v>0</v>
      </c>
      <c r="H11" s="96">
        <f t="shared" si="2"/>
        <v>0</v>
      </c>
      <c r="I11" s="210" t="e">
        <f t="shared" si="3"/>
        <v>#DIV/0!</v>
      </c>
    </row>
    <row r="12" spans="1:9" ht="17.45" customHeight="1">
      <c r="A12" s="93" t="s">
        <v>60</v>
      </c>
      <c r="B12" s="94">
        <v>44000</v>
      </c>
      <c r="C12" s="96">
        <f t="shared" si="0"/>
        <v>0</v>
      </c>
      <c r="D12" s="210" t="e">
        <f t="shared" si="1"/>
        <v>#DIV/0!</v>
      </c>
      <c r="E12" s="96">
        <f>'2'!D11</f>
        <v>0</v>
      </c>
      <c r="F12" s="96">
        <f>'2'!E11</f>
        <v>0</v>
      </c>
      <c r="G12" s="96">
        <f>'2'!F11</f>
        <v>0</v>
      </c>
      <c r="H12" s="96">
        <f t="shared" si="2"/>
        <v>0</v>
      </c>
      <c r="I12" s="210" t="e">
        <f t="shared" si="3"/>
        <v>#DIV/0!</v>
      </c>
    </row>
    <row r="13" spans="1:9" ht="17.45" customHeight="1">
      <c r="A13" s="93" t="s">
        <v>61</v>
      </c>
      <c r="B13" s="94">
        <v>45000</v>
      </c>
      <c r="C13" s="96">
        <f t="shared" si="0"/>
        <v>0</v>
      </c>
      <c r="D13" s="210" t="e">
        <f t="shared" si="1"/>
        <v>#DIV/0!</v>
      </c>
      <c r="E13" s="96">
        <f>'2'!D12</f>
        <v>0</v>
      </c>
      <c r="F13" s="96">
        <f>'2'!E12</f>
        <v>0</v>
      </c>
      <c r="G13" s="96">
        <f>'2'!F12</f>
        <v>0</v>
      </c>
      <c r="H13" s="96">
        <f t="shared" si="2"/>
        <v>0</v>
      </c>
      <c r="I13" s="210" t="e">
        <f t="shared" si="3"/>
        <v>#DIV/0!</v>
      </c>
    </row>
    <row r="14" spans="1:9" ht="17.45" customHeight="1">
      <c r="A14" s="93" t="s">
        <v>62</v>
      </c>
      <c r="B14" s="94">
        <v>45005</v>
      </c>
      <c r="C14" s="96">
        <f t="shared" si="0"/>
        <v>0</v>
      </c>
      <c r="D14" s="210" t="e">
        <f t="shared" si="1"/>
        <v>#DIV/0!</v>
      </c>
      <c r="E14" s="96">
        <f>'2'!D13</f>
        <v>0</v>
      </c>
      <c r="F14" s="96">
        <f>'2'!E13</f>
        <v>0</v>
      </c>
      <c r="G14" s="96">
        <f>'2'!F13</f>
        <v>0</v>
      </c>
      <c r="H14" s="96">
        <f t="shared" si="2"/>
        <v>0</v>
      </c>
      <c r="I14" s="210" t="e">
        <f t="shared" si="3"/>
        <v>#DIV/0!</v>
      </c>
    </row>
    <row r="15" spans="1:9" ht="17.45" customHeight="1">
      <c r="A15" s="93" t="s">
        <v>63</v>
      </c>
      <c r="B15" s="94">
        <v>46000</v>
      </c>
      <c r="C15" s="96">
        <f t="shared" si="0"/>
        <v>0</v>
      </c>
      <c r="D15" s="210" t="e">
        <f t="shared" si="1"/>
        <v>#DIV/0!</v>
      </c>
      <c r="E15" s="96">
        <f>'2'!D14</f>
        <v>0</v>
      </c>
      <c r="F15" s="96">
        <f>'2'!E14</f>
        <v>0</v>
      </c>
      <c r="G15" s="96">
        <f>'2'!F14</f>
        <v>0</v>
      </c>
      <c r="H15" s="96">
        <f t="shared" si="2"/>
        <v>0</v>
      </c>
      <c r="I15" s="210" t="e">
        <f t="shared" si="3"/>
        <v>#DIV/0!</v>
      </c>
    </row>
    <row r="16" spans="1:9" ht="17.45" customHeight="1">
      <c r="A16" s="97" t="s">
        <v>64</v>
      </c>
      <c r="B16" s="94">
        <v>46109</v>
      </c>
      <c r="C16" s="96">
        <f t="shared" si="0"/>
        <v>0</v>
      </c>
      <c r="D16" s="210" t="e">
        <f t="shared" si="1"/>
        <v>#DIV/0!</v>
      </c>
      <c r="E16" s="96">
        <f>'4'!D16</f>
        <v>0</v>
      </c>
      <c r="F16" s="96">
        <f>'4'!E16</f>
        <v>0</v>
      </c>
      <c r="G16" s="96">
        <f>'4'!F16</f>
        <v>0</v>
      </c>
      <c r="H16" s="96"/>
      <c r="I16" s="210" t="e">
        <f t="shared" si="3"/>
        <v>#DIV/0!</v>
      </c>
    </row>
    <row r="17" spans="1:9" ht="17.45" customHeight="1">
      <c r="A17" s="93" t="s">
        <v>65</v>
      </c>
      <c r="B17" s="94">
        <v>46009</v>
      </c>
      <c r="C17" s="96">
        <f t="shared" si="0"/>
        <v>0</v>
      </c>
      <c r="D17" s="210" t="e">
        <f t="shared" si="1"/>
        <v>#DIV/0!</v>
      </c>
      <c r="E17" s="96">
        <f>'2'!D16</f>
        <v>0</v>
      </c>
      <c r="F17" s="96">
        <f>'2'!E16</f>
        <v>0</v>
      </c>
      <c r="G17" s="96">
        <f>'2'!F16</f>
        <v>0</v>
      </c>
      <c r="H17" s="96">
        <f t="shared" si="2"/>
        <v>0</v>
      </c>
      <c r="I17" s="210" t="e">
        <f t="shared" si="3"/>
        <v>#DIV/0!</v>
      </c>
    </row>
    <row r="18" spans="1:9" ht="17.45" customHeight="1">
      <c r="A18" s="93" t="s">
        <v>66</v>
      </c>
      <c r="B18" s="94">
        <v>47000</v>
      </c>
      <c r="C18" s="96">
        <f t="shared" si="0"/>
        <v>0</v>
      </c>
      <c r="D18" s="210" t="e">
        <f t="shared" si="1"/>
        <v>#DIV/0!</v>
      </c>
      <c r="E18" s="96">
        <f>'2'!D17</f>
        <v>0</v>
      </c>
      <c r="F18" s="96">
        <f>'2'!E17</f>
        <v>0</v>
      </c>
      <c r="G18" s="96">
        <f>'2'!F17</f>
        <v>0</v>
      </c>
      <c r="H18" s="96">
        <f t="shared" si="2"/>
        <v>0</v>
      </c>
      <c r="I18" s="210" t="e">
        <f t="shared" si="3"/>
        <v>#DIV/0!</v>
      </c>
    </row>
    <row r="19" spans="1:9" ht="17.45" customHeight="1">
      <c r="A19" s="93" t="s">
        <v>287</v>
      </c>
      <c r="B19" s="94">
        <v>47005</v>
      </c>
      <c r="C19" s="96">
        <f t="shared" si="0"/>
        <v>0</v>
      </c>
      <c r="D19" s="210" t="e">
        <f t="shared" si="1"/>
        <v>#DIV/0!</v>
      </c>
      <c r="E19" s="96">
        <f>'2'!D18</f>
        <v>0</v>
      </c>
      <c r="F19" s="96">
        <f>'2'!E18</f>
        <v>0</v>
      </c>
      <c r="G19" s="96">
        <f>'2'!F18</f>
        <v>0</v>
      </c>
      <c r="H19" s="96">
        <f t="shared" si="2"/>
        <v>0</v>
      </c>
      <c r="I19" s="210" t="e">
        <f t="shared" si="3"/>
        <v>#DIV/0!</v>
      </c>
    </row>
    <row r="20" spans="1:9" ht="17.45" customHeight="1">
      <c r="A20" s="93" t="s">
        <v>68</v>
      </c>
      <c r="B20" s="94">
        <v>48000</v>
      </c>
      <c r="C20" s="96">
        <f t="shared" si="0"/>
        <v>0</v>
      </c>
      <c r="D20" s="210" t="e">
        <f t="shared" si="1"/>
        <v>#DIV/0!</v>
      </c>
      <c r="E20" s="96">
        <f>'2'!D19</f>
        <v>0</v>
      </c>
      <c r="F20" s="96">
        <f>'2'!E19</f>
        <v>0</v>
      </c>
      <c r="G20" s="96">
        <f>'2'!F19</f>
        <v>0</v>
      </c>
      <c r="H20" s="96">
        <f t="shared" si="2"/>
        <v>0</v>
      </c>
      <c r="I20" s="210" t="e">
        <f t="shared" si="3"/>
        <v>#DIV/0!</v>
      </c>
    </row>
    <row r="21" spans="1:9" ht="17.45" customHeight="1">
      <c r="A21" s="93" t="s">
        <v>288</v>
      </c>
      <c r="B21" s="94">
        <v>49000</v>
      </c>
      <c r="C21" s="96">
        <f t="shared" si="0"/>
        <v>0</v>
      </c>
      <c r="D21" s="210" t="e">
        <f t="shared" si="1"/>
        <v>#DIV/0!</v>
      </c>
      <c r="E21" s="96"/>
      <c r="F21" s="96">
        <f>'2'!E20</f>
        <v>0</v>
      </c>
      <c r="G21" s="96"/>
      <c r="H21" s="96">
        <f t="shared" si="2"/>
        <v>0</v>
      </c>
      <c r="I21" s="210" t="e">
        <f t="shared" si="3"/>
        <v>#DIV/0!</v>
      </c>
    </row>
    <row r="22" spans="1:9" ht="17.45" customHeight="1">
      <c r="A22" s="93" t="s">
        <v>70</v>
      </c>
      <c r="B22" s="94">
        <v>49500</v>
      </c>
      <c r="C22" s="96">
        <f t="shared" si="0"/>
        <v>0</v>
      </c>
      <c r="D22" s="210" t="e">
        <f t="shared" si="1"/>
        <v>#DIV/0!</v>
      </c>
      <c r="E22" s="96">
        <f>'2'!D21</f>
        <v>0</v>
      </c>
      <c r="F22" s="96">
        <f>'2'!E21</f>
        <v>0</v>
      </c>
      <c r="G22" s="96">
        <f>'2'!F21</f>
        <v>0</v>
      </c>
      <c r="H22" s="96">
        <f t="shared" si="2"/>
        <v>0</v>
      </c>
      <c r="I22" s="210" t="e">
        <f t="shared" si="3"/>
        <v>#DIV/0!</v>
      </c>
    </row>
    <row r="23" spans="1:9" ht="15" customHeight="1">
      <c r="A23" s="89" t="s">
        <v>289</v>
      </c>
      <c r="B23" s="98"/>
      <c r="C23" s="96">
        <f t="shared" si="0"/>
        <v>0</v>
      </c>
      <c r="D23" s="210" t="e">
        <f>C23/E23</f>
        <v>#DIV/0!</v>
      </c>
      <c r="E23" s="96">
        <f>SUM(E7:E22)</f>
        <v>0</v>
      </c>
      <c r="F23" s="96">
        <f>SUM(F7:F22)</f>
        <v>0</v>
      </c>
      <c r="G23" s="96">
        <f>SUM(G7:G22)</f>
        <v>0</v>
      </c>
      <c r="H23" s="96">
        <f t="shared" si="2"/>
        <v>0</v>
      </c>
      <c r="I23" s="210" t="e">
        <f t="shared" si="3"/>
        <v>#DIV/0!</v>
      </c>
    </row>
    <row r="24" spans="1:9" ht="9.9499999999999993" customHeight="1">
      <c r="A24" s="99"/>
      <c r="B24" s="100"/>
      <c r="C24" s="211"/>
      <c r="D24" s="212"/>
      <c r="E24" s="101"/>
      <c r="F24" s="101"/>
      <c r="G24" s="101"/>
      <c r="H24" s="101"/>
      <c r="I24" s="213"/>
    </row>
    <row r="25" spans="1:9" ht="15" customHeight="1">
      <c r="A25" s="103" t="s">
        <v>72</v>
      </c>
      <c r="B25" s="104"/>
      <c r="C25" s="214"/>
      <c r="D25" s="169"/>
      <c r="E25" s="105"/>
      <c r="F25" s="105"/>
      <c r="G25" s="105"/>
      <c r="H25" s="105"/>
      <c r="I25" s="184"/>
    </row>
    <row r="26" spans="1:9" ht="17.45" customHeight="1">
      <c r="A26" s="93" t="s">
        <v>73</v>
      </c>
      <c r="B26" s="94">
        <v>50000</v>
      </c>
      <c r="C26" s="96">
        <f t="shared" ref="C26:C47" si="4">F26-E26</f>
        <v>0</v>
      </c>
      <c r="D26" s="210" t="e">
        <f>C26/E26</f>
        <v>#DIV/0!</v>
      </c>
      <c r="E26" s="96">
        <f>'2'!D25</f>
        <v>0</v>
      </c>
      <c r="F26" s="96">
        <f>'2'!E25</f>
        <v>0</v>
      </c>
      <c r="G26" s="96">
        <f>'2'!F25</f>
        <v>0</v>
      </c>
      <c r="H26" s="96">
        <f t="shared" ref="H26:H45" si="5">G26-F26</f>
        <v>0</v>
      </c>
      <c r="I26" s="210" t="e">
        <f>H26/F26</f>
        <v>#DIV/0!</v>
      </c>
    </row>
    <row r="27" spans="1:9" ht="17.45" customHeight="1">
      <c r="A27" s="93" t="s">
        <v>290</v>
      </c>
      <c r="B27" s="94">
        <v>52000</v>
      </c>
      <c r="C27" s="96">
        <f t="shared" si="4"/>
        <v>0</v>
      </c>
      <c r="D27" s="210" t="e">
        <f t="shared" ref="D27:D47" si="6">C27/E27</f>
        <v>#DIV/0!</v>
      </c>
      <c r="E27" s="96">
        <f>'2'!D26</f>
        <v>0</v>
      </c>
      <c r="F27" s="96">
        <f>'2'!E26</f>
        <v>0</v>
      </c>
      <c r="G27" s="96">
        <f>'2'!F26</f>
        <v>0</v>
      </c>
      <c r="H27" s="96">
        <f t="shared" si="5"/>
        <v>0</v>
      </c>
      <c r="I27" s="210" t="e">
        <f t="shared" ref="I27:I45" si="7">H27/F27</f>
        <v>#DIV/0!</v>
      </c>
    </row>
    <row r="28" spans="1:9" ht="17.45" customHeight="1">
      <c r="A28" s="93" t="s">
        <v>75</v>
      </c>
      <c r="B28" s="94">
        <v>54000</v>
      </c>
      <c r="C28" s="96">
        <f t="shared" si="4"/>
        <v>0</v>
      </c>
      <c r="D28" s="210" t="e">
        <f t="shared" si="6"/>
        <v>#DIV/0!</v>
      </c>
      <c r="E28" s="96">
        <f>'2'!D27</f>
        <v>0</v>
      </c>
      <c r="F28" s="96">
        <f>'2'!E27</f>
        <v>0</v>
      </c>
      <c r="G28" s="96">
        <f>'2'!F27</f>
        <v>0</v>
      </c>
      <c r="H28" s="96">
        <f t="shared" si="5"/>
        <v>0</v>
      </c>
      <c r="I28" s="210" t="e">
        <f t="shared" si="7"/>
        <v>#DIV/0!</v>
      </c>
    </row>
    <row r="29" spans="1:9" ht="17.45" customHeight="1">
      <c r="A29" s="93" t="s">
        <v>76</v>
      </c>
      <c r="B29" s="94">
        <v>56000</v>
      </c>
      <c r="C29" s="96">
        <f t="shared" si="4"/>
        <v>0</v>
      </c>
      <c r="D29" s="210" t="e">
        <f t="shared" si="6"/>
        <v>#DIV/0!</v>
      </c>
      <c r="E29" s="96">
        <f>'2'!D28</f>
        <v>0</v>
      </c>
      <c r="F29" s="96">
        <f>'2'!E28</f>
        <v>0</v>
      </c>
      <c r="G29" s="96">
        <f>'2'!F28</f>
        <v>0</v>
      </c>
      <c r="H29" s="96">
        <f t="shared" si="5"/>
        <v>0</v>
      </c>
      <c r="I29" s="210" t="e">
        <f t="shared" si="7"/>
        <v>#DIV/0!</v>
      </c>
    </row>
    <row r="30" spans="1:9" ht="17.45" customHeight="1">
      <c r="A30" s="93" t="s">
        <v>66</v>
      </c>
      <c r="B30" s="94">
        <v>57000</v>
      </c>
      <c r="C30" s="96">
        <f t="shared" si="4"/>
        <v>0</v>
      </c>
      <c r="D30" s="210" t="e">
        <f t="shared" si="6"/>
        <v>#DIV/0!</v>
      </c>
      <c r="E30" s="96">
        <f>'2'!D29</f>
        <v>0</v>
      </c>
      <c r="F30" s="96">
        <f>'2'!E29</f>
        <v>0</v>
      </c>
      <c r="G30" s="96">
        <f>'2'!F29</f>
        <v>0</v>
      </c>
      <c r="H30" s="96">
        <f t="shared" si="5"/>
        <v>0</v>
      </c>
      <c r="I30" s="210" t="e">
        <f t="shared" si="7"/>
        <v>#DIV/0!</v>
      </c>
    </row>
    <row r="31" spans="1:9" ht="17.45" customHeight="1">
      <c r="A31" s="93" t="s">
        <v>287</v>
      </c>
      <c r="B31" s="94">
        <v>57005</v>
      </c>
      <c r="C31" s="96">
        <f t="shared" si="4"/>
        <v>0</v>
      </c>
      <c r="D31" s="210" t="e">
        <f t="shared" si="6"/>
        <v>#DIV/0!</v>
      </c>
      <c r="E31" s="96">
        <f>'2'!D30</f>
        <v>0</v>
      </c>
      <c r="F31" s="96">
        <f>'2'!E30</f>
        <v>0</v>
      </c>
      <c r="G31" s="96">
        <f>'2'!F30</f>
        <v>0</v>
      </c>
      <c r="H31" s="96">
        <f t="shared" si="5"/>
        <v>0</v>
      </c>
      <c r="I31" s="210" t="e">
        <f t="shared" si="7"/>
        <v>#DIV/0!</v>
      </c>
    </row>
    <row r="32" spans="1:9" ht="17.45" customHeight="1">
      <c r="A32" s="93" t="s">
        <v>77</v>
      </c>
      <c r="B32" s="94">
        <v>58000</v>
      </c>
      <c r="C32" s="96">
        <f t="shared" si="4"/>
        <v>0</v>
      </c>
      <c r="D32" s="210" t="e">
        <f t="shared" si="6"/>
        <v>#DIV/0!</v>
      </c>
      <c r="E32" s="96">
        <f>'2'!D31</f>
        <v>0</v>
      </c>
      <c r="F32" s="96">
        <f>'2'!E31</f>
        <v>0</v>
      </c>
      <c r="G32" s="96">
        <f>'2'!F31</f>
        <v>0</v>
      </c>
      <c r="H32" s="96">
        <f t="shared" si="5"/>
        <v>0</v>
      </c>
      <c r="I32" s="210" t="e">
        <f t="shared" si="7"/>
        <v>#DIV/0!</v>
      </c>
    </row>
    <row r="33" spans="1:9" ht="17.45" customHeight="1">
      <c r="A33" s="93" t="s">
        <v>59</v>
      </c>
      <c r="B33" s="94">
        <v>63000</v>
      </c>
      <c r="C33" s="96">
        <f t="shared" si="4"/>
        <v>0</v>
      </c>
      <c r="D33" s="210" t="e">
        <f t="shared" si="6"/>
        <v>#DIV/0!</v>
      </c>
      <c r="E33" s="96">
        <f>'2'!D32</f>
        <v>0</v>
      </c>
      <c r="F33" s="96">
        <f>'2'!E32</f>
        <v>0</v>
      </c>
      <c r="G33" s="96">
        <f>'2'!F32</f>
        <v>0</v>
      </c>
      <c r="H33" s="96">
        <f t="shared" si="5"/>
        <v>0</v>
      </c>
      <c r="I33" s="210" t="e">
        <f t="shared" si="7"/>
        <v>#DIV/0!</v>
      </c>
    </row>
    <row r="34" spans="1:9" ht="17.45" customHeight="1">
      <c r="A34" s="93" t="s">
        <v>60</v>
      </c>
      <c r="B34" s="94">
        <v>64000</v>
      </c>
      <c r="C34" s="96">
        <f t="shared" si="4"/>
        <v>0</v>
      </c>
      <c r="D34" s="210" t="e">
        <f t="shared" si="6"/>
        <v>#DIV/0!</v>
      </c>
      <c r="E34" s="96">
        <f>'2'!D33</f>
        <v>0</v>
      </c>
      <c r="F34" s="96">
        <f>'2'!E33</f>
        <v>0</v>
      </c>
      <c r="G34" s="96">
        <f>'2'!F33</f>
        <v>0</v>
      </c>
      <c r="H34" s="96">
        <f t="shared" si="5"/>
        <v>0</v>
      </c>
      <c r="I34" s="210" t="e">
        <f t="shared" si="7"/>
        <v>#DIV/0!</v>
      </c>
    </row>
    <row r="35" spans="1:9" ht="17.45" customHeight="1">
      <c r="A35" s="93" t="s">
        <v>61</v>
      </c>
      <c r="B35" s="94">
        <v>65000</v>
      </c>
      <c r="C35" s="96">
        <f t="shared" si="4"/>
        <v>0</v>
      </c>
      <c r="D35" s="210" t="e">
        <f t="shared" si="6"/>
        <v>#DIV/0!</v>
      </c>
      <c r="E35" s="96">
        <f>'2'!D34</f>
        <v>0</v>
      </c>
      <c r="F35" s="96">
        <f>'2'!E34</f>
        <v>0</v>
      </c>
      <c r="G35" s="96">
        <f>'2'!F34</f>
        <v>0</v>
      </c>
      <c r="H35" s="96">
        <f t="shared" si="5"/>
        <v>0</v>
      </c>
      <c r="I35" s="210" t="e">
        <f t="shared" si="7"/>
        <v>#DIV/0!</v>
      </c>
    </row>
    <row r="36" spans="1:9" ht="17.45" customHeight="1">
      <c r="A36" s="93" t="s">
        <v>62</v>
      </c>
      <c r="B36" s="94">
        <v>65005</v>
      </c>
      <c r="C36" s="96">
        <f t="shared" si="4"/>
        <v>0</v>
      </c>
      <c r="D36" s="210" t="e">
        <f t="shared" si="6"/>
        <v>#DIV/0!</v>
      </c>
      <c r="E36" s="96">
        <f>'2'!D35</f>
        <v>0</v>
      </c>
      <c r="F36" s="96">
        <f>'2'!E35</f>
        <v>0</v>
      </c>
      <c r="G36" s="96">
        <f>'2'!F35</f>
        <v>0</v>
      </c>
      <c r="H36" s="96">
        <f t="shared" si="5"/>
        <v>0</v>
      </c>
      <c r="I36" s="210" t="e">
        <f t="shared" si="7"/>
        <v>#DIV/0!</v>
      </c>
    </row>
    <row r="37" spans="1:9" ht="17.45" customHeight="1">
      <c r="A37" s="93" t="s">
        <v>291</v>
      </c>
      <c r="B37" s="94">
        <v>66000</v>
      </c>
      <c r="C37" s="96">
        <f t="shared" si="4"/>
        <v>0</v>
      </c>
      <c r="D37" s="210" t="e">
        <f t="shared" si="6"/>
        <v>#DIV/0!</v>
      </c>
      <c r="E37" s="96">
        <f>'2'!D36</f>
        <v>0</v>
      </c>
      <c r="F37" s="96">
        <f>'2'!E36</f>
        <v>0</v>
      </c>
      <c r="G37" s="96">
        <f>'2'!F36</f>
        <v>0</v>
      </c>
      <c r="H37" s="96">
        <f t="shared" si="5"/>
        <v>0</v>
      </c>
      <c r="I37" s="210" t="e">
        <f t="shared" si="7"/>
        <v>#DIV/0!</v>
      </c>
    </row>
    <row r="38" spans="1:9" ht="17.45" customHeight="1">
      <c r="A38" s="97" t="s">
        <v>64</v>
      </c>
      <c r="B38" s="94">
        <v>66109</v>
      </c>
      <c r="C38" s="96">
        <f t="shared" si="4"/>
        <v>0</v>
      </c>
      <c r="D38" s="210" t="e">
        <f t="shared" si="6"/>
        <v>#DIV/0!</v>
      </c>
      <c r="E38" s="96">
        <f>'9'!D33</f>
        <v>0</v>
      </c>
      <c r="F38" s="96">
        <f>'9'!E33</f>
        <v>0</v>
      </c>
      <c r="G38" s="96">
        <f>'9'!F33</f>
        <v>0</v>
      </c>
      <c r="H38" s="96">
        <f>G38-F38</f>
        <v>0</v>
      </c>
      <c r="I38" s="210" t="e">
        <f>H38/F38</f>
        <v>#DIV/0!</v>
      </c>
    </row>
    <row r="39" spans="1:9" ht="17.45" customHeight="1">
      <c r="A39" s="93" t="s">
        <v>292</v>
      </c>
      <c r="B39" s="94">
        <v>66009</v>
      </c>
      <c r="C39" s="96">
        <f t="shared" si="4"/>
        <v>0</v>
      </c>
      <c r="D39" s="210" t="e">
        <f t="shared" si="6"/>
        <v>#DIV/0!</v>
      </c>
      <c r="E39" s="96">
        <f>'2'!D38</f>
        <v>0</v>
      </c>
      <c r="F39" s="96">
        <f>'2'!E38</f>
        <v>0</v>
      </c>
      <c r="G39" s="96">
        <f>'2'!F38</f>
        <v>0</v>
      </c>
      <c r="H39" s="96">
        <f t="shared" si="5"/>
        <v>0</v>
      </c>
      <c r="I39" s="210" t="e">
        <f t="shared" si="7"/>
        <v>#DIV/0!</v>
      </c>
    </row>
    <row r="40" spans="1:9" ht="17.45" customHeight="1">
      <c r="A40" s="93" t="s">
        <v>80</v>
      </c>
      <c r="B40" s="94">
        <v>72300</v>
      </c>
      <c r="C40" s="96">
        <f t="shared" si="4"/>
        <v>0</v>
      </c>
      <c r="D40" s="210" t="e">
        <f t="shared" si="6"/>
        <v>#DIV/0!</v>
      </c>
      <c r="E40" s="96">
        <f>'2'!D39</f>
        <v>0</v>
      </c>
      <c r="F40" s="96">
        <f>'2'!E39</f>
        <v>0</v>
      </c>
      <c r="G40" s="96">
        <f>'2'!F39</f>
        <v>0</v>
      </c>
      <c r="H40" s="96">
        <f t="shared" si="5"/>
        <v>0</v>
      </c>
      <c r="I40" s="210" t="e">
        <f t="shared" si="7"/>
        <v>#DIV/0!</v>
      </c>
    </row>
    <row r="41" spans="1:9" ht="17.45" customHeight="1">
      <c r="A41" s="93" t="s">
        <v>293</v>
      </c>
      <c r="B41" s="94">
        <v>80000</v>
      </c>
      <c r="C41" s="96">
        <f t="shared" si="4"/>
        <v>0</v>
      </c>
      <c r="D41" s="210" t="e">
        <f t="shared" si="6"/>
        <v>#DIV/0!</v>
      </c>
      <c r="E41" s="96"/>
      <c r="F41" s="96">
        <f>'2'!E40</f>
        <v>0</v>
      </c>
      <c r="G41" s="96"/>
      <c r="H41" s="96">
        <f t="shared" si="5"/>
        <v>0</v>
      </c>
      <c r="I41" s="210" t="e">
        <f t="shared" si="7"/>
        <v>#DIV/0!</v>
      </c>
    </row>
    <row r="42" spans="1:9" ht="17.45" customHeight="1">
      <c r="A42" s="93" t="s">
        <v>82</v>
      </c>
      <c r="B42" s="94">
        <v>85000</v>
      </c>
      <c r="C42" s="96">
        <f t="shared" si="4"/>
        <v>0</v>
      </c>
      <c r="D42" s="210" t="e">
        <f t="shared" si="6"/>
        <v>#DIV/0!</v>
      </c>
      <c r="E42" s="96"/>
      <c r="F42" s="96">
        <f>'2'!E41</f>
        <v>0</v>
      </c>
      <c r="G42" s="96"/>
      <c r="H42" s="96">
        <f t="shared" si="5"/>
        <v>0</v>
      </c>
      <c r="I42" s="210" t="e">
        <f t="shared" si="7"/>
        <v>#DIV/0!</v>
      </c>
    </row>
    <row r="43" spans="1:9" ht="17.45" customHeight="1">
      <c r="A43" s="93" t="s">
        <v>294</v>
      </c>
      <c r="B43" s="94">
        <v>90000</v>
      </c>
      <c r="C43" s="96">
        <f t="shared" si="4"/>
        <v>0</v>
      </c>
      <c r="D43" s="210" t="e">
        <f t="shared" si="6"/>
        <v>#DIV/0!</v>
      </c>
      <c r="E43" s="96">
        <f>'2'!D46</f>
        <v>0</v>
      </c>
      <c r="F43" s="96">
        <f>'2'!E46</f>
        <v>0</v>
      </c>
      <c r="G43" s="96">
        <f>'2'!F46</f>
        <v>0</v>
      </c>
      <c r="H43" s="96">
        <f>G43-F43</f>
        <v>0</v>
      </c>
      <c r="I43" s="210" t="e">
        <f>H43/F43</f>
        <v>#DIV/0!</v>
      </c>
    </row>
    <row r="44" spans="1:9" ht="17.45" customHeight="1">
      <c r="A44" s="93" t="s">
        <v>83</v>
      </c>
      <c r="B44" s="94">
        <v>94000</v>
      </c>
      <c r="C44" s="96">
        <f t="shared" si="4"/>
        <v>0</v>
      </c>
      <c r="D44" s="210" t="e">
        <f t="shared" si="6"/>
        <v>#DIV/0!</v>
      </c>
      <c r="E44" s="96">
        <f>'2'!D42</f>
        <v>0</v>
      </c>
      <c r="F44" s="96">
        <f>'2'!E42</f>
        <v>0</v>
      </c>
      <c r="G44" s="96">
        <f>'2'!F42</f>
        <v>0</v>
      </c>
      <c r="H44" s="96">
        <f t="shared" si="5"/>
        <v>0</v>
      </c>
      <c r="I44" s="210" t="e">
        <f t="shared" si="7"/>
        <v>#DIV/0!</v>
      </c>
    </row>
    <row r="45" spans="1:9" ht="15" customHeight="1">
      <c r="A45" s="89" t="s">
        <v>295</v>
      </c>
      <c r="B45" s="98"/>
      <c r="C45" s="96">
        <f t="shared" si="4"/>
        <v>0</v>
      </c>
      <c r="D45" s="210" t="e">
        <f t="shared" si="6"/>
        <v>#DIV/0!</v>
      </c>
      <c r="E45" s="96">
        <f>SUM(E26:E44)</f>
        <v>0</v>
      </c>
      <c r="F45" s="96">
        <f>SUM(F26:F44)</f>
        <v>0</v>
      </c>
      <c r="G45" s="96">
        <f>SUM(G26:G44)</f>
        <v>0</v>
      </c>
      <c r="H45" s="96">
        <f t="shared" si="5"/>
        <v>0</v>
      </c>
      <c r="I45" s="210" t="e">
        <f t="shared" si="7"/>
        <v>#DIV/0!</v>
      </c>
    </row>
    <row r="46" spans="1:9" ht="15.75" customHeight="1">
      <c r="A46" s="107"/>
      <c r="B46" s="90"/>
      <c r="C46" s="108" t="s">
        <v>1</v>
      </c>
      <c r="D46" s="215" t="s">
        <v>1</v>
      </c>
      <c r="E46" s="108"/>
      <c r="F46" s="108"/>
      <c r="G46" s="108"/>
      <c r="H46" s="108"/>
      <c r="I46" s="92"/>
    </row>
    <row r="47" spans="1:9" ht="15" customHeight="1">
      <c r="A47" s="103" t="s">
        <v>296</v>
      </c>
      <c r="B47" s="90"/>
      <c r="C47" s="216">
        <f t="shared" si="4"/>
        <v>0</v>
      </c>
      <c r="D47" s="210" t="e">
        <f t="shared" si="6"/>
        <v>#DIV/0!</v>
      </c>
      <c r="E47" s="95">
        <f>E23-E45</f>
        <v>0</v>
      </c>
      <c r="F47" s="95">
        <f>F23-F45</f>
        <v>0</v>
      </c>
      <c r="G47" s="95">
        <f>G23-G45</f>
        <v>0</v>
      </c>
      <c r="H47" s="95">
        <f>G47-F47</f>
        <v>0</v>
      </c>
      <c r="I47" s="130" t="e">
        <f>H47/F47</f>
        <v>#DIV/0!</v>
      </c>
    </row>
    <row r="48" spans="1:9" ht="17.45" customHeight="1">
      <c r="C48" s="217"/>
      <c r="D48" s="203"/>
      <c r="E48" s="203"/>
      <c r="F48" s="203"/>
      <c r="G48" s="203"/>
      <c r="H48" s="203"/>
      <c r="I48" s="203"/>
    </row>
  </sheetData>
  <printOptions horizontalCentered="1" verticalCentered="1"/>
  <pageMargins left="0" right="0" top="0.25" bottom="0.5" header="0" footer="0.5"/>
  <pageSetup scale="95" orientation="portrait" horizontalDpi="4294967292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B986B-3777-4243-9159-EE371C129D65}">
  <sheetPr>
    <pageSetUpPr fitToPage="1"/>
  </sheetPr>
  <dimension ref="A1:AG43"/>
  <sheetViews>
    <sheetView showGridLines="0" view="pageBreakPreview" zoomScale="60" zoomScaleNormal="100" workbookViewId="0"/>
  </sheetViews>
  <sheetFormatPr defaultRowHeight="18.75" customHeight="1"/>
  <cols>
    <col min="1" max="1" width="11.42578125" style="222" customWidth="1"/>
    <col min="2" max="2" width="27.28515625" style="222" bestFit="1" customWidth="1"/>
    <col min="3" max="3" width="80.7109375" style="222" customWidth="1"/>
    <col min="4" max="4" width="80.7109375" style="234" customWidth="1"/>
    <col min="5" max="5" width="9.140625" style="219"/>
    <col min="6" max="33" width="9.140625" style="218"/>
    <col min="34" max="256" width="9.140625" style="222"/>
    <col min="257" max="257" width="11.42578125" style="222" customWidth="1"/>
    <col min="258" max="258" width="27.28515625" style="222" bestFit="1" customWidth="1"/>
    <col min="259" max="260" width="80.7109375" style="222" customWidth="1"/>
    <col min="261" max="512" width="9.140625" style="222"/>
    <col min="513" max="513" width="11.42578125" style="222" customWidth="1"/>
    <col min="514" max="514" width="27.28515625" style="222" bestFit="1" customWidth="1"/>
    <col min="515" max="516" width="80.7109375" style="222" customWidth="1"/>
    <col min="517" max="768" width="9.140625" style="222"/>
    <col min="769" max="769" width="11.42578125" style="222" customWidth="1"/>
    <col min="770" max="770" width="27.28515625" style="222" bestFit="1" customWidth="1"/>
    <col min="771" max="772" width="80.7109375" style="222" customWidth="1"/>
    <col min="773" max="1024" width="9.140625" style="222"/>
    <col min="1025" max="1025" width="11.42578125" style="222" customWidth="1"/>
    <col min="1026" max="1026" width="27.28515625" style="222" bestFit="1" customWidth="1"/>
    <col min="1027" max="1028" width="80.7109375" style="222" customWidth="1"/>
    <col min="1029" max="1280" width="9.140625" style="222"/>
    <col min="1281" max="1281" width="11.42578125" style="222" customWidth="1"/>
    <col min="1282" max="1282" width="27.28515625" style="222" bestFit="1" customWidth="1"/>
    <col min="1283" max="1284" width="80.7109375" style="222" customWidth="1"/>
    <col min="1285" max="1536" width="9.140625" style="222"/>
    <col min="1537" max="1537" width="11.42578125" style="222" customWidth="1"/>
    <col min="1538" max="1538" width="27.28515625" style="222" bestFit="1" customWidth="1"/>
    <col min="1539" max="1540" width="80.7109375" style="222" customWidth="1"/>
    <col min="1541" max="1792" width="9.140625" style="222"/>
    <col min="1793" max="1793" width="11.42578125" style="222" customWidth="1"/>
    <col min="1794" max="1794" width="27.28515625" style="222" bestFit="1" customWidth="1"/>
    <col min="1795" max="1796" width="80.7109375" style="222" customWidth="1"/>
    <col min="1797" max="2048" width="9.140625" style="222"/>
    <col min="2049" max="2049" width="11.42578125" style="222" customWidth="1"/>
    <col min="2050" max="2050" width="27.28515625" style="222" bestFit="1" customWidth="1"/>
    <col min="2051" max="2052" width="80.7109375" style="222" customWidth="1"/>
    <col min="2053" max="2304" width="9.140625" style="222"/>
    <col min="2305" max="2305" width="11.42578125" style="222" customWidth="1"/>
    <col min="2306" max="2306" width="27.28515625" style="222" bestFit="1" customWidth="1"/>
    <col min="2307" max="2308" width="80.7109375" style="222" customWidth="1"/>
    <col min="2309" max="2560" width="9.140625" style="222"/>
    <col min="2561" max="2561" width="11.42578125" style="222" customWidth="1"/>
    <col min="2562" max="2562" width="27.28515625" style="222" bestFit="1" customWidth="1"/>
    <col min="2563" max="2564" width="80.7109375" style="222" customWidth="1"/>
    <col min="2565" max="2816" width="9.140625" style="222"/>
    <col min="2817" max="2817" width="11.42578125" style="222" customWidth="1"/>
    <col min="2818" max="2818" width="27.28515625" style="222" bestFit="1" customWidth="1"/>
    <col min="2819" max="2820" width="80.7109375" style="222" customWidth="1"/>
    <col min="2821" max="3072" width="9.140625" style="222"/>
    <col min="3073" max="3073" width="11.42578125" style="222" customWidth="1"/>
    <col min="3074" max="3074" width="27.28515625" style="222" bestFit="1" customWidth="1"/>
    <col min="3075" max="3076" width="80.7109375" style="222" customWidth="1"/>
    <col min="3077" max="3328" width="9.140625" style="222"/>
    <col min="3329" max="3329" width="11.42578125" style="222" customWidth="1"/>
    <col min="3330" max="3330" width="27.28515625" style="222" bestFit="1" customWidth="1"/>
    <col min="3331" max="3332" width="80.7109375" style="222" customWidth="1"/>
    <col min="3333" max="3584" width="9.140625" style="222"/>
    <col min="3585" max="3585" width="11.42578125" style="222" customWidth="1"/>
    <col min="3586" max="3586" width="27.28515625" style="222" bestFit="1" customWidth="1"/>
    <col min="3587" max="3588" width="80.7109375" style="222" customWidth="1"/>
    <col min="3589" max="3840" width="9.140625" style="222"/>
    <col min="3841" max="3841" width="11.42578125" style="222" customWidth="1"/>
    <col min="3842" max="3842" width="27.28515625" style="222" bestFit="1" customWidth="1"/>
    <col min="3843" max="3844" width="80.7109375" style="222" customWidth="1"/>
    <col min="3845" max="4096" width="9.140625" style="222"/>
    <col min="4097" max="4097" width="11.42578125" style="222" customWidth="1"/>
    <col min="4098" max="4098" width="27.28515625" style="222" bestFit="1" customWidth="1"/>
    <col min="4099" max="4100" width="80.7109375" style="222" customWidth="1"/>
    <col min="4101" max="4352" width="9.140625" style="222"/>
    <col min="4353" max="4353" width="11.42578125" style="222" customWidth="1"/>
    <col min="4354" max="4354" width="27.28515625" style="222" bestFit="1" customWidth="1"/>
    <col min="4355" max="4356" width="80.7109375" style="222" customWidth="1"/>
    <col min="4357" max="4608" width="9.140625" style="222"/>
    <col min="4609" max="4609" width="11.42578125" style="222" customWidth="1"/>
    <col min="4610" max="4610" width="27.28515625" style="222" bestFit="1" customWidth="1"/>
    <col min="4611" max="4612" width="80.7109375" style="222" customWidth="1"/>
    <col min="4613" max="4864" width="9.140625" style="222"/>
    <col min="4865" max="4865" width="11.42578125" style="222" customWidth="1"/>
    <col min="4866" max="4866" width="27.28515625" style="222" bestFit="1" customWidth="1"/>
    <col min="4867" max="4868" width="80.7109375" style="222" customWidth="1"/>
    <col min="4869" max="5120" width="9.140625" style="222"/>
    <col min="5121" max="5121" width="11.42578125" style="222" customWidth="1"/>
    <col min="5122" max="5122" width="27.28515625" style="222" bestFit="1" customWidth="1"/>
    <col min="5123" max="5124" width="80.7109375" style="222" customWidth="1"/>
    <col min="5125" max="5376" width="9.140625" style="222"/>
    <col min="5377" max="5377" width="11.42578125" style="222" customWidth="1"/>
    <col min="5378" max="5378" width="27.28515625" style="222" bestFit="1" customWidth="1"/>
    <col min="5379" max="5380" width="80.7109375" style="222" customWidth="1"/>
    <col min="5381" max="5632" width="9.140625" style="222"/>
    <col min="5633" max="5633" width="11.42578125" style="222" customWidth="1"/>
    <col min="5634" max="5634" width="27.28515625" style="222" bestFit="1" customWidth="1"/>
    <col min="5635" max="5636" width="80.7109375" style="222" customWidth="1"/>
    <col min="5637" max="5888" width="9.140625" style="222"/>
    <col min="5889" max="5889" width="11.42578125" style="222" customWidth="1"/>
    <col min="5890" max="5890" width="27.28515625" style="222" bestFit="1" customWidth="1"/>
    <col min="5891" max="5892" width="80.7109375" style="222" customWidth="1"/>
    <col min="5893" max="6144" width="9.140625" style="222"/>
    <col min="6145" max="6145" width="11.42578125" style="222" customWidth="1"/>
    <col min="6146" max="6146" width="27.28515625" style="222" bestFit="1" customWidth="1"/>
    <col min="6147" max="6148" width="80.7109375" style="222" customWidth="1"/>
    <col min="6149" max="6400" width="9.140625" style="222"/>
    <col min="6401" max="6401" width="11.42578125" style="222" customWidth="1"/>
    <col min="6402" max="6402" width="27.28515625" style="222" bestFit="1" customWidth="1"/>
    <col min="6403" max="6404" width="80.7109375" style="222" customWidth="1"/>
    <col min="6405" max="6656" width="9.140625" style="222"/>
    <col min="6657" max="6657" width="11.42578125" style="222" customWidth="1"/>
    <col min="6658" max="6658" width="27.28515625" style="222" bestFit="1" customWidth="1"/>
    <col min="6659" max="6660" width="80.7109375" style="222" customWidth="1"/>
    <col min="6661" max="6912" width="9.140625" style="222"/>
    <col min="6913" max="6913" width="11.42578125" style="222" customWidth="1"/>
    <col min="6914" max="6914" width="27.28515625" style="222" bestFit="1" customWidth="1"/>
    <col min="6915" max="6916" width="80.7109375" style="222" customWidth="1"/>
    <col min="6917" max="7168" width="9.140625" style="222"/>
    <col min="7169" max="7169" width="11.42578125" style="222" customWidth="1"/>
    <col min="7170" max="7170" width="27.28515625" style="222" bestFit="1" customWidth="1"/>
    <col min="7171" max="7172" width="80.7109375" style="222" customWidth="1"/>
    <col min="7173" max="7424" width="9.140625" style="222"/>
    <col min="7425" max="7425" width="11.42578125" style="222" customWidth="1"/>
    <col min="7426" max="7426" width="27.28515625" style="222" bestFit="1" customWidth="1"/>
    <col min="7427" max="7428" width="80.7109375" style="222" customWidth="1"/>
    <col min="7429" max="7680" width="9.140625" style="222"/>
    <col min="7681" max="7681" width="11.42578125" style="222" customWidth="1"/>
    <col min="7682" max="7682" width="27.28515625" style="222" bestFit="1" customWidth="1"/>
    <col min="7683" max="7684" width="80.7109375" style="222" customWidth="1"/>
    <col min="7685" max="7936" width="9.140625" style="222"/>
    <col min="7937" max="7937" width="11.42578125" style="222" customWidth="1"/>
    <col min="7938" max="7938" width="27.28515625" style="222" bestFit="1" customWidth="1"/>
    <col min="7939" max="7940" width="80.7109375" style="222" customWidth="1"/>
    <col min="7941" max="8192" width="9.140625" style="222"/>
    <col min="8193" max="8193" width="11.42578125" style="222" customWidth="1"/>
    <col min="8194" max="8194" width="27.28515625" style="222" bestFit="1" customWidth="1"/>
    <col min="8195" max="8196" width="80.7109375" style="222" customWidth="1"/>
    <col min="8197" max="8448" width="9.140625" style="222"/>
    <col min="8449" max="8449" width="11.42578125" style="222" customWidth="1"/>
    <col min="8450" max="8450" width="27.28515625" style="222" bestFit="1" customWidth="1"/>
    <col min="8451" max="8452" width="80.7109375" style="222" customWidth="1"/>
    <col min="8453" max="8704" width="9.140625" style="222"/>
    <col min="8705" max="8705" width="11.42578125" style="222" customWidth="1"/>
    <col min="8706" max="8706" width="27.28515625" style="222" bestFit="1" customWidth="1"/>
    <col min="8707" max="8708" width="80.7109375" style="222" customWidth="1"/>
    <col min="8709" max="8960" width="9.140625" style="222"/>
    <col min="8961" max="8961" width="11.42578125" style="222" customWidth="1"/>
    <col min="8962" max="8962" width="27.28515625" style="222" bestFit="1" customWidth="1"/>
    <col min="8963" max="8964" width="80.7109375" style="222" customWidth="1"/>
    <col min="8965" max="9216" width="9.140625" style="222"/>
    <col min="9217" max="9217" width="11.42578125" style="222" customWidth="1"/>
    <col min="9218" max="9218" width="27.28515625" style="222" bestFit="1" customWidth="1"/>
    <col min="9219" max="9220" width="80.7109375" style="222" customWidth="1"/>
    <col min="9221" max="9472" width="9.140625" style="222"/>
    <col min="9473" max="9473" width="11.42578125" style="222" customWidth="1"/>
    <col min="9474" max="9474" width="27.28515625" style="222" bestFit="1" customWidth="1"/>
    <col min="9475" max="9476" width="80.7109375" style="222" customWidth="1"/>
    <col min="9477" max="9728" width="9.140625" style="222"/>
    <col min="9729" max="9729" width="11.42578125" style="222" customWidth="1"/>
    <col min="9730" max="9730" width="27.28515625" style="222" bestFit="1" customWidth="1"/>
    <col min="9731" max="9732" width="80.7109375" style="222" customWidth="1"/>
    <col min="9733" max="9984" width="9.140625" style="222"/>
    <col min="9985" max="9985" width="11.42578125" style="222" customWidth="1"/>
    <col min="9986" max="9986" width="27.28515625" style="222" bestFit="1" customWidth="1"/>
    <col min="9987" max="9988" width="80.7109375" style="222" customWidth="1"/>
    <col min="9989" max="10240" width="9.140625" style="222"/>
    <col min="10241" max="10241" width="11.42578125" style="222" customWidth="1"/>
    <col min="10242" max="10242" width="27.28515625" style="222" bestFit="1" customWidth="1"/>
    <col min="10243" max="10244" width="80.7109375" style="222" customWidth="1"/>
    <col min="10245" max="10496" width="9.140625" style="222"/>
    <col min="10497" max="10497" width="11.42578125" style="222" customWidth="1"/>
    <col min="10498" max="10498" width="27.28515625" style="222" bestFit="1" customWidth="1"/>
    <col min="10499" max="10500" width="80.7109375" style="222" customWidth="1"/>
    <col min="10501" max="10752" width="9.140625" style="222"/>
    <col min="10753" max="10753" width="11.42578125" style="222" customWidth="1"/>
    <col min="10754" max="10754" width="27.28515625" style="222" bestFit="1" customWidth="1"/>
    <col min="10755" max="10756" width="80.7109375" style="222" customWidth="1"/>
    <col min="10757" max="11008" width="9.140625" style="222"/>
    <col min="11009" max="11009" width="11.42578125" style="222" customWidth="1"/>
    <col min="11010" max="11010" width="27.28515625" style="222" bestFit="1" customWidth="1"/>
    <col min="11011" max="11012" width="80.7109375" style="222" customWidth="1"/>
    <col min="11013" max="11264" width="9.140625" style="222"/>
    <col min="11265" max="11265" width="11.42578125" style="222" customWidth="1"/>
    <col min="11266" max="11266" width="27.28515625" style="222" bestFit="1" customWidth="1"/>
    <col min="11267" max="11268" width="80.7109375" style="222" customWidth="1"/>
    <col min="11269" max="11520" width="9.140625" style="222"/>
    <col min="11521" max="11521" width="11.42578125" style="222" customWidth="1"/>
    <col min="11522" max="11522" width="27.28515625" style="222" bestFit="1" customWidth="1"/>
    <col min="11523" max="11524" width="80.7109375" style="222" customWidth="1"/>
    <col min="11525" max="11776" width="9.140625" style="222"/>
    <col min="11777" max="11777" width="11.42578125" style="222" customWidth="1"/>
    <col min="11778" max="11778" width="27.28515625" style="222" bestFit="1" customWidth="1"/>
    <col min="11779" max="11780" width="80.7109375" style="222" customWidth="1"/>
    <col min="11781" max="12032" width="9.140625" style="222"/>
    <col min="12033" max="12033" width="11.42578125" style="222" customWidth="1"/>
    <col min="12034" max="12034" width="27.28515625" style="222" bestFit="1" customWidth="1"/>
    <col min="12035" max="12036" width="80.7109375" style="222" customWidth="1"/>
    <col min="12037" max="12288" width="9.140625" style="222"/>
    <col min="12289" max="12289" width="11.42578125" style="222" customWidth="1"/>
    <col min="12290" max="12290" width="27.28515625" style="222" bestFit="1" customWidth="1"/>
    <col min="12291" max="12292" width="80.7109375" style="222" customWidth="1"/>
    <col min="12293" max="12544" width="9.140625" style="222"/>
    <col min="12545" max="12545" width="11.42578125" style="222" customWidth="1"/>
    <col min="12546" max="12546" width="27.28515625" style="222" bestFit="1" customWidth="1"/>
    <col min="12547" max="12548" width="80.7109375" style="222" customWidth="1"/>
    <col min="12549" max="12800" width="9.140625" style="222"/>
    <col min="12801" max="12801" width="11.42578125" style="222" customWidth="1"/>
    <col min="12802" max="12802" width="27.28515625" style="222" bestFit="1" customWidth="1"/>
    <col min="12803" max="12804" width="80.7109375" style="222" customWidth="1"/>
    <col min="12805" max="13056" width="9.140625" style="222"/>
    <col min="13057" max="13057" width="11.42578125" style="222" customWidth="1"/>
    <col min="13058" max="13058" width="27.28515625" style="222" bestFit="1" customWidth="1"/>
    <col min="13059" max="13060" width="80.7109375" style="222" customWidth="1"/>
    <col min="13061" max="13312" width="9.140625" style="222"/>
    <col min="13313" max="13313" width="11.42578125" style="222" customWidth="1"/>
    <col min="13314" max="13314" width="27.28515625" style="222" bestFit="1" customWidth="1"/>
    <col min="13315" max="13316" width="80.7109375" style="222" customWidth="1"/>
    <col min="13317" max="13568" width="9.140625" style="222"/>
    <col min="13569" max="13569" width="11.42578125" style="222" customWidth="1"/>
    <col min="13570" max="13570" width="27.28515625" style="222" bestFit="1" customWidth="1"/>
    <col min="13571" max="13572" width="80.7109375" style="222" customWidth="1"/>
    <col min="13573" max="13824" width="9.140625" style="222"/>
    <col min="13825" max="13825" width="11.42578125" style="222" customWidth="1"/>
    <col min="13826" max="13826" width="27.28515625" style="222" bestFit="1" customWidth="1"/>
    <col min="13827" max="13828" width="80.7109375" style="222" customWidth="1"/>
    <col min="13829" max="14080" width="9.140625" style="222"/>
    <col min="14081" max="14081" width="11.42578125" style="222" customWidth="1"/>
    <col min="14082" max="14082" width="27.28515625" style="222" bestFit="1" customWidth="1"/>
    <col min="14083" max="14084" width="80.7109375" style="222" customWidth="1"/>
    <col min="14085" max="14336" width="9.140625" style="222"/>
    <col min="14337" max="14337" width="11.42578125" style="222" customWidth="1"/>
    <col min="14338" max="14338" width="27.28515625" style="222" bestFit="1" customWidth="1"/>
    <col min="14339" max="14340" width="80.7109375" style="222" customWidth="1"/>
    <col min="14341" max="14592" width="9.140625" style="222"/>
    <col min="14593" max="14593" width="11.42578125" style="222" customWidth="1"/>
    <col min="14594" max="14594" width="27.28515625" style="222" bestFit="1" customWidth="1"/>
    <col min="14595" max="14596" width="80.7109375" style="222" customWidth="1"/>
    <col min="14597" max="14848" width="9.140625" style="222"/>
    <col min="14849" max="14849" width="11.42578125" style="222" customWidth="1"/>
    <col min="14850" max="14850" width="27.28515625" style="222" bestFit="1" customWidth="1"/>
    <col min="14851" max="14852" width="80.7109375" style="222" customWidth="1"/>
    <col min="14853" max="15104" width="9.140625" style="222"/>
    <col min="15105" max="15105" width="11.42578125" style="222" customWidth="1"/>
    <col min="15106" max="15106" width="27.28515625" style="222" bestFit="1" customWidth="1"/>
    <col min="15107" max="15108" width="80.7109375" style="222" customWidth="1"/>
    <col min="15109" max="15360" width="9.140625" style="222"/>
    <col min="15361" max="15361" width="11.42578125" style="222" customWidth="1"/>
    <col min="15362" max="15362" width="27.28515625" style="222" bestFit="1" customWidth="1"/>
    <col min="15363" max="15364" width="80.7109375" style="222" customWidth="1"/>
    <col min="15365" max="15616" width="9.140625" style="222"/>
    <col min="15617" max="15617" width="11.42578125" style="222" customWidth="1"/>
    <col min="15618" max="15618" width="27.28515625" style="222" bestFit="1" customWidth="1"/>
    <col min="15619" max="15620" width="80.7109375" style="222" customWidth="1"/>
    <col min="15621" max="15872" width="9.140625" style="222"/>
    <col min="15873" max="15873" width="11.42578125" style="222" customWidth="1"/>
    <col min="15874" max="15874" width="27.28515625" style="222" bestFit="1" customWidth="1"/>
    <col min="15875" max="15876" width="80.7109375" style="222" customWidth="1"/>
    <col min="15877" max="16128" width="9.140625" style="222"/>
    <col min="16129" max="16129" width="11.42578125" style="222" customWidth="1"/>
    <col min="16130" max="16130" width="27.28515625" style="222" bestFit="1" customWidth="1"/>
    <col min="16131" max="16132" width="80.7109375" style="222" customWidth="1"/>
    <col min="16133" max="16384" width="9.140625" style="222"/>
  </cols>
  <sheetData>
    <row r="1" spans="1:33" s="218" customFormat="1" ht="18.75" customHeight="1">
      <c r="E1" s="219"/>
    </row>
    <row r="2" spans="1:33" s="218" customFormat="1" ht="18.75" customHeight="1">
      <c r="E2" s="219"/>
    </row>
    <row r="3" spans="1:33" s="218" customFormat="1" ht="18.75" customHeight="1">
      <c r="E3" s="219"/>
    </row>
    <row r="4" spans="1:33" s="218" customFormat="1" ht="12.75">
      <c r="E4" s="219"/>
    </row>
    <row r="5" spans="1:33" s="220" customFormat="1" ht="23.25">
      <c r="A5" s="514" t="s">
        <v>297</v>
      </c>
      <c r="B5" s="515"/>
      <c r="C5" s="515"/>
      <c r="D5" s="516"/>
      <c r="E5" s="219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</row>
    <row r="6" spans="1:33" ht="18.75" customHeight="1">
      <c r="A6" s="221"/>
      <c r="B6" s="221"/>
      <c r="C6" s="221"/>
      <c r="D6" s="221"/>
    </row>
    <row r="7" spans="1:33" ht="32.25" customHeight="1">
      <c r="A7" s="510"/>
      <c r="B7" s="511" t="s">
        <v>298</v>
      </c>
      <c r="C7" s="512" t="s">
        <v>535</v>
      </c>
      <c r="D7" s="513" t="s">
        <v>536</v>
      </c>
    </row>
    <row r="8" spans="1:33" ht="42" customHeight="1">
      <c r="A8" s="223">
        <v>41000</v>
      </c>
      <c r="B8" s="224" t="s">
        <v>299</v>
      </c>
      <c r="C8" s="225"/>
      <c r="D8" s="226"/>
    </row>
    <row r="9" spans="1:33" ht="42" customHeight="1">
      <c r="A9" s="227">
        <v>41500</v>
      </c>
      <c r="B9" s="228" t="s">
        <v>300</v>
      </c>
      <c r="C9" s="229"/>
      <c r="D9" s="230"/>
    </row>
    <row r="10" spans="1:33" ht="42" customHeight="1">
      <c r="A10" s="227">
        <v>42100</v>
      </c>
      <c r="B10" s="228" t="s">
        <v>301</v>
      </c>
      <c r="C10" s="229"/>
      <c r="D10" s="230"/>
    </row>
    <row r="11" spans="1:33" ht="42" customHeight="1">
      <c r="A11" s="227">
        <v>42200</v>
      </c>
      <c r="B11" s="228" t="s">
        <v>302</v>
      </c>
      <c r="C11" s="229"/>
      <c r="D11" s="230"/>
    </row>
    <row r="12" spans="1:33" ht="42" customHeight="1">
      <c r="A12" s="227">
        <v>43000</v>
      </c>
      <c r="B12" s="228" t="s">
        <v>303</v>
      </c>
      <c r="C12" s="229"/>
      <c r="D12" s="230"/>
    </row>
    <row r="13" spans="1:33" ht="42" customHeight="1">
      <c r="A13" s="227">
        <v>44000</v>
      </c>
      <c r="B13" s="228" t="s">
        <v>304</v>
      </c>
      <c r="C13" s="229"/>
      <c r="D13" s="230"/>
    </row>
    <row r="14" spans="1:33" ht="42" customHeight="1">
      <c r="A14" s="227">
        <v>45000</v>
      </c>
      <c r="B14" s="228" t="s">
        <v>305</v>
      </c>
      <c r="C14" s="229"/>
      <c r="D14" s="230"/>
    </row>
    <row r="15" spans="1:33" ht="42" customHeight="1">
      <c r="A15" s="227">
        <v>45005</v>
      </c>
      <c r="B15" s="228" t="s">
        <v>306</v>
      </c>
      <c r="C15" s="229"/>
      <c r="D15" s="230"/>
    </row>
    <row r="16" spans="1:33" ht="42" customHeight="1">
      <c r="A16" s="227">
        <v>46000</v>
      </c>
      <c r="B16" s="228" t="s">
        <v>307</v>
      </c>
      <c r="C16" s="229"/>
      <c r="D16" s="230"/>
    </row>
    <row r="17" spans="1:4" ht="42" customHeight="1">
      <c r="A17" s="227">
        <v>46009</v>
      </c>
      <c r="B17" s="228" t="s">
        <v>308</v>
      </c>
      <c r="C17" s="229"/>
      <c r="D17" s="230"/>
    </row>
    <row r="18" spans="1:4" ht="42" customHeight="1">
      <c r="A18" s="227">
        <v>46109</v>
      </c>
      <c r="B18" s="228" t="s">
        <v>309</v>
      </c>
      <c r="C18" s="229"/>
      <c r="D18" s="230"/>
    </row>
    <row r="19" spans="1:4" ht="42" customHeight="1">
      <c r="A19" s="227">
        <v>47000</v>
      </c>
      <c r="B19" s="228" t="s">
        <v>310</v>
      </c>
      <c r="C19" s="229"/>
      <c r="D19" s="230"/>
    </row>
    <row r="20" spans="1:4" ht="42" customHeight="1">
      <c r="A20" s="227">
        <v>47005</v>
      </c>
      <c r="B20" s="228" t="s">
        <v>311</v>
      </c>
      <c r="C20" s="229"/>
      <c r="D20" s="230"/>
    </row>
    <row r="21" spans="1:4" ht="42" customHeight="1">
      <c r="A21" s="227">
        <v>48000</v>
      </c>
      <c r="B21" s="228" t="s">
        <v>312</v>
      </c>
      <c r="C21" s="229"/>
      <c r="D21" s="230"/>
    </row>
    <row r="22" spans="1:4" ht="42" customHeight="1">
      <c r="A22" s="227">
        <v>49000</v>
      </c>
      <c r="B22" s="228" t="s">
        <v>313</v>
      </c>
      <c r="C22" s="229"/>
      <c r="D22" s="230"/>
    </row>
    <row r="23" spans="1:4" ht="42" customHeight="1">
      <c r="A23" s="227">
        <v>49500</v>
      </c>
      <c r="B23" s="228" t="s">
        <v>314</v>
      </c>
      <c r="C23" s="229"/>
      <c r="D23" s="230"/>
    </row>
    <row r="24" spans="1:4" ht="42" customHeight="1">
      <c r="A24" s="227">
        <v>50000</v>
      </c>
      <c r="B24" s="228" t="s">
        <v>315</v>
      </c>
      <c r="C24" s="229"/>
      <c r="D24" s="230"/>
    </row>
    <row r="25" spans="1:4" ht="42" customHeight="1">
      <c r="A25" s="227">
        <v>52000</v>
      </c>
      <c r="B25" s="228" t="s">
        <v>316</v>
      </c>
      <c r="C25" s="229"/>
      <c r="D25" s="230"/>
    </row>
    <row r="26" spans="1:4" ht="42" customHeight="1">
      <c r="A26" s="227">
        <v>54000</v>
      </c>
      <c r="B26" s="228" t="s">
        <v>317</v>
      </c>
      <c r="C26" s="229"/>
      <c r="D26" s="230"/>
    </row>
    <row r="27" spans="1:4" ht="42" customHeight="1">
      <c r="A27" s="227">
        <v>56000</v>
      </c>
      <c r="B27" s="228" t="s">
        <v>318</v>
      </c>
      <c r="C27" s="229"/>
      <c r="D27" s="230"/>
    </row>
    <row r="28" spans="1:4" ht="42" customHeight="1">
      <c r="A28" s="227">
        <v>57000</v>
      </c>
      <c r="B28" s="228" t="s">
        <v>310</v>
      </c>
      <c r="C28" s="229"/>
      <c r="D28" s="230"/>
    </row>
    <row r="29" spans="1:4" ht="42" customHeight="1">
      <c r="A29" s="227">
        <v>57005</v>
      </c>
      <c r="B29" s="228" t="s">
        <v>311</v>
      </c>
      <c r="C29" s="229"/>
      <c r="D29" s="230"/>
    </row>
    <row r="30" spans="1:4" ht="42" customHeight="1">
      <c r="A30" s="227">
        <v>58000</v>
      </c>
      <c r="B30" s="228" t="s">
        <v>319</v>
      </c>
      <c r="C30" s="229"/>
      <c r="D30" s="230"/>
    </row>
    <row r="31" spans="1:4" ht="42" customHeight="1">
      <c r="A31" s="227">
        <v>63000</v>
      </c>
      <c r="B31" s="228" t="s">
        <v>303</v>
      </c>
      <c r="C31" s="229"/>
      <c r="D31" s="230"/>
    </row>
    <row r="32" spans="1:4" ht="42" customHeight="1">
      <c r="A32" s="227">
        <v>64000</v>
      </c>
      <c r="B32" s="228" t="s">
        <v>304</v>
      </c>
      <c r="C32" s="229"/>
      <c r="D32" s="230"/>
    </row>
    <row r="33" spans="1:4" ht="42" customHeight="1">
      <c r="A33" s="227">
        <v>65000</v>
      </c>
      <c r="B33" s="228" t="s">
        <v>305</v>
      </c>
      <c r="C33" s="229"/>
      <c r="D33" s="230"/>
    </row>
    <row r="34" spans="1:4" ht="42" customHeight="1">
      <c r="A34" s="227">
        <v>65005</v>
      </c>
      <c r="B34" s="228" t="s">
        <v>306</v>
      </c>
      <c r="C34" s="229"/>
      <c r="D34" s="230"/>
    </row>
    <row r="35" spans="1:4" ht="42" customHeight="1">
      <c r="A35" s="227">
        <v>66000</v>
      </c>
      <c r="B35" s="228" t="s">
        <v>320</v>
      </c>
      <c r="C35" s="229"/>
      <c r="D35" s="230"/>
    </row>
    <row r="36" spans="1:4" ht="42" customHeight="1">
      <c r="A36" s="227">
        <v>66109</v>
      </c>
      <c r="B36" s="228" t="s">
        <v>309</v>
      </c>
      <c r="C36" s="229"/>
      <c r="D36" s="230"/>
    </row>
    <row r="37" spans="1:4" ht="42" customHeight="1">
      <c r="A37" s="227">
        <v>66009</v>
      </c>
      <c r="B37" s="228" t="s">
        <v>321</v>
      </c>
      <c r="C37" s="229"/>
      <c r="D37" s="230"/>
    </row>
    <row r="38" spans="1:4" ht="42" customHeight="1">
      <c r="A38" s="227">
        <v>72300</v>
      </c>
      <c r="B38" s="228" t="s">
        <v>322</v>
      </c>
      <c r="C38" s="229"/>
      <c r="D38" s="230"/>
    </row>
    <row r="39" spans="1:4" ht="42" customHeight="1">
      <c r="A39" s="227">
        <v>80000</v>
      </c>
      <c r="B39" s="228" t="s">
        <v>323</v>
      </c>
      <c r="C39" s="229"/>
      <c r="D39" s="230"/>
    </row>
    <row r="40" spans="1:4" ht="42" customHeight="1">
      <c r="A40" s="227">
        <v>85000</v>
      </c>
      <c r="B40" s="228" t="s">
        <v>324</v>
      </c>
      <c r="C40" s="229"/>
      <c r="D40" s="230"/>
    </row>
    <row r="41" spans="1:4" ht="42" customHeight="1">
      <c r="A41" s="227">
        <v>90000</v>
      </c>
      <c r="B41" s="228" t="s">
        <v>325</v>
      </c>
      <c r="C41" s="229"/>
      <c r="D41" s="230"/>
    </row>
    <row r="42" spans="1:4" ht="42" customHeight="1">
      <c r="A42" s="227">
        <v>94000</v>
      </c>
      <c r="B42" s="228" t="s">
        <v>326</v>
      </c>
      <c r="C42" s="231"/>
      <c r="D42" s="230"/>
    </row>
    <row r="43" spans="1:4" ht="18.75" customHeight="1">
      <c r="A43" s="232"/>
      <c r="B43" s="220"/>
      <c r="C43" s="220"/>
      <c r="D43" s="233"/>
    </row>
  </sheetData>
  <printOptions horizontalCentered="1"/>
  <pageMargins left="0.75" right="0.75" top="0.5" bottom="0.5" header="0.5" footer="0.5"/>
  <pageSetup scale="45" orientation="portrait" horizontalDpi="300" verticalDpi="300" r:id="rId1"/>
  <headerFooter alignWithMargins="0">
    <oddHeader>&amp;C&amp;"Arial,Bold"&amp;16Exhibit I&amp;"MS Sans Serif,Regular"&amp;10
&amp;"Arial Black,Bold"&amp;18BUDGET VARIANCE EXPLANATION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3DC4-9C63-45F2-8DC5-552AEF432A7C}">
  <sheetPr>
    <pageSetUpPr fitToPage="1"/>
  </sheetPr>
  <dimension ref="A1:H41"/>
  <sheetViews>
    <sheetView workbookViewId="0"/>
  </sheetViews>
  <sheetFormatPr defaultRowHeight="17.45" customHeight="1"/>
  <cols>
    <col min="1" max="1" width="6" style="4" customWidth="1"/>
    <col min="2" max="2" width="24.7109375" style="4" customWidth="1"/>
    <col min="3" max="4" width="10.85546875" style="4" customWidth="1"/>
    <col min="5" max="5" width="10" style="4" customWidth="1"/>
    <col min="6" max="6" width="5.5703125" style="4" customWidth="1"/>
    <col min="7" max="8" width="10.42578125" style="4" customWidth="1"/>
    <col min="9" max="256" width="9.140625" style="4"/>
    <col min="257" max="257" width="6" style="4" customWidth="1"/>
    <col min="258" max="258" width="24.7109375" style="4" customWidth="1"/>
    <col min="259" max="260" width="10.85546875" style="4" customWidth="1"/>
    <col min="261" max="261" width="10" style="4" customWidth="1"/>
    <col min="262" max="262" width="5.5703125" style="4" customWidth="1"/>
    <col min="263" max="264" width="10.42578125" style="4" customWidth="1"/>
    <col min="265" max="512" width="9.140625" style="4"/>
    <col min="513" max="513" width="6" style="4" customWidth="1"/>
    <col min="514" max="514" width="24.7109375" style="4" customWidth="1"/>
    <col min="515" max="516" width="10.85546875" style="4" customWidth="1"/>
    <col min="517" max="517" width="10" style="4" customWidth="1"/>
    <col min="518" max="518" width="5.5703125" style="4" customWidth="1"/>
    <col min="519" max="520" width="10.42578125" style="4" customWidth="1"/>
    <col min="521" max="768" width="9.140625" style="4"/>
    <col min="769" max="769" width="6" style="4" customWidth="1"/>
    <col min="770" max="770" width="24.7109375" style="4" customWidth="1"/>
    <col min="771" max="772" width="10.85546875" style="4" customWidth="1"/>
    <col min="773" max="773" width="10" style="4" customWidth="1"/>
    <col min="774" max="774" width="5.5703125" style="4" customWidth="1"/>
    <col min="775" max="776" width="10.42578125" style="4" customWidth="1"/>
    <col min="777" max="1024" width="9.140625" style="4"/>
    <col min="1025" max="1025" width="6" style="4" customWidth="1"/>
    <col min="1026" max="1026" width="24.7109375" style="4" customWidth="1"/>
    <col min="1027" max="1028" width="10.85546875" style="4" customWidth="1"/>
    <col min="1029" max="1029" width="10" style="4" customWidth="1"/>
    <col min="1030" max="1030" width="5.5703125" style="4" customWidth="1"/>
    <col min="1031" max="1032" width="10.42578125" style="4" customWidth="1"/>
    <col min="1033" max="1280" width="9.140625" style="4"/>
    <col min="1281" max="1281" width="6" style="4" customWidth="1"/>
    <col min="1282" max="1282" width="24.7109375" style="4" customWidth="1"/>
    <col min="1283" max="1284" width="10.85546875" style="4" customWidth="1"/>
    <col min="1285" max="1285" width="10" style="4" customWidth="1"/>
    <col min="1286" max="1286" width="5.5703125" style="4" customWidth="1"/>
    <col min="1287" max="1288" width="10.42578125" style="4" customWidth="1"/>
    <col min="1289" max="1536" width="9.140625" style="4"/>
    <col min="1537" max="1537" width="6" style="4" customWidth="1"/>
    <col min="1538" max="1538" width="24.7109375" style="4" customWidth="1"/>
    <col min="1539" max="1540" width="10.85546875" style="4" customWidth="1"/>
    <col min="1541" max="1541" width="10" style="4" customWidth="1"/>
    <col min="1542" max="1542" width="5.5703125" style="4" customWidth="1"/>
    <col min="1543" max="1544" width="10.42578125" style="4" customWidth="1"/>
    <col min="1545" max="1792" width="9.140625" style="4"/>
    <col min="1793" max="1793" width="6" style="4" customWidth="1"/>
    <col min="1794" max="1794" width="24.7109375" style="4" customWidth="1"/>
    <col min="1795" max="1796" width="10.85546875" style="4" customWidth="1"/>
    <col min="1797" max="1797" width="10" style="4" customWidth="1"/>
    <col min="1798" max="1798" width="5.5703125" style="4" customWidth="1"/>
    <col min="1799" max="1800" width="10.42578125" style="4" customWidth="1"/>
    <col min="1801" max="2048" width="9.140625" style="4"/>
    <col min="2049" max="2049" width="6" style="4" customWidth="1"/>
    <col min="2050" max="2050" width="24.7109375" style="4" customWidth="1"/>
    <col min="2051" max="2052" width="10.85546875" style="4" customWidth="1"/>
    <col min="2053" max="2053" width="10" style="4" customWidth="1"/>
    <col min="2054" max="2054" width="5.5703125" style="4" customWidth="1"/>
    <col min="2055" max="2056" width="10.42578125" style="4" customWidth="1"/>
    <col min="2057" max="2304" width="9.140625" style="4"/>
    <col min="2305" max="2305" width="6" style="4" customWidth="1"/>
    <col min="2306" max="2306" width="24.7109375" style="4" customWidth="1"/>
    <col min="2307" max="2308" width="10.85546875" style="4" customWidth="1"/>
    <col min="2309" max="2309" width="10" style="4" customWidth="1"/>
    <col min="2310" max="2310" width="5.5703125" style="4" customWidth="1"/>
    <col min="2311" max="2312" width="10.42578125" style="4" customWidth="1"/>
    <col min="2313" max="2560" width="9.140625" style="4"/>
    <col min="2561" max="2561" width="6" style="4" customWidth="1"/>
    <col min="2562" max="2562" width="24.7109375" style="4" customWidth="1"/>
    <col min="2563" max="2564" width="10.85546875" style="4" customWidth="1"/>
    <col min="2565" max="2565" width="10" style="4" customWidth="1"/>
    <col min="2566" max="2566" width="5.5703125" style="4" customWidth="1"/>
    <col min="2567" max="2568" width="10.42578125" style="4" customWidth="1"/>
    <col min="2569" max="2816" width="9.140625" style="4"/>
    <col min="2817" max="2817" width="6" style="4" customWidth="1"/>
    <col min="2818" max="2818" width="24.7109375" style="4" customWidth="1"/>
    <col min="2819" max="2820" width="10.85546875" style="4" customWidth="1"/>
    <col min="2821" max="2821" width="10" style="4" customWidth="1"/>
    <col min="2822" max="2822" width="5.5703125" style="4" customWidth="1"/>
    <col min="2823" max="2824" width="10.42578125" style="4" customWidth="1"/>
    <col min="2825" max="3072" width="9.140625" style="4"/>
    <col min="3073" max="3073" width="6" style="4" customWidth="1"/>
    <col min="3074" max="3074" width="24.7109375" style="4" customWidth="1"/>
    <col min="3075" max="3076" width="10.85546875" style="4" customWidth="1"/>
    <col min="3077" max="3077" width="10" style="4" customWidth="1"/>
    <col min="3078" max="3078" width="5.5703125" style="4" customWidth="1"/>
    <col min="3079" max="3080" width="10.42578125" style="4" customWidth="1"/>
    <col min="3081" max="3328" width="9.140625" style="4"/>
    <col min="3329" max="3329" width="6" style="4" customWidth="1"/>
    <col min="3330" max="3330" width="24.7109375" style="4" customWidth="1"/>
    <col min="3331" max="3332" width="10.85546875" style="4" customWidth="1"/>
    <col min="3333" max="3333" width="10" style="4" customWidth="1"/>
    <col min="3334" max="3334" width="5.5703125" style="4" customWidth="1"/>
    <col min="3335" max="3336" width="10.42578125" style="4" customWidth="1"/>
    <col min="3337" max="3584" width="9.140625" style="4"/>
    <col min="3585" max="3585" width="6" style="4" customWidth="1"/>
    <col min="3586" max="3586" width="24.7109375" style="4" customWidth="1"/>
    <col min="3587" max="3588" width="10.85546875" style="4" customWidth="1"/>
    <col min="3589" max="3589" width="10" style="4" customWidth="1"/>
    <col min="3590" max="3590" width="5.5703125" style="4" customWidth="1"/>
    <col min="3591" max="3592" width="10.42578125" style="4" customWidth="1"/>
    <col min="3593" max="3840" width="9.140625" style="4"/>
    <col min="3841" max="3841" width="6" style="4" customWidth="1"/>
    <col min="3842" max="3842" width="24.7109375" style="4" customWidth="1"/>
    <col min="3843" max="3844" width="10.85546875" style="4" customWidth="1"/>
    <col min="3845" max="3845" width="10" style="4" customWidth="1"/>
    <col min="3846" max="3846" width="5.5703125" style="4" customWidth="1"/>
    <col min="3847" max="3848" width="10.42578125" style="4" customWidth="1"/>
    <col min="3849" max="4096" width="9.140625" style="4"/>
    <col min="4097" max="4097" width="6" style="4" customWidth="1"/>
    <col min="4098" max="4098" width="24.7109375" style="4" customWidth="1"/>
    <col min="4099" max="4100" width="10.85546875" style="4" customWidth="1"/>
    <col min="4101" max="4101" width="10" style="4" customWidth="1"/>
    <col min="4102" max="4102" width="5.5703125" style="4" customWidth="1"/>
    <col min="4103" max="4104" width="10.42578125" style="4" customWidth="1"/>
    <col min="4105" max="4352" width="9.140625" style="4"/>
    <col min="4353" max="4353" width="6" style="4" customWidth="1"/>
    <col min="4354" max="4354" width="24.7109375" style="4" customWidth="1"/>
    <col min="4355" max="4356" width="10.85546875" style="4" customWidth="1"/>
    <col min="4357" max="4357" width="10" style="4" customWidth="1"/>
    <col min="4358" max="4358" width="5.5703125" style="4" customWidth="1"/>
    <col min="4359" max="4360" width="10.42578125" style="4" customWidth="1"/>
    <col min="4361" max="4608" width="9.140625" style="4"/>
    <col min="4609" max="4609" width="6" style="4" customWidth="1"/>
    <col min="4610" max="4610" width="24.7109375" style="4" customWidth="1"/>
    <col min="4611" max="4612" width="10.85546875" style="4" customWidth="1"/>
    <col min="4613" max="4613" width="10" style="4" customWidth="1"/>
    <col min="4614" max="4614" width="5.5703125" style="4" customWidth="1"/>
    <col min="4615" max="4616" width="10.42578125" style="4" customWidth="1"/>
    <col min="4617" max="4864" width="9.140625" style="4"/>
    <col min="4865" max="4865" width="6" style="4" customWidth="1"/>
    <col min="4866" max="4866" width="24.7109375" style="4" customWidth="1"/>
    <col min="4867" max="4868" width="10.85546875" style="4" customWidth="1"/>
    <col min="4869" max="4869" width="10" style="4" customWidth="1"/>
    <col min="4870" max="4870" width="5.5703125" style="4" customWidth="1"/>
    <col min="4871" max="4872" width="10.42578125" style="4" customWidth="1"/>
    <col min="4873" max="5120" width="9.140625" style="4"/>
    <col min="5121" max="5121" width="6" style="4" customWidth="1"/>
    <col min="5122" max="5122" width="24.7109375" style="4" customWidth="1"/>
    <col min="5123" max="5124" width="10.85546875" style="4" customWidth="1"/>
    <col min="5125" max="5125" width="10" style="4" customWidth="1"/>
    <col min="5126" max="5126" width="5.5703125" style="4" customWidth="1"/>
    <col min="5127" max="5128" width="10.42578125" style="4" customWidth="1"/>
    <col min="5129" max="5376" width="9.140625" style="4"/>
    <col min="5377" max="5377" width="6" style="4" customWidth="1"/>
    <col min="5378" max="5378" width="24.7109375" style="4" customWidth="1"/>
    <col min="5379" max="5380" width="10.85546875" style="4" customWidth="1"/>
    <col min="5381" max="5381" width="10" style="4" customWidth="1"/>
    <col min="5382" max="5382" width="5.5703125" style="4" customWidth="1"/>
    <col min="5383" max="5384" width="10.42578125" style="4" customWidth="1"/>
    <col min="5385" max="5632" width="9.140625" style="4"/>
    <col min="5633" max="5633" width="6" style="4" customWidth="1"/>
    <col min="5634" max="5634" width="24.7109375" style="4" customWidth="1"/>
    <col min="5635" max="5636" width="10.85546875" style="4" customWidth="1"/>
    <col min="5637" max="5637" width="10" style="4" customWidth="1"/>
    <col min="5638" max="5638" width="5.5703125" style="4" customWidth="1"/>
    <col min="5639" max="5640" width="10.42578125" style="4" customWidth="1"/>
    <col min="5641" max="5888" width="9.140625" style="4"/>
    <col min="5889" max="5889" width="6" style="4" customWidth="1"/>
    <col min="5890" max="5890" width="24.7109375" style="4" customWidth="1"/>
    <col min="5891" max="5892" width="10.85546875" style="4" customWidth="1"/>
    <col min="5893" max="5893" width="10" style="4" customWidth="1"/>
    <col min="5894" max="5894" width="5.5703125" style="4" customWidth="1"/>
    <col min="5895" max="5896" width="10.42578125" style="4" customWidth="1"/>
    <col min="5897" max="6144" width="9.140625" style="4"/>
    <col min="6145" max="6145" width="6" style="4" customWidth="1"/>
    <col min="6146" max="6146" width="24.7109375" style="4" customWidth="1"/>
    <col min="6147" max="6148" width="10.85546875" style="4" customWidth="1"/>
    <col min="6149" max="6149" width="10" style="4" customWidth="1"/>
    <col min="6150" max="6150" width="5.5703125" style="4" customWidth="1"/>
    <col min="6151" max="6152" width="10.42578125" style="4" customWidth="1"/>
    <col min="6153" max="6400" width="9.140625" style="4"/>
    <col min="6401" max="6401" width="6" style="4" customWidth="1"/>
    <col min="6402" max="6402" width="24.7109375" style="4" customWidth="1"/>
    <col min="6403" max="6404" width="10.85546875" style="4" customWidth="1"/>
    <col min="6405" max="6405" width="10" style="4" customWidth="1"/>
    <col min="6406" max="6406" width="5.5703125" style="4" customWidth="1"/>
    <col min="6407" max="6408" width="10.42578125" style="4" customWidth="1"/>
    <col min="6409" max="6656" width="9.140625" style="4"/>
    <col min="6657" max="6657" width="6" style="4" customWidth="1"/>
    <col min="6658" max="6658" width="24.7109375" style="4" customWidth="1"/>
    <col min="6659" max="6660" width="10.85546875" style="4" customWidth="1"/>
    <col min="6661" max="6661" width="10" style="4" customWidth="1"/>
    <col min="6662" max="6662" width="5.5703125" style="4" customWidth="1"/>
    <col min="6663" max="6664" width="10.42578125" style="4" customWidth="1"/>
    <col min="6665" max="6912" width="9.140625" style="4"/>
    <col min="6913" max="6913" width="6" style="4" customWidth="1"/>
    <col min="6914" max="6914" width="24.7109375" style="4" customWidth="1"/>
    <col min="6915" max="6916" width="10.85546875" style="4" customWidth="1"/>
    <col min="6917" max="6917" width="10" style="4" customWidth="1"/>
    <col min="6918" max="6918" width="5.5703125" style="4" customWidth="1"/>
    <col min="6919" max="6920" width="10.42578125" style="4" customWidth="1"/>
    <col min="6921" max="7168" width="9.140625" style="4"/>
    <col min="7169" max="7169" width="6" style="4" customWidth="1"/>
    <col min="7170" max="7170" width="24.7109375" style="4" customWidth="1"/>
    <col min="7171" max="7172" width="10.85546875" style="4" customWidth="1"/>
    <col min="7173" max="7173" width="10" style="4" customWidth="1"/>
    <col min="7174" max="7174" width="5.5703125" style="4" customWidth="1"/>
    <col min="7175" max="7176" width="10.42578125" style="4" customWidth="1"/>
    <col min="7177" max="7424" width="9.140625" style="4"/>
    <col min="7425" max="7425" width="6" style="4" customWidth="1"/>
    <col min="7426" max="7426" width="24.7109375" style="4" customWidth="1"/>
    <col min="7427" max="7428" width="10.85546875" style="4" customWidth="1"/>
    <col min="7429" max="7429" width="10" style="4" customWidth="1"/>
    <col min="7430" max="7430" width="5.5703125" style="4" customWidth="1"/>
    <col min="7431" max="7432" width="10.42578125" style="4" customWidth="1"/>
    <col min="7433" max="7680" width="9.140625" style="4"/>
    <col min="7681" max="7681" width="6" style="4" customWidth="1"/>
    <col min="7682" max="7682" width="24.7109375" style="4" customWidth="1"/>
    <col min="7683" max="7684" width="10.85546875" style="4" customWidth="1"/>
    <col min="7685" max="7685" width="10" style="4" customWidth="1"/>
    <col min="7686" max="7686" width="5.5703125" style="4" customWidth="1"/>
    <col min="7687" max="7688" width="10.42578125" style="4" customWidth="1"/>
    <col min="7689" max="7936" width="9.140625" style="4"/>
    <col min="7937" max="7937" width="6" style="4" customWidth="1"/>
    <col min="7938" max="7938" width="24.7109375" style="4" customWidth="1"/>
    <col min="7939" max="7940" width="10.85546875" style="4" customWidth="1"/>
    <col min="7941" max="7941" width="10" style="4" customWidth="1"/>
    <col min="7942" max="7942" width="5.5703125" style="4" customWidth="1"/>
    <col min="7943" max="7944" width="10.42578125" style="4" customWidth="1"/>
    <col min="7945" max="8192" width="9.140625" style="4"/>
    <col min="8193" max="8193" width="6" style="4" customWidth="1"/>
    <col min="8194" max="8194" width="24.7109375" style="4" customWidth="1"/>
    <col min="8195" max="8196" width="10.85546875" style="4" customWidth="1"/>
    <col min="8197" max="8197" width="10" style="4" customWidth="1"/>
    <col min="8198" max="8198" width="5.5703125" style="4" customWidth="1"/>
    <col min="8199" max="8200" width="10.42578125" style="4" customWidth="1"/>
    <col min="8201" max="8448" width="9.140625" style="4"/>
    <col min="8449" max="8449" width="6" style="4" customWidth="1"/>
    <col min="8450" max="8450" width="24.7109375" style="4" customWidth="1"/>
    <col min="8451" max="8452" width="10.85546875" style="4" customWidth="1"/>
    <col min="8453" max="8453" width="10" style="4" customWidth="1"/>
    <col min="8454" max="8454" width="5.5703125" style="4" customWidth="1"/>
    <col min="8455" max="8456" width="10.42578125" style="4" customWidth="1"/>
    <col min="8457" max="8704" width="9.140625" style="4"/>
    <col min="8705" max="8705" width="6" style="4" customWidth="1"/>
    <col min="8706" max="8706" width="24.7109375" style="4" customWidth="1"/>
    <col min="8707" max="8708" width="10.85546875" style="4" customWidth="1"/>
    <col min="8709" max="8709" width="10" style="4" customWidth="1"/>
    <col min="8710" max="8710" width="5.5703125" style="4" customWidth="1"/>
    <col min="8711" max="8712" width="10.42578125" style="4" customWidth="1"/>
    <col min="8713" max="8960" width="9.140625" style="4"/>
    <col min="8961" max="8961" width="6" style="4" customWidth="1"/>
    <col min="8962" max="8962" width="24.7109375" style="4" customWidth="1"/>
    <col min="8963" max="8964" width="10.85546875" style="4" customWidth="1"/>
    <col min="8965" max="8965" width="10" style="4" customWidth="1"/>
    <col min="8966" max="8966" width="5.5703125" style="4" customWidth="1"/>
    <col min="8967" max="8968" width="10.42578125" style="4" customWidth="1"/>
    <col min="8969" max="9216" width="9.140625" style="4"/>
    <col min="9217" max="9217" width="6" style="4" customWidth="1"/>
    <col min="9218" max="9218" width="24.7109375" style="4" customWidth="1"/>
    <col min="9219" max="9220" width="10.85546875" style="4" customWidth="1"/>
    <col min="9221" max="9221" width="10" style="4" customWidth="1"/>
    <col min="9222" max="9222" width="5.5703125" style="4" customWidth="1"/>
    <col min="9223" max="9224" width="10.42578125" style="4" customWidth="1"/>
    <col min="9225" max="9472" width="9.140625" style="4"/>
    <col min="9473" max="9473" width="6" style="4" customWidth="1"/>
    <col min="9474" max="9474" width="24.7109375" style="4" customWidth="1"/>
    <col min="9475" max="9476" width="10.85546875" style="4" customWidth="1"/>
    <col min="9477" max="9477" width="10" style="4" customWidth="1"/>
    <col min="9478" max="9478" width="5.5703125" style="4" customWidth="1"/>
    <col min="9479" max="9480" width="10.42578125" style="4" customWidth="1"/>
    <col min="9481" max="9728" width="9.140625" style="4"/>
    <col min="9729" max="9729" width="6" style="4" customWidth="1"/>
    <col min="9730" max="9730" width="24.7109375" style="4" customWidth="1"/>
    <col min="9731" max="9732" width="10.85546875" style="4" customWidth="1"/>
    <col min="9733" max="9733" width="10" style="4" customWidth="1"/>
    <col min="9734" max="9734" width="5.5703125" style="4" customWidth="1"/>
    <col min="9735" max="9736" width="10.42578125" style="4" customWidth="1"/>
    <col min="9737" max="9984" width="9.140625" style="4"/>
    <col min="9985" max="9985" width="6" style="4" customWidth="1"/>
    <col min="9986" max="9986" width="24.7109375" style="4" customWidth="1"/>
    <col min="9987" max="9988" width="10.85546875" style="4" customWidth="1"/>
    <col min="9989" max="9989" width="10" style="4" customWidth="1"/>
    <col min="9990" max="9990" width="5.5703125" style="4" customWidth="1"/>
    <col min="9991" max="9992" width="10.42578125" style="4" customWidth="1"/>
    <col min="9993" max="10240" width="9.140625" style="4"/>
    <col min="10241" max="10241" width="6" style="4" customWidth="1"/>
    <col min="10242" max="10242" width="24.7109375" style="4" customWidth="1"/>
    <col min="10243" max="10244" width="10.85546875" style="4" customWidth="1"/>
    <col min="10245" max="10245" width="10" style="4" customWidth="1"/>
    <col min="10246" max="10246" width="5.5703125" style="4" customWidth="1"/>
    <col min="10247" max="10248" width="10.42578125" style="4" customWidth="1"/>
    <col min="10249" max="10496" width="9.140625" style="4"/>
    <col min="10497" max="10497" width="6" style="4" customWidth="1"/>
    <col min="10498" max="10498" width="24.7109375" style="4" customWidth="1"/>
    <col min="10499" max="10500" width="10.85546875" style="4" customWidth="1"/>
    <col min="10501" max="10501" width="10" style="4" customWidth="1"/>
    <col min="10502" max="10502" width="5.5703125" style="4" customWidth="1"/>
    <col min="10503" max="10504" width="10.42578125" style="4" customWidth="1"/>
    <col min="10505" max="10752" width="9.140625" style="4"/>
    <col min="10753" max="10753" width="6" style="4" customWidth="1"/>
    <col min="10754" max="10754" width="24.7109375" style="4" customWidth="1"/>
    <col min="10755" max="10756" width="10.85546875" style="4" customWidth="1"/>
    <col min="10757" max="10757" width="10" style="4" customWidth="1"/>
    <col min="10758" max="10758" width="5.5703125" style="4" customWidth="1"/>
    <col min="10759" max="10760" width="10.42578125" style="4" customWidth="1"/>
    <col min="10761" max="11008" width="9.140625" style="4"/>
    <col min="11009" max="11009" width="6" style="4" customWidth="1"/>
    <col min="11010" max="11010" width="24.7109375" style="4" customWidth="1"/>
    <col min="11011" max="11012" width="10.85546875" style="4" customWidth="1"/>
    <col min="11013" max="11013" width="10" style="4" customWidth="1"/>
    <col min="11014" max="11014" width="5.5703125" style="4" customWidth="1"/>
    <col min="11015" max="11016" width="10.42578125" style="4" customWidth="1"/>
    <col min="11017" max="11264" width="9.140625" style="4"/>
    <col min="11265" max="11265" width="6" style="4" customWidth="1"/>
    <col min="11266" max="11266" width="24.7109375" style="4" customWidth="1"/>
    <col min="11267" max="11268" width="10.85546875" style="4" customWidth="1"/>
    <col min="11269" max="11269" width="10" style="4" customWidth="1"/>
    <col min="11270" max="11270" width="5.5703125" style="4" customWidth="1"/>
    <col min="11271" max="11272" width="10.42578125" style="4" customWidth="1"/>
    <col min="11273" max="11520" width="9.140625" style="4"/>
    <col min="11521" max="11521" width="6" style="4" customWidth="1"/>
    <col min="11522" max="11522" width="24.7109375" style="4" customWidth="1"/>
    <col min="11523" max="11524" width="10.85546875" style="4" customWidth="1"/>
    <col min="11525" max="11525" width="10" style="4" customWidth="1"/>
    <col min="11526" max="11526" width="5.5703125" style="4" customWidth="1"/>
    <col min="11527" max="11528" width="10.42578125" style="4" customWidth="1"/>
    <col min="11529" max="11776" width="9.140625" style="4"/>
    <col min="11777" max="11777" width="6" style="4" customWidth="1"/>
    <col min="11778" max="11778" width="24.7109375" style="4" customWidth="1"/>
    <col min="11779" max="11780" width="10.85546875" style="4" customWidth="1"/>
    <col min="11781" max="11781" width="10" style="4" customWidth="1"/>
    <col min="11782" max="11782" width="5.5703125" style="4" customWidth="1"/>
    <col min="11783" max="11784" width="10.42578125" style="4" customWidth="1"/>
    <col min="11785" max="12032" width="9.140625" style="4"/>
    <col min="12033" max="12033" width="6" style="4" customWidth="1"/>
    <col min="12034" max="12034" width="24.7109375" style="4" customWidth="1"/>
    <col min="12035" max="12036" width="10.85546875" style="4" customWidth="1"/>
    <col min="12037" max="12037" width="10" style="4" customWidth="1"/>
    <col min="12038" max="12038" width="5.5703125" style="4" customWidth="1"/>
    <col min="12039" max="12040" width="10.42578125" style="4" customWidth="1"/>
    <col min="12041" max="12288" width="9.140625" style="4"/>
    <col min="12289" max="12289" width="6" style="4" customWidth="1"/>
    <col min="12290" max="12290" width="24.7109375" style="4" customWidth="1"/>
    <col min="12291" max="12292" width="10.85546875" style="4" customWidth="1"/>
    <col min="12293" max="12293" width="10" style="4" customWidth="1"/>
    <col min="12294" max="12294" width="5.5703125" style="4" customWidth="1"/>
    <col min="12295" max="12296" width="10.42578125" style="4" customWidth="1"/>
    <col min="12297" max="12544" width="9.140625" style="4"/>
    <col min="12545" max="12545" width="6" style="4" customWidth="1"/>
    <col min="12546" max="12546" width="24.7109375" style="4" customWidth="1"/>
    <col min="12547" max="12548" width="10.85546875" style="4" customWidth="1"/>
    <col min="12549" max="12549" width="10" style="4" customWidth="1"/>
    <col min="12550" max="12550" width="5.5703125" style="4" customWidth="1"/>
    <col min="12551" max="12552" width="10.42578125" style="4" customWidth="1"/>
    <col min="12553" max="12800" width="9.140625" style="4"/>
    <col min="12801" max="12801" width="6" style="4" customWidth="1"/>
    <col min="12802" max="12802" width="24.7109375" style="4" customWidth="1"/>
    <col min="12803" max="12804" width="10.85546875" style="4" customWidth="1"/>
    <col min="12805" max="12805" width="10" style="4" customWidth="1"/>
    <col min="12806" max="12806" width="5.5703125" style="4" customWidth="1"/>
    <col min="12807" max="12808" width="10.42578125" style="4" customWidth="1"/>
    <col min="12809" max="13056" width="9.140625" style="4"/>
    <col min="13057" max="13057" width="6" style="4" customWidth="1"/>
    <col min="13058" max="13058" width="24.7109375" style="4" customWidth="1"/>
    <col min="13059" max="13060" width="10.85546875" style="4" customWidth="1"/>
    <col min="13061" max="13061" width="10" style="4" customWidth="1"/>
    <col min="13062" max="13062" width="5.5703125" style="4" customWidth="1"/>
    <col min="13063" max="13064" width="10.42578125" style="4" customWidth="1"/>
    <col min="13065" max="13312" width="9.140625" style="4"/>
    <col min="13313" max="13313" width="6" style="4" customWidth="1"/>
    <col min="13314" max="13314" width="24.7109375" style="4" customWidth="1"/>
    <col min="13315" max="13316" width="10.85546875" style="4" customWidth="1"/>
    <col min="13317" max="13317" width="10" style="4" customWidth="1"/>
    <col min="13318" max="13318" width="5.5703125" style="4" customWidth="1"/>
    <col min="13319" max="13320" width="10.42578125" style="4" customWidth="1"/>
    <col min="13321" max="13568" width="9.140625" style="4"/>
    <col min="13569" max="13569" width="6" style="4" customWidth="1"/>
    <col min="13570" max="13570" width="24.7109375" style="4" customWidth="1"/>
    <col min="13571" max="13572" width="10.85546875" style="4" customWidth="1"/>
    <col min="13573" max="13573" width="10" style="4" customWidth="1"/>
    <col min="13574" max="13574" width="5.5703125" style="4" customWidth="1"/>
    <col min="13575" max="13576" width="10.42578125" style="4" customWidth="1"/>
    <col min="13577" max="13824" width="9.140625" style="4"/>
    <col min="13825" max="13825" width="6" style="4" customWidth="1"/>
    <col min="13826" max="13826" width="24.7109375" style="4" customWidth="1"/>
    <col min="13827" max="13828" width="10.85546875" style="4" customWidth="1"/>
    <col min="13829" max="13829" width="10" style="4" customWidth="1"/>
    <col min="13830" max="13830" width="5.5703125" style="4" customWidth="1"/>
    <col min="13831" max="13832" width="10.42578125" style="4" customWidth="1"/>
    <col min="13833" max="14080" width="9.140625" style="4"/>
    <col min="14081" max="14081" width="6" style="4" customWidth="1"/>
    <col min="14082" max="14082" width="24.7109375" style="4" customWidth="1"/>
    <col min="14083" max="14084" width="10.85546875" style="4" customWidth="1"/>
    <col min="14085" max="14085" width="10" style="4" customWidth="1"/>
    <col min="14086" max="14086" width="5.5703125" style="4" customWidth="1"/>
    <col min="14087" max="14088" width="10.42578125" style="4" customWidth="1"/>
    <col min="14089" max="14336" width="9.140625" style="4"/>
    <col min="14337" max="14337" width="6" style="4" customWidth="1"/>
    <col min="14338" max="14338" width="24.7109375" style="4" customWidth="1"/>
    <col min="14339" max="14340" width="10.85546875" style="4" customWidth="1"/>
    <col min="14341" max="14341" width="10" style="4" customWidth="1"/>
    <col min="14342" max="14342" width="5.5703125" style="4" customWidth="1"/>
    <col min="14343" max="14344" width="10.42578125" style="4" customWidth="1"/>
    <col min="14345" max="14592" width="9.140625" style="4"/>
    <col min="14593" max="14593" width="6" style="4" customWidth="1"/>
    <col min="14594" max="14594" width="24.7109375" style="4" customWidth="1"/>
    <col min="14595" max="14596" width="10.85546875" style="4" customWidth="1"/>
    <col min="14597" max="14597" width="10" style="4" customWidth="1"/>
    <col min="14598" max="14598" width="5.5703125" style="4" customWidth="1"/>
    <col min="14599" max="14600" width="10.42578125" style="4" customWidth="1"/>
    <col min="14601" max="14848" width="9.140625" style="4"/>
    <col min="14849" max="14849" width="6" style="4" customWidth="1"/>
    <col min="14850" max="14850" width="24.7109375" style="4" customWidth="1"/>
    <col min="14851" max="14852" width="10.85546875" style="4" customWidth="1"/>
    <col min="14853" max="14853" width="10" style="4" customWidth="1"/>
    <col min="14854" max="14854" width="5.5703125" style="4" customWidth="1"/>
    <col min="14855" max="14856" width="10.42578125" style="4" customWidth="1"/>
    <col min="14857" max="15104" width="9.140625" style="4"/>
    <col min="15105" max="15105" width="6" style="4" customWidth="1"/>
    <col min="15106" max="15106" width="24.7109375" style="4" customWidth="1"/>
    <col min="15107" max="15108" width="10.85546875" style="4" customWidth="1"/>
    <col min="15109" max="15109" width="10" style="4" customWidth="1"/>
    <col min="15110" max="15110" width="5.5703125" style="4" customWidth="1"/>
    <col min="15111" max="15112" width="10.42578125" style="4" customWidth="1"/>
    <col min="15113" max="15360" width="9.140625" style="4"/>
    <col min="15361" max="15361" width="6" style="4" customWidth="1"/>
    <col min="15362" max="15362" width="24.7109375" style="4" customWidth="1"/>
    <col min="15363" max="15364" width="10.85546875" style="4" customWidth="1"/>
    <col min="15365" max="15365" width="10" style="4" customWidth="1"/>
    <col min="15366" max="15366" width="5.5703125" style="4" customWidth="1"/>
    <col min="15367" max="15368" width="10.42578125" style="4" customWidth="1"/>
    <col min="15369" max="15616" width="9.140625" style="4"/>
    <col min="15617" max="15617" width="6" style="4" customWidth="1"/>
    <col min="15618" max="15618" width="24.7109375" style="4" customWidth="1"/>
    <col min="15619" max="15620" width="10.85546875" style="4" customWidth="1"/>
    <col min="15621" max="15621" width="10" style="4" customWidth="1"/>
    <col min="15622" max="15622" width="5.5703125" style="4" customWidth="1"/>
    <col min="15623" max="15624" width="10.42578125" style="4" customWidth="1"/>
    <col min="15625" max="15872" width="9.140625" style="4"/>
    <col min="15873" max="15873" width="6" style="4" customWidth="1"/>
    <col min="15874" max="15874" width="24.7109375" style="4" customWidth="1"/>
    <col min="15875" max="15876" width="10.85546875" style="4" customWidth="1"/>
    <col min="15877" max="15877" width="10" style="4" customWidth="1"/>
    <col min="15878" max="15878" width="5.5703125" style="4" customWidth="1"/>
    <col min="15879" max="15880" width="10.42578125" style="4" customWidth="1"/>
    <col min="15881" max="16128" width="9.140625" style="4"/>
    <col min="16129" max="16129" width="6" style="4" customWidth="1"/>
    <col min="16130" max="16130" width="24.7109375" style="4" customWidth="1"/>
    <col min="16131" max="16132" width="10.85546875" style="4" customWidth="1"/>
    <col min="16133" max="16133" width="10" style="4" customWidth="1"/>
    <col min="16134" max="16134" width="5.5703125" style="4" customWidth="1"/>
    <col min="16135" max="16136" width="10.42578125" style="4" customWidth="1"/>
    <col min="16137" max="16384" width="9.140625" style="4"/>
  </cols>
  <sheetData>
    <row r="1" spans="1:8" ht="17.45" customHeight="1">
      <c r="A1" s="77"/>
      <c r="B1" s="77"/>
      <c r="C1" s="77"/>
      <c r="D1" s="77"/>
      <c r="E1" s="77"/>
      <c r="F1" s="235"/>
      <c r="G1" s="77"/>
      <c r="H1" s="236" t="s">
        <v>327</v>
      </c>
    </row>
    <row r="2" spans="1:8" ht="17.45" customHeight="1">
      <c r="A2" s="8"/>
      <c r="B2" s="517" t="s">
        <v>537</v>
      </c>
      <c r="C2" s="3"/>
      <c r="D2" s="3"/>
      <c r="E2" s="3"/>
      <c r="F2" s="3"/>
      <c r="G2" s="3"/>
      <c r="H2" s="77"/>
    </row>
    <row r="3" spans="1:8" ht="17.45" customHeight="1">
      <c r="A3" s="8"/>
      <c r="B3" s="237" t="s">
        <v>328</v>
      </c>
      <c r="C3" s="3"/>
      <c r="D3" s="3"/>
      <c r="E3" s="3"/>
      <c r="F3" s="3"/>
      <c r="G3" s="2"/>
      <c r="H3" s="77"/>
    </row>
    <row r="4" spans="1:8" ht="17.45" customHeight="1">
      <c r="A4" s="8"/>
      <c r="B4" s="237"/>
      <c r="C4" s="3"/>
      <c r="D4" s="3"/>
      <c r="E4" s="3"/>
      <c r="F4" s="3"/>
      <c r="G4" s="2"/>
      <c r="H4" s="84"/>
    </row>
    <row r="5" spans="1:8" ht="17.45" customHeight="1">
      <c r="A5" s="85"/>
      <c r="B5" s="85" t="s">
        <v>329</v>
      </c>
      <c r="C5" s="85" t="s">
        <v>11</v>
      </c>
      <c r="D5" s="85" t="s">
        <v>330</v>
      </c>
      <c r="E5" s="238" t="s">
        <v>331</v>
      </c>
      <c r="F5" s="239"/>
      <c r="G5" s="238" t="s">
        <v>332</v>
      </c>
      <c r="H5" s="239"/>
    </row>
    <row r="6" spans="1:8" ht="17.45" customHeight="1">
      <c r="A6" s="240" t="s">
        <v>333</v>
      </c>
      <c r="B6" s="240"/>
      <c r="C6" s="240" t="s">
        <v>334</v>
      </c>
      <c r="D6" s="240" t="s">
        <v>335</v>
      </c>
      <c r="E6" s="240"/>
      <c r="F6" s="240"/>
      <c r="G6" s="240"/>
      <c r="H6" s="240" t="s">
        <v>336</v>
      </c>
    </row>
    <row r="7" spans="1:8" ht="17.45" customHeight="1">
      <c r="A7" s="241" t="s">
        <v>337</v>
      </c>
      <c r="B7" s="241" t="s">
        <v>338</v>
      </c>
      <c r="C7" s="241" t="s">
        <v>47</v>
      </c>
      <c r="D7" s="241" t="s">
        <v>339</v>
      </c>
      <c r="E7" s="241" t="s">
        <v>340</v>
      </c>
      <c r="F7" s="241" t="s">
        <v>341</v>
      </c>
      <c r="G7" s="241" t="s">
        <v>342</v>
      </c>
      <c r="H7" s="241" t="s">
        <v>343</v>
      </c>
    </row>
    <row r="8" spans="1:8" ht="17.45" customHeight="1">
      <c r="A8" s="240"/>
      <c r="B8" s="242"/>
      <c r="C8" s="240"/>
      <c r="D8" s="240"/>
      <c r="E8" s="243"/>
      <c r="F8" s="244"/>
      <c r="G8" s="245"/>
      <c r="H8" s="245"/>
    </row>
    <row r="9" spans="1:8" ht="17.45" customHeight="1">
      <c r="A9" s="240"/>
      <c r="B9" s="242"/>
      <c r="C9" s="240"/>
      <c r="D9" s="240"/>
      <c r="E9" s="243"/>
      <c r="F9" s="244"/>
      <c r="G9" s="245"/>
      <c r="H9" s="245"/>
    </row>
    <row r="10" spans="1:8" ht="17.45" customHeight="1">
      <c r="A10" s="240"/>
      <c r="B10" s="242"/>
      <c r="C10" s="240"/>
      <c r="D10" s="240"/>
      <c r="E10" s="243"/>
      <c r="F10" s="244"/>
      <c r="G10" s="245"/>
      <c r="H10" s="245"/>
    </row>
    <row r="11" spans="1:8" ht="17.45" customHeight="1">
      <c r="A11" s="240"/>
      <c r="B11" s="242"/>
      <c r="C11" s="240"/>
      <c r="D11" s="240"/>
      <c r="E11" s="243"/>
      <c r="F11" s="244"/>
      <c r="G11" s="245"/>
      <c r="H11" s="245"/>
    </row>
    <row r="12" spans="1:8" ht="17.45" customHeight="1">
      <c r="A12" s="240"/>
      <c r="B12" s="242"/>
      <c r="C12" s="240"/>
      <c r="D12" s="240"/>
      <c r="E12" s="243"/>
      <c r="F12" s="244"/>
      <c r="G12" s="245"/>
      <c r="H12" s="245"/>
    </row>
    <row r="13" spans="1:8" ht="17.45" customHeight="1">
      <c r="A13" s="240"/>
      <c r="B13" s="242"/>
      <c r="C13" s="240"/>
      <c r="D13" s="240"/>
      <c r="E13" s="243"/>
      <c r="F13" s="244"/>
      <c r="G13" s="245"/>
      <c r="H13" s="245"/>
    </row>
    <row r="14" spans="1:8" ht="17.45" customHeight="1">
      <c r="A14" s="240"/>
      <c r="B14" s="242"/>
      <c r="C14" s="246"/>
      <c r="D14" s="240"/>
      <c r="E14" s="243"/>
      <c r="F14" s="244"/>
      <c r="G14" s="245"/>
      <c r="H14" s="245"/>
    </row>
    <row r="15" spans="1:8" ht="17.45" customHeight="1">
      <c r="A15" s="240"/>
      <c r="B15" s="242"/>
      <c r="C15" s="240"/>
      <c r="D15" s="240"/>
      <c r="E15" s="243"/>
      <c r="F15" s="244"/>
      <c r="G15" s="245"/>
      <c r="H15" s="245"/>
    </row>
    <row r="16" spans="1:8" ht="17.45" customHeight="1">
      <c r="A16" s="240"/>
      <c r="B16" s="242"/>
      <c r="C16" s="240"/>
      <c r="D16" s="240"/>
      <c r="E16" s="243"/>
      <c r="F16" s="244"/>
      <c r="G16" s="245"/>
      <c r="H16" s="245"/>
    </row>
    <row r="17" spans="1:8" ht="17.45" customHeight="1">
      <c r="A17" s="240"/>
      <c r="B17" s="242"/>
      <c r="C17" s="240"/>
      <c r="D17" s="240"/>
      <c r="E17" s="243"/>
      <c r="F17" s="244"/>
      <c r="G17" s="245"/>
      <c r="H17" s="245"/>
    </row>
    <row r="18" spans="1:8" ht="17.45" customHeight="1">
      <c r="A18" s="240"/>
      <c r="B18" s="242"/>
      <c r="C18" s="240"/>
      <c r="D18" s="240"/>
      <c r="E18" s="243"/>
      <c r="F18" s="244"/>
      <c r="G18" s="245"/>
      <c r="H18" s="245"/>
    </row>
    <row r="19" spans="1:8" ht="17.45" customHeight="1">
      <c r="A19" s="240"/>
      <c r="B19" s="242"/>
      <c r="C19" s="240"/>
      <c r="D19" s="240"/>
      <c r="E19" s="243"/>
      <c r="F19" s="244"/>
      <c r="G19" s="245"/>
      <c r="H19" s="245"/>
    </row>
    <row r="20" spans="1:8" ht="17.45" customHeight="1">
      <c r="A20" s="247"/>
      <c r="B20" s="242"/>
      <c r="C20" s="240"/>
      <c r="D20" s="240"/>
      <c r="E20" s="243"/>
      <c r="F20" s="244"/>
      <c r="G20" s="245"/>
      <c r="H20" s="245"/>
    </row>
    <row r="21" spans="1:8" ht="17.45" customHeight="1">
      <c r="A21" s="247"/>
      <c r="B21" s="242"/>
      <c r="C21" s="240"/>
      <c r="D21" s="240"/>
      <c r="E21" s="243"/>
      <c r="F21" s="244"/>
      <c r="G21" s="245"/>
      <c r="H21" s="245"/>
    </row>
    <row r="22" spans="1:8" ht="17.45" customHeight="1">
      <c r="A22" s="247"/>
      <c r="B22" s="242"/>
      <c r="C22" s="240"/>
      <c r="D22" s="240"/>
      <c r="E22" s="243"/>
      <c r="F22" s="244"/>
      <c r="G22" s="245"/>
      <c r="H22" s="245"/>
    </row>
    <row r="23" spans="1:8" ht="17.45" customHeight="1">
      <c r="A23" s="247"/>
      <c r="B23" s="242"/>
      <c r="C23" s="240"/>
      <c r="D23" s="240"/>
      <c r="E23" s="243"/>
      <c r="F23" s="244"/>
      <c r="G23" s="245"/>
      <c r="H23" s="245"/>
    </row>
    <row r="24" spans="1:8" ht="17.45" customHeight="1">
      <c r="A24" s="240"/>
      <c r="B24" s="242"/>
      <c r="C24" s="240"/>
      <c r="D24" s="240"/>
      <c r="E24" s="243"/>
      <c r="F24" s="244"/>
      <c r="G24" s="245"/>
      <c r="H24" s="245"/>
    </row>
    <row r="25" spans="1:8" ht="17.45" customHeight="1">
      <c r="A25" s="240"/>
      <c r="B25" s="242"/>
      <c r="C25" s="240"/>
      <c r="D25" s="240"/>
      <c r="E25" s="243"/>
      <c r="F25" s="244"/>
      <c r="G25" s="245"/>
      <c r="H25" s="245"/>
    </row>
    <row r="26" spans="1:8" ht="17.45" customHeight="1">
      <c r="A26" s="240"/>
      <c r="B26" s="242"/>
      <c r="C26" s="240"/>
      <c r="D26" s="240"/>
      <c r="E26" s="243"/>
      <c r="F26" s="244"/>
      <c r="G26" s="245"/>
      <c r="H26" s="245"/>
    </row>
    <row r="27" spans="1:8" ht="17.45" customHeight="1">
      <c r="A27" s="240"/>
      <c r="B27" s="242"/>
      <c r="C27" s="240"/>
      <c r="D27" s="240"/>
      <c r="E27" s="243"/>
      <c r="F27" s="244"/>
      <c r="G27" s="245"/>
      <c r="H27" s="245"/>
    </row>
    <row r="28" spans="1:8" ht="17.45" customHeight="1">
      <c r="A28" s="240"/>
      <c r="B28" s="242"/>
      <c r="C28" s="240"/>
      <c r="D28" s="240"/>
      <c r="E28" s="243"/>
      <c r="F28" s="244"/>
      <c r="G28" s="245"/>
      <c r="H28" s="245"/>
    </row>
    <row r="29" spans="1:8" ht="17.45" customHeight="1">
      <c r="A29" s="240"/>
      <c r="B29" s="242"/>
      <c r="C29" s="240"/>
      <c r="D29" s="240"/>
      <c r="E29" s="243"/>
      <c r="F29" s="244"/>
      <c r="G29" s="245"/>
      <c r="H29" s="245"/>
    </row>
    <row r="30" spans="1:8" ht="17.45" customHeight="1">
      <c r="A30" s="240"/>
      <c r="B30" s="242"/>
      <c r="C30" s="240"/>
      <c r="D30" s="240"/>
      <c r="E30" s="243"/>
      <c r="F30" s="244"/>
      <c r="G30" s="245"/>
      <c r="H30" s="245"/>
    </row>
    <row r="31" spans="1:8" ht="17.45" customHeight="1">
      <c r="A31" s="240"/>
      <c r="B31" s="242"/>
      <c r="C31" s="240"/>
      <c r="D31" s="240"/>
      <c r="E31" s="243"/>
      <c r="F31" s="244"/>
      <c r="G31" s="245"/>
      <c r="H31" s="245"/>
    </row>
    <row r="32" spans="1:8" ht="17.45" customHeight="1">
      <c r="A32" s="240"/>
      <c r="B32" s="242"/>
      <c r="C32" s="240"/>
      <c r="D32" s="240"/>
      <c r="E32" s="243"/>
      <c r="F32" s="244"/>
      <c r="G32" s="245"/>
      <c r="H32" s="245"/>
    </row>
    <row r="33" spans="1:8" ht="17.45" customHeight="1">
      <c r="A33" s="240"/>
      <c r="B33" s="242"/>
      <c r="C33" s="240"/>
      <c r="D33" s="240"/>
      <c r="E33" s="243"/>
      <c r="F33" s="244"/>
      <c r="G33" s="245"/>
      <c r="H33" s="245"/>
    </row>
    <row r="34" spans="1:8" ht="17.45" customHeight="1">
      <c r="A34" s="240"/>
      <c r="B34" s="242"/>
      <c r="C34" s="240"/>
      <c r="D34" s="240"/>
      <c r="E34" s="243"/>
      <c r="F34" s="244"/>
      <c r="G34" s="245"/>
      <c r="H34" s="245"/>
    </row>
    <row r="35" spans="1:8" ht="17.45" customHeight="1">
      <c r="A35" s="240"/>
      <c r="B35" s="242"/>
      <c r="C35" s="246"/>
      <c r="D35" s="240"/>
      <c r="E35" s="243"/>
      <c r="F35" s="244"/>
      <c r="G35" s="245"/>
      <c r="H35" s="245"/>
    </row>
    <row r="36" spans="1:8" ht="17.45" customHeight="1">
      <c r="A36" s="240"/>
      <c r="B36" s="242"/>
      <c r="C36" s="240"/>
      <c r="D36" s="240"/>
      <c r="E36" s="243"/>
      <c r="F36" s="244"/>
      <c r="G36" s="245"/>
      <c r="H36" s="245"/>
    </row>
    <row r="37" spans="1:8" ht="17.45" customHeight="1">
      <c r="A37" s="240"/>
      <c r="B37" s="242"/>
      <c r="C37" s="240"/>
      <c r="D37" s="240"/>
      <c r="E37" s="243"/>
      <c r="F37" s="244"/>
      <c r="G37" s="245"/>
      <c r="H37" s="245"/>
    </row>
    <row r="38" spans="1:8" ht="17.45" customHeight="1">
      <c r="A38" s="240"/>
      <c r="B38" s="242"/>
      <c r="C38" s="240"/>
      <c r="D38" s="240"/>
      <c r="E38" s="243"/>
      <c r="F38" s="244"/>
      <c r="G38" s="245"/>
      <c r="H38" s="245"/>
    </row>
    <row r="39" spans="1:8" ht="17.45" customHeight="1">
      <c r="A39" s="240"/>
      <c r="B39" s="242"/>
      <c r="C39" s="240"/>
      <c r="D39" s="240"/>
      <c r="E39" s="243"/>
      <c r="F39" s="244"/>
      <c r="G39" s="245"/>
      <c r="H39" s="245"/>
    </row>
    <row r="40" spans="1:8" ht="17.45" customHeight="1">
      <c r="A40" s="240"/>
      <c r="B40" s="242"/>
      <c r="C40" s="240"/>
      <c r="D40" s="240"/>
      <c r="E40" s="243"/>
      <c r="F40" s="244"/>
      <c r="G40" s="245"/>
      <c r="H40" s="245"/>
    </row>
    <row r="41" spans="1:8" ht="17.45" customHeight="1">
      <c r="A41" s="241"/>
      <c r="B41" s="248"/>
      <c r="C41" s="241"/>
      <c r="D41" s="241"/>
      <c r="E41" s="249"/>
      <c r="F41" s="250"/>
      <c r="G41" s="251"/>
      <c r="H41" s="251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CAA71-57A3-40B7-A691-463474070A09}">
  <sheetPr>
    <pageSetUpPr fitToPage="1"/>
  </sheetPr>
  <dimension ref="A1:N36"/>
  <sheetViews>
    <sheetView showZeros="0" zoomScale="90" workbookViewId="0"/>
  </sheetViews>
  <sheetFormatPr defaultColWidth="24.5703125" defaultRowHeight="17.45" customHeight="1"/>
  <cols>
    <col min="1" max="1" width="40.7109375" style="4" customWidth="1"/>
    <col min="2" max="2" width="9.28515625" style="4" bestFit="1" customWidth="1"/>
    <col min="3" max="3" width="9.140625" style="4" bestFit="1" customWidth="1"/>
    <col min="4" max="4" width="5.85546875" style="4" bestFit="1" customWidth="1"/>
    <col min="5" max="5" width="4.85546875" style="4" bestFit="1" customWidth="1"/>
    <col min="6" max="6" width="7.85546875" style="4" customWidth="1"/>
    <col min="7" max="7" width="10.85546875" style="4" customWidth="1"/>
    <col min="8" max="8" width="9.28515625" style="4" bestFit="1" customWidth="1"/>
    <col min="9" max="9" width="9.140625" style="4" bestFit="1" customWidth="1"/>
    <col min="10" max="10" width="5.85546875" style="4" bestFit="1" customWidth="1"/>
    <col min="11" max="11" width="4.85546875" style="4" bestFit="1" customWidth="1"/>
    <col min="12" max="12" width="7.5703125" style="4" customWidth="1"/>
    <col min="13" max="13" width="10.85546875" style="4" customWidth="1"/>
    <col min="14" max="14" width="17.42578125" style="4" customWidth="1"/>
    <col min="15" max="256" width="24.5703125" style="4"/>
    <col min="257" max="257" width="40.7109375" style="4" customWidth="1"/>
    <col min="258" max="258" width="9.28515625" style="4" bestFit="1" customWidth="1"/>
    <col min="259" max="259" width="9.140625" style="4" bestFit="1" customWidth="1"/>
    <col min="260" max="260" width="5.85546875" style="4" bestFit="1" customWidth="1"/>
    <col min="261" max="261" width="4.85546875" style="4" bestFit="1" customWidth="1"/>
    <col min="262" max="262" width="7.85546875" style="4" customWidth="1"/>
    <col min="263" max="263" width="10.85546875" style="4" customWidth="1"/>
    <col min="264" max="264" width="9.28515625" style="4" bestFit="1" customWidth="1"/>
    <col min="265" max="265" width="9.140625" style="4" bestFit="1" customWidth="1"/>
    <col min="266" max="266" width="5.85546875" style="4" bestFit="1" customWidth="1"/>
    <col min="267" max="267" width="4.85546875" style="4" bestFit="1" customWidth="1"/>
    <col min="268" max="268" width="7.5703125" style="4" customWidth="1"/>
    <col min="269" max="269" width="10.85546875" style="4" customWidth="1"/>
    <col min="270" max="270" width="17.42578125" style="4" customWidth="1"/>
    <col min="271" max="512" width="24.5703125" style="4"/>
    <col min="513" max="513" width="40.7109375" style="4" customWidth="1"/>
    <col min="514" max="514" width="9.28515625" style="4" bestFit="1" customWidth="1"/>
    <col min="515" max="515" width="9.140625" style="4" bestFit="1" customWidth="1"/>
    <col min="516" max="516" width="5.85546875" style="4" bestFit="1" customWidth="1"/>
    <col min="517" max="517" width="4.85546875" style="4" bestFit="1" customWidth="1"/>
    <col min="518" max="518" width="7.85546875" style="4" customWidth="1"/>
    <col min="519" max="519" width="10.85546875" style="4" customWidth="1"/>
    <col min="520" max="520" width="9.28515625" style="4" bestFit="1" customWidth="1"/>
    <col min="521" max="521" width="9.140625" style="4" bestFit="1" customWidth="1"/>
    <col min="522" max="522" width="5.85546875" style="4" bestFit="1" customWidth="1"/>
    <col min="523" max="523" width="4.85546875" style="4" bestFit="1" customWidth="1"/>
    <col min="524" max="524" width="7.5703125" style="4" customWidth="1"/>
    <col min="525" max="525" width="10.85546875" style="4" customWidth="1"/>
    <col min="526" max="526" width="17.42578125" style="4" customWidth="1"/>
    <col min="527" max="768" width="24.5703125" style="4"/>
    <col min="769" max="769" width="40.7109375" style="4" customWidth="1"/>
    <col min="770" max="770" width="9.28515625" style="4" bestFit="1" customWidth="1"/>
    <col min="771" max="771" width="9.140625" style="4" bestFit="1" customWidth="1"/>
    <col min="772" max="772" width="5.85546875" style="4" bestFit="1" customWidth="1"/>
    <col min="773" max="773" width="4.85546875" style="4" bestFit="1" customWidth="1"/>
    <col min="774" max="774" width="7.85546875" style="4" customWidth="1"/>
    <col min="775" max="775" width="10.85546875" style="4" customWidth="1"/>
    <col min="776" max="776" width="9.28515625" style="4" bestFit="1" customWidth="1"/>
    <col min="777" max="777" width="9.140625" style="4" bestFit="1" customWidth="1"/>
    <col min="778" max="778" width="5.85546875" style="4" bestFit="1" customWidth="1"/>
    <col min="779" max="779" width="4.85546875" style="4" bestFit="1" customWidth="1"/>
    <col min="780" max="780" width="7.5703125" style="4" customWidth="1"/>
    <col min="781" max="781" width="10.85546875" style="4" customWidth="1"/>
    <col min="782" max="782" width="17.42578125" style="4" customWidth="1"/>
    <col min="783" max="1024" width="24.5703125" style="4"/>
    <col min="1025" max="1025" width="40.7109375" style="4" customWidth="1"/>
    <col min="1026" max="1026" width="9.28515625" style="4" bestFit="1" customWidth="1"/>
    <col min="1027" max="1027" width="9.140625" style="4" bestFit="1" customWidth="1"/>
    <col min="1028" max="1028" width="5.85546875" style="4" bestFit="1" customWidth="1"/>
    <col min="1029" max="1029" width="4.85546875" style="4" bestFit="1" customWidth="1"/>
    <col min="1030" max="1030" width="7.85546875" style="4" customWidth="1"/>
    <col min="1031" max="1031" width="10.85546875" style="4" customWidth="1"/>
    <col min="1032" max="1032" width="9.28515625" style="4" bestFit="1" customWidth="1"/>
    <col min="1033" max="1033" width="9.140625" style="4" bestFit="1" customWidth="1"/>
    <col min="1034" max="1034" width="5.85546875" style="4" bestFit="1" customWidth="1"/>
    <col min="1035" max="1035" width="4.85546875" style="4" bestFit="1" customWidth="1"/>
    <col min="1036" max="1036" width="7.5703125" style="4" customWidth="1"/>
    <col min="1037" max="1037" width="10.85546875" style="4" customWidth="1"/>
    <col min="1038" max="1038" width="17.42578125" style="4" customWidth="1"/>
    <col min="1039" max="1280" width="24.5703125" style="4"/>
    <col min="1281" max="1281" width="40.7109375" style="4" customWidth="1"/>
    <col min="1282" max="1282" width="9.28515625" style="4" bestFit="1" customWidth="1"/>
    <col min="1283" max="1283" width="9.140625" style="4" bestFit="1" customWidth="1"/>
    <col min="1284" max="1284" width="5.85546875" style="4" bestFit="1" customWidth="1"/>
    <col min="1285" max="1285" width="4.85546875" style="4" bestFit="1" customWidth="1"/>
    <col min="1286" max="1286" width="7.85546875" style="4" customWidth="1"/>
    <col min="1287" max="1287" width="10.85546875" style="4" customWidth="1"/>
    <col min="1288" max="1288" width="9.28515625" style="4" bestFit="1" customWidth="1"/>
    <col min="1289" max="1289" width="9.140625" style="4" bestFit="1" customWidth="1"/>
    <col min="1290" max="1290" width="5.85546875" style="4" bestFit="1" customWidth="1"/>
    <col min="1291" max="1291" width="4.85546875" style="4" bestFit="1" customWidth="1"/>
    <col min="1292" max="1292" width="7.5703125" style="4" customWidth="1"/>
    <col min="1293" max="1293" width="10.85546875" style="4" customWidth="1"/>
    <col min="1294" max="1294" width="17.42578125" style="4" customWidth="1"/>
    <col min="1295" max="1536" width="24.5703125" style="4"/>
    <col min="1537" max="1537" width="40.7109375" style="4" customWidth="1"/>
    <col min="1538" max="1538" width="9.28515625" style="4" bestFit="1" customWidth="1"/>
    <col min="1539" max="1539" width="9.140625" style="4" bestFit="1" customWidth="1"/>
    <col min="1540" max="1540" width="5.85546875" style="4" bestFit="1" customWidth="1"/>
    <col min="1541" max="1541" width="4.85546875" style="4" bestFit="1" customWidth="1"/>
    <col min="1542" max="1542" width="7.85546875" style="4" customWidth="1"/>
    <col min="1543" max="1543" width="10.85546875" style="4" customWidth="1"/>
    <col min="1544" max="1544" width="9.28515625" style="4" bestFit="1" customWidth="1"/>
    <col min="1545" max="1545" width="9.140625" style="4" bestFit="1" customWidth="1"/>
    <col min="1546" max="1546" width="5.85546875" style="4" bestFit="1" customWidth="1"/>
    <col min="1547" max="1547" width="4.85546875" style="4" bestFit="1" customWidth="1"/>
    <col min="1548" max="1548" width="7.5703125" style="4" customWidth="1"/>
    <col min="1549" max="1549" width="10.85546875" style="4" customWidth="1"/>
    <col min="1550" max="1550" width="17.42578125" style="4" customWidth="1"/>
    <col min="1551" max="1792" width="24.5703125" style="4"/>
    <col min="1793" max="1793" width="40.7109375" style="4" customWidth="1"/>
    <col min="1794" max="1794" width="9.28515625" style="4" bestFit="1" customWidth="1"/>
    <col min="1795" max="1795" width="9.140625" style="4" bestFit="1" customWidth="1"/>
    <col min="1796" max="1796" width="5.85546875" style="4" bestFit="1" customWidth="1"/>
    <col min="1797" max="1797" width="4.85546875" style="4" bestFit="1" customWidth="1"/>
    <col min="1798" max="1798" width="7.85546875" style="4" customWidth="1"/>
    <col min="1799" max="1799" width="10.85546875" style="4" customWidth="1"/>
    <col min="1800" max="1800" width="9.28515625" style="4" bestFit="1" customWidth="1"/>
    <col min="1801" max="1801" width="9.140625" style="4" bestFit="1" customWidth="1"/>
    <col min="1802" max="1802" width="5.85546875" style="4" bestFit="1" customWidth="1"/>
    <col min="1803" max="1803" width="4.85546875" style="4" bestFit="1" customWidth="1"/>
    <col min="1804" max="1804" width="7.5703125" style="4" customWidth="1"/>
    <col min="1805" max="1805" width="10.85546875" style="4" customWidth="1"/>
    <col min="1806" max="1806" width="17.42578125" style="4" customWidth="1"/>
    <col min="1807" max="2048" width="24.5703125" style="4"/>
    <col min="2049" max="2049" width="40.7109375" style="4" customWidth="1"/>
    <col min="2050" max="2050" width="9.28515625" style="4" bestFit="1" customWidth="1"/>
    <col min="2051" max="2051" width="9.140625" style="4" bestFit="1" customWidth="1"/>
    <col min="2052" max="2052" width="5.85546875" style="4" bestFit="1" customWidth="1"/>
    <col min="2053" max="2053" width="4.85546875" style="4" bestFit="1" customWidth="1"/>
    <col min="2054" max="2054" width="7.85546875" style="4" customWidth="1"/>
    <col min="2055" max="2055" width="10.85546875" style="4" customWidth="1"/>
    <col min="2056" max="2056" width="9.28515625" style="4" bestFit="1" customWidth="1"/>
    <col min="2057" max="2057" width="9.140625" style="4" bestFit="1" customWidth="1"/>
    <col min="2058" max="2058" width="5.85546875" style="4" bestFit="1" customWidth="1"/>
    <col min="2059" max="2059" width="4.85546875" style="4" bestFit="1" customWidth="1"/>
    <col min="2060" max="2060" width="7.5703125" style="4" customWidth="1"/>
    <col min="2061" max="2061" width="10.85546875" style="4" customWidth="1"/>
    <col min="2062" max="2062" width="17.42578125" style="4" customWidth="1"/>
    <col min="2063" max="2304" width="24.5703125" style="4"/>
    <col min="2305" max="2305" width="40.7109375" style="4" customWidth="1"/>
    <col min="2306" max="2306" width="9.28515625" style="4" bestFit="1" customWidth="1"/>
    <col min="2307" max="2307" width="9.140625" style="4" bestFit="1" customWidth="1"/>
    <col min="2308" max="2308" width="5.85546875" style="4" bestFit="1" customWidth="1"/>
    <col min="2309" max="2309" width="4.85546875" style="4" bestFit="1" customWidth="1"/>
    <col min="2310" max="2310" width="7.85546875" style="4" customWidth="1"/>
    <col min="2311" max="2311" width="10.85546875" style="4" customWidth="1"/>
    <col min="2312" max="2312" width="9.28515625" style="4" bestFit="1" customWidth="1"/>
    <col min="2313" max="2313" width="9.140625" style="4" bestFit="1" customWidth="1"/>
    <col min="2314" max="2314" width="5.85546875" style="4" bestFit="1" customWidth="1"/>
    <col min="2315" max="2315" width="4.85546875" style="4" bestFit="1" customWidth="1"/>
    <col min="2316" max="2316" width="7.5703125" style="4" customWidth="1"/>
    <col min="2317" max="2317" width="10.85546875" style="4" customWidth="1"/>
    <col min="2318" max="2318" width="17.42578125" style="4" customWidth="1"/>
    <col min="2319" max="2560" width="24.5703125" style="4"/>
    <col min="2561" max="2561" width="40.7109375" style="4" customWidth="1"/>
    <col min="2562" max="2562" width="9.28515625" style="4" bestFit="1" customWidth="1"/>
    <col min="2563" max="2563" width="9.140625" style="4" bestFit="1" customWidth="1"/>
    <col min="2564" max="2564" width="5.85546875" style="4" bestFit="1" customWidth="1"/>
    <col min="2565" max="2565" width="4.85546875" style="4" bestFit="1" customWidth="1"/>
    <col min="2566" max="2566" width="7.85546875" style="4" customWidth="1"/>
    <col min="2567" max="2567" width="10.85546875" style="4" customWidth="1"/>
    <col min="2568" max="2568" width="9.28515625" style="4" bestFit="1" customWidth="1"/>
    <col min="2569" max="2569" width="9.140625" style="4" bestFit="1" customWidth="1"/>
    <col min="2570" max="2570" width="5.85546875" style="4" bestFit="1" customWidth="1"/>
    <col min="2571" max="2571" width="4.85546875" style="4" bestFit="1" customWidth="1"/>
    <col min="2572" max="2572" width="7.5703125" style="4" customWidth="1"/>
    <col min="2573" max="2573" width="10.85546875" style="4" customWidth="1"/>
    <col min="2574" max="2574" width="17.42578125" style="4" customWidth="1"/>
    <col min="2575" max="2816" width="24.5703125" style="4"/>
    <col min="2817" max="2817" width="40.7109375" style="4" customWidth="1"/>
    <col min="2818" max="2818" width="9.28515625" style="4" bestFit="1" customWidth="1"/>
    <col min="2819" max="2819" width="9.140625" style="4" bestFit="1" customWidth="1"/>
    <col min="2820" max="2820" width="5.85546875" style="4" bestFit="1" customWidth="1"/>
    <col min="2821" max="2821" width="4.85546875" style="4" bestFit="1" customWidth="1"/>
    <col min="2822" max="2822" width="7.85546875" style="4" customWidth="1"/>
    <col min="2823" max="2823" width="10.85546875" style="4" customWidth="1"/>
    <col min="2824" max="2824" width="9.28515625" style="4" bestFit="1" customWidth="1"/>
    <col min="2825" max="2825" width="9.140625" style="4" bestFit="1" customWidth="1"/>
    <col min="2826" max="2826" width="5.85546875" style="4" bestFit="1" customWidth="1"/>
    <col min="2827" max="2827" width="4.85546875" style="4" bestFit="1" customWidth="1"/>
    <col min="2828" max="2828" width="7.5703125" style="4" customWidth="1"/>
    <col min="2829" max="2829" width="10.85546875" style="4" customWidth="1"/>
    <col min="2830" max="2830" width="17.42578125" style="4" customWidth="1"/>
    <col min="2831" max="3072" width="24.5703125" style="4"/>
    <col min="3073" max="3073" width="40.7109375" style="4" customWidth="1"/>
    <col min="3074" max="3074" width="9.28515625" style="4" bestFit="1" customWidth="1"/>
    <col min="3075" max="3075" width="9.140625" style="4" bestFit="1" customWidth="1"/>
    <col min="3076" max="3076" width="5.85546875" style="4" bestFit="1" customWidth="1"/>
    <col min="3077" max="3077" width="4.85546875" style="4" bestFit="1" customWidth="1"/>
    <col min="3078" max="3078" width="7.85546875" style="4" customWidth="1"/>
    <col min="3079" max="3079" width="10.85546875" style="4" customWidth="1"/>
    <col min="3080" max="3080" width="9.28515625" style="4" bestFit="1" customWidth="1"/>
    <col min="3081" max="3081" width="9.140625" style="4" bestFit="1" customWidth="1"/>
    <col min="3082" max="3082" width="5.85546875" style="4" bestFit="1" customWidth="1"/>
    <col min="3083" max="3083" width="4.85546875" style="4" bestFit="1" customWidth="1"/>
    <col min="3084" max="3084" width="7.5703125" style="4" customWidth="1"/>
    <col min="3085" max="3085" width="10.85546875" style="4" customWidth="1"/>
    <col min="3086" max="3086" width="17.42578125" style="4" customWidth="1"/>
    <col min="3087" max="3328" width="24.5703125" style="4"/>
    <col min="3329" max="3329" width="40.7109375" style="4" customWidth="1"/>
    <col min="3330" max="3330" width="9.28515625" style="4" bestFit="1" customWidth="1"/>
    <col min="3331" max="3331" width="9.140625" style="4" bestFit="1" customWidth="1"/>
    <col min="3332" max="3332" width="5.85546875" style="4" bestFit="1" customWidth="1"/>
    <col min="3333" max="3333" width="4.85546875" style="4" bestFit="1" customWidth="1"/>
    <col min="3334" max="3334" width="7.85546875" style="4" customWidth="1"/>
    <col min="3335" max="3335" width="10.85546875" style="4" customWidth="1"/>
    <col min="3336" max="3336" width="9.28515625" style="4" bestFit="1" customWidth="1"/>
    <col min="3337" max="3337" width="9.140625" style="4" bestFit="1" customWidth="1"/>
    <col min="3338" max="3338" width="5.85546875" style="4" bestFit="1" customWidth="1"/>
    <col min="3339" max="3339" width="4.85546875" style="4" bestFit="1" customWidth="1"/>
    <col min="3340" max="3340" width="7.5703125" style="4" customWidth="1"/>
    <col min="3341" max="3341" width="10.85546875" style="4" customWidth="1"/>
    <col min="3342" max="3342" width="17.42578125" style="4" customWidth="1"/>
    <col min="3343" max="3584" width="24.5703125" style="4"/>
    <col min="3585" max="3585" width="40.7109375" style="4" customWidth="1"/>
    <col min="3586" max="3586" width="9.28515625" style="4" bestFit="1" customWidth="1"/>
    <col min="3587" max="3587" width="9.140625" style="4" bestFit="1" customWidth="1"/>
    <col min="3588" max="3588" width="5.85546875" style="4" bestFit="1" customWidth="1"/>
    <col min="3589" max="3589" width="4.85546875" style="4" bestFit="1" customWidth="1"/>
    <col min="3590" max="3590" width="7.85546875" style="4" customWidth="1"/>
    <col min="3591" max="3591" width="10.85546875" style="4" customWidth="1"/>
    <col min="3592" max="3592" width="9.28515625" style="4" bestFit="1" customWidth="1"/>
    <col min="3593" max="3593" width="9.140625" style="4" bestFit="1" customWidth="1"/>
    <col min="3594" max="3594" width="5.85546875" style="4" bestFit="1" customWidth="1"/>
    <col min="3595" max="3595" width="4.85546875" style="4" bestFit="1" customWidth="1"/>
    <col min="3596" max="3596" width="7.5703125" style="4" customWidth="1"/>
    <col min="3597" max="3597" width="10.85546875" style="4" customWidth="1"/>
    <col min="3598" max="3598" width="17.42578125" style="4" customWidth="1"/>
    <col min="3599" max="3840" width="24.5703125" style="4"/>
    <col min="3841" max="3841" width="40.7109375" style="4" customWidth="1"/>
    <col min="3842" max="3842" width="9.28515625" style="4" bestFit="1" customWidth="1"/>
    <col min="3843" max="3843" width="9.140625" style="4" bestFit="1" customWidth="1"/>
    <col min="3844" max="3844" width="5.85546875" style="4" bestFit="1" customWidth="1"/>
    <col min="3845" max="3845" width="4.85546875" style="4" bestFit="1" customWidth="1"/>
    <col min="3846" max="3846" width="7.85546875" style="4" customWidth="1"/>
    <col min="3847" max="3847" width="10.85546875" style="4" customWidth="1"/>
    <col min="3848" max="3848" width="9.28515625" style="4" bestFit="1" customWidth="1"/>
    <col min="3849" max="3849" width="9.140625" style="4" bestFit="1" customWidth="1"/>
    <col min="3850" max="3850" width="5.85546875" style="4" bestFit="1" customWidth="1"/>
    <col min="3851" max="3851" width="4.85546875" style="4" bestFit="1" customWidth="1"/>
    <col min="3852" max="3852" width="7.5703125" style="4" customWidth="1"/>
    <col min="3853" max="3853" width="10.85546875" style="4" customWidth="1"/>
    <col min="3854" max="3854" width="17.42578125" style="4" customWidth="1"/>
    <col min="3855" max="4096" width="24.5703125" style="4"/>
    <col min="4097" max="4097" width="40.7109375" style="4" customWidth="1"/>
    <col min="4098" max="4098" width="9.28515625" style="4" bestFit="1" customWidth="1"/>
    <col min="4099" max="4099" width="9.140625" style="4" bestFit="1" customWidth="1"/>
    <col min="4100" max="4100" width="5.85546875" style="4" bestFit="1" customWidth="1"/>
    <col min="4101" max="4101" width="4.85546875" style="4" bestFit="1" customWidth="1"/>
    <col min="4102" max="4102" width="7.85546875" style="4" customWidth="1"/>
    <col min="4103" max="4103" width="10.85546875" style="4" customWidth="1"/>
    <col min="4104" max="4104" width="9.28515625" style="4" bestFit="1" customWidth="1"/>
    <col min="4105" max="4105" width="9.140625" style="4" bestFit="1" customWidth="1"/>
    <col min="4106" max="4106" width="5.85546875" style="4" bestFit="1" customWidth="1"/>
    <col min="4107" max="4107" width="4.85546875" style="4" bestFit="1" customWidth="1"/>
    <col min="4108" max="4108" width="7.5703125" style="4" customWidth="1"/>
    <col min="4109" max="4109" width="10.85546875" style="4" customWidth="1"/>
    <col min="4110" max="4110" width="17.42578125" style="4" customWidth="1"/>
    <col min="4111" max="4352" width="24.5703125" style="4"/>
    <col min="4353" max="4353" width="40.7109375" style="4" customWidth="1"/>
    <col min="4354" max="4354" width="9.28515625" style="4" bestFit="1" customWidth="1"/>
    <col min="4355" max="4355" width="9.140625" style="4" bestFit="1" customWidth="1"/>
    <col min="4356" max="4356" width="5.85546875" style="4" bestFit="1" customWidth="1"/>
    <col min="4357" max="4357" width="4.85546875" style="4" bestFit="1" customWidth="1"/>
    <col min="4358" max="4358" width="7.85546875" style="4" customWidth="1"/>
    <col min="4359" max="4359" width="10.85546875" style="4" customWidth="1"/>
    <col min="4360" max="4360" width="9.28515625" style="4" bestFit="1" customWidth="1"/>
    <col min="4361" max="4361" width="9.140625" style="4" bestFit="1" customWidth="1"/>
    <col min="4362" max="4362" width="5.85546875" style="4" bestFit="1" customWidth="1"/>
    <col min="4363" max="4363" width="4.85546875" style="4" bestFit="1" customWidth="1"/>
    <col min="4364" max="4364" width="7.5703125" style="4" customWidth="1"/>
    <col min="4365" max="4365" width="10.85546875" style="4" customWidth="1"/>
    <col min="4366" max="4366" width="17.42578125" style="4" customWidth="1"/>
    <col min="4367" max="4608" width="24.5703125" style="4"/>
    <col min="4609" max="4609" width="40.7109375" style="4" customWidth="1"/>
    <col min="4610" max="4610" width="9.28515625" style="4" bestFit="1" customWidth="1"/>
    <col min="4611" max="4611" width="9.140625" style="4" bestFit="1" customWidth="1"/>
    <col min="4612" max="4612" width="5.85546875" style="4" bestFit="1" customWidth="1"/>
    <col min="4613" max="4613" width="4.85546875" style="4" bestFit="1" customWidth="1"/>
    <col min="4614" max="4614" width="7.85546875" style="4" customWidth="1"/>
    <col min="4615" max="4615" width="10.85546875" style="4" customWidth="1"/>
    <col min="4616" max="4616" width="9.28515625" style="4" bestFit="1" customWidth="1"/>
    <col min="4617" max="4617" width="9.140625" style="4" bestFit="1" customWidth="1"/>
    <col min="4618" max="4618" width="5.85546875" style="4" bestFit="1" customWidth="1"/>
    <col min="4619" max="4619" width="4.85546875" style="4" bestFit="1" customWidth="1"/>
    <col min="4620" max="4620" width="7.5703125" style="4" customWidth="1"/>
    <col min="4621" max="4621" width="10.85546875" style="4" customWidth="1"/>
    <col min="4622" max="4622" width="17.42578125" style="4" customWidth="1"/>
    <col min="4623" max="4864" width="24.5703125" style="4"/>
    <col min="4865" max="4865" width="40.7109375" style="4" customWidth="1"/>
    <col min="4866" max="4866" width="9.28515625" style="4" bestFit="1" customWidth="1"/>
    <col min="4867" max="4867" width="9.140625" style="4" bestFit="1" customWidth="1"/>
    <col min="4868" max="4868" width="5.85546875" style="4" bestFit="1" customWidth="1"/>
    <col min="4869" max="4869" width="4.85546875" style="4" bestFit="1" customWidth="1"/>
    <col min="4870" max="4870" width="7.85546875" style="4" customWidth="1"/>
    <col min="4871" max="4871" width="10.85546875" style="4" customWidth="1"/>
    <col min="4872" max="4872" width="9.28515625" style="4" bestFit="1" customWidth="1"/>
    <col min="4873" max="4873" width="9.140625" style="4" bestFit="1" customWidth="1"/>
    <col min="4874" max="4874" width="5.85546875" style="4" bestFit="1" customWidth="1"/>
    <col min="4875" max="4875" width="4.85546875" style="4" bestFit="1" customWidth="1"/>
    <col min="4876" max="4876" width="7.5703125" style="4" customWidth="1"/>
    <col min="4877" max="4877" width="10.85546875" style="4" customWidth="1"/>
    <col min="4878" max="4878" width="17.42578125" style="4" customWidth="1"/>
    <col min="4879" max="5120" width="24.5703125" style="4"/>
    <col min="5121" max="5121" width="40.7109375" style="4" customWidth="1"/>
    <col min="5122" max="5122" width="9.28515625" style="4" bestFit="1" customWidth="1"/>
    <col min="5123" max="5123" width="9.140625" style="4" bestFit="1" customWidth="1"/>
    <col min="5124" max="5124" width="5.85546875" style="4" bestFit="1" customWidth="1"/>
    <col min="5125" max="5125" width="4.85546875" style="4" bestFit="1" customWidth="1"/>
    <col min="5126" max="5126" width="7.85546875" style="4" customWidth="1"/>
    <col min="5127" max="5127" width="10.85546875" style="4" customWidth="1"/>
    <col min="5128" max="5128" width="9.28515625" style="4" bestFit="1" customWidth="1"/>
    <col min="5129" max="5129" width="9.140625" style="4" bestFit="1" customWidth="1"/>
    <col min="5130" max="5130" width="5.85546875" style="4" bestFit="1" customWidth="1"/>
    <col min="5131" max="5131" width="4.85546875" style="4" bestFit="1" customWidth="1"/>
    <col min="5132" max="5132" width="7.5703125" style="4" customWidth="1"/>
    <col min="5133" max="5133" width="10.85546875" style="4" customWidth="1"/>
    <col min="5134" max="5134" width="17.42578125" style="4" customWidth="1"/>
    <col min="5135" max="5376" width="24.5703125" style="4"/>
    <col min="5377" max="5377" width="40.7109375" style="4" customWidth="1"/>
    <col min="5378" max="5378" width="9.28515625" style="4" bestFit="1" customWidth="1"/>
    <col min="5379" max="5379" width="9.140625" style="4" bestFit="1" customWidth="1"/>
    <col min="5380" max="5380" width="5.85546875" style="4" bestFit="1" customWidth="1"/>
    <col min="5381" max="5381" width="4.85546875" style="4" bestFit="1" customWidth="1"/>
    <col min="5382" max="5382" width="7.85546875" style="4" customWidth="1"/>
    <col min="5383" max="5383" width="10.85546875" style="4" customWidth="1"/>
    <col min="5384" max="5384" width="9.28515625" style="4" bestFit="1" customWidth="1"/>
    <col min="5385" max="5385" width="9.140625" style="4" bestFit="1" customWidth="1"/>
    <col min="5386" max="5386" width="5.85546875" style="4" bestFit="1" customWidth="1"/>
    <col min="5387" max="5387" width="4.85546875" style="4" bestFit="1" customWidth="1"/>
    <col min="5388" max="5388" width="7.5703125" style="4" customWidth="1"/>
    <col min="5389" max="5389" width="10.85546875" style="4" customWidth="1"/>
    <col min="5390" max="5390" width="17.42578125" style="4" customWidth="1"/>
    <col min="5391" max="5632" width="24.5703125" style="4"/>
    <col min="5633" max="5633" width="40.7109375" style="4" customWidth="1"/>
    <col min="5634" max="5634" width="9.28515625" style="4" bestFit="1" customWidth="1"/>
    <col min="5635" max="5635" width="9.140625" style="4" bestFit="1" customWidth="1"/>
    <col min="5636" max="5636" width="5.85546875" style="4" bestFit="1" customWidth="1"/>
    <col min="5637" max="5637" width="4.85546875" style="4" bestFit="1" customWidth="1"/>
    <col min="5638" max="5638" width="7.85546875" style="4" customWidth="1"/>
    <col min="5639" max="5639" width="10.85546875" style="4" customWidth="1"/>
    <col min="5640" max="5640" width="9.28515625" style="4" bestFit="1" customWidth="1"/>
    <col min="5641" max="5641" width="9.140625" style="4" bestFit="1" customWidth="1"/>
    <col min="5642" max="5642" width="5.85546875" style="4" bestFit="1" customWidth="1"/>
    <col min="5643" max="5643" width="4.85546875" style="4" bestFit="1" customWidth="1"/>
    <col min="5644" max="5644" width="7.5703125" style="4" customWidth="1"/>
    <col min="5645" max="5645" width="10.85546875" style="4" customWidth="1"/>
    <col min="5646" max="5646" width="17.42578125" style="4" customWidth="1"/>
    <col min="5647" max="5888" width="24.5703125" style="4"/>
    <col min="5889" max="5889" width="40.7109375" style="4" customWidth="1"/>
    <col min="5890" max="5890" width="9.28515625" style="4" bestFit="1" customWidth="1"/>
    <col min="5891" max="5891" width="9.140625" style="4" bestFit="1" customWidth="1"/>
    <col min="5892" max="5892" width="5.85546875" style="4" bestFit="1" customWidth="1"/>
    <col min="5893" max="5893" width="4.85546875" style="4" bestFit="1" customWidth="1"/>
    <col min="5894" max="5894" width="7.85546875" style="4" customWidth="1"/>
    <col min="5895" max="5895" width="10.85546875" style="4" customWidth="1"/>
    <col min="5896" max="5896" width="9.28515625" style="4" bestFit="1" customWidth="1"/>
    <col min="5897" max="5897" width="9.140625" style="4" bestFit="1" customWidth="1"/>
    <col min="5898" max="5898" width="5.85546875" style="4" bestFit="1" customWidth="1"/>
    <col min="5899" max="5899" width="4.85546875" style="4" bestFit="1" customWidth="1"/>
    <col min="5900" max="5900" width="7.5703125" style="4" customWidth="1"/>
    <col min="5901" max="5901" width="10.85546875" style="4" customWidth="1"/>
    <col min="5902" max="5902" width="17.42578125" style="4" customWidth="1"/>
    <col min="5903" max="6144" width="24.5703125" style="4"/>
    <col min="6145" max="6145" width="40.7109375" style="4" customWidth="1"/>
    <col min="6146" max="6146" width="9.28515625" style="4" bestFit="1" customWidth="1"/>
    <col min="6147" max="6147" width="9.140625" style="4" bestFit="1" customWidth="1"/>
    <col min="6148" max="6148" width="5.85546875" style="4" bestFit="1" customWidth="1"/>
    <col min="6149" max="6149" width="4.85546875" style="4" bestFit="1" customWidth="1"/>
    <col min="6150" max="6150" width="7.85546875" style="4" customWidth="1"/>
    <col min="6151" max="6151" width="10.85546875" style="4" customWidth="1"/>
    <col min="6152" max="6152" width="9.28515625" style="4" bestFit="1" customWidth="1"/>
    <col min="6153" max="6153" width="9.140625" style="4" bestFit="1" customWidth="1"/>
    <col min="6154" max="6154" width="5.85546875" style="4" bestFit="1" customWidth="1"/>
    <col min="6155" max="6155" width="4.85546875" style="4" bestFit="1" customWidth="1"/>
    <col min="6156" max="6156" width="7.5703125" style="4" customWidth="1"/>
    <col min="6157" max="6157" width="10.85546875" style="4" customWidth="1"/>
    <col min="6158" max="6158" width="17.42578125" style="4" customWidth="1"/>
    <col min="6159" max="6400" width="24.5703125" style="4"/>
    <col min="6401" max="6401" width="40.7109375" style="4" customWidth="1"/>
    <col min="6402" max="6402" width="9.28515625" style="4" bestFit="1" customWidth="1"/>
    <col min="6403" max="6403" width="9.140625" style="4" bestFit="1" customWidth="1"/>
    <col min="6404" max="6404" width="5.85546875" style="4" bestFit="1" customWidth="1"/>
    <col min="6405" max="6405" width="4.85546875" style="4" bestFit="1" customWidth="1"/>
    <col min="6406" max="6406" width="7.85546875" style="4" customWidth="1"/>
    <col min="6407" max="6407" width="10.85546875" style="4" customWidth="1"/>
    <col min="6408" max="6408" width="9.28515625" style="4" bestFit="1" customWidth="1"/>
    <col min="6409" max="6409" width="9.140625" style="4" bestFit="1" customWidth="1"/>
    <col min="6410" max="6410" width="5.85546875" style="4" bestFit="1" customWidth="1"/>
    <col min="6411" max="6411" width="4.85546875" style="4" bestFit="1" customWidth="1"/>
    <col min="6412" max="6412" width="7.5703125" style="4" customWidth="1"/>
    <col min="6413" max="6413" width="10.85546875" style="4" customWidth="1"/>
    <col min="6414" max="6414" width="17.42578125" style="4" customWidth="1"/>
    <col min="6415" max="6656" width="24.5703125" style="4"/>
    <col min="6657" max="6657" width="40.7109375" style="4" customWidth="1"/>
    <col min="6658" max="6658" width="9.28515625" style="4" bestFit="1" customWidth="1"/>
    <col min="6659" max="6659" width="9.140625" style="4" bestFit="1" customWidth="1"/>
    <col min="6660" max="6660" width="5.85546875" style="4" bestFit="1" customWidth="1"/>
    <col min="6661" max="6661" width="4.85546875" style="4" bestFit="1" customWidth="1"/>
    <col min="6662" max="6662" width="7.85546875" style="4" customWidth="1"/>
    <col min="6663" max="6663" width="10.85546875" style="4" customWidth="1"/>
    <col min="6664" max="6664" width="9.28515625" style="4" bestFit="1" customWidth="1"/>
    <col min="6665" max="6665" width="9.140625" style="4" bestFit="1" customWidth="1"/>
    <col min="6666" max="6666" width="5.85546875" style="4" bestFit="1" customWidth="1"/>
    <col min="6667" max="6667" width="4.85546875" style="4" bestFit="1" customWidth="1"/>
    <col min="6668" max="6668" width="7.5703125" style="4" customWidth="1"/>
    <col min="6669" max="6669" width="10.85546875" style="4" customWidth="1"/>
    <col min="6670" max="6670" width="17.42578125" style="4" customWidth="1"/>
    <col min="6671" max="6912" width="24.5703125" style="4"/>
    <col min="6913" max="6913" width="40.7109375" style="4" customWidth="1"/>
    <col min="6914" max="6914" width="9.28515625" style="4" bestFit="1" customWidth="1"/>
    <col min="6915" max="6915" width="9.140625" style="4" bestFit="1" customWidth="1"/>
    <col min="6916" max="6916" width="5.85546875" style="4" bestFit="1" customWidth="1"/>
    <col min="6917" max="6917" width="4.85546875" style="4" bestFit="1" customWidth="1"/>
    <col min="6918" max="6918" width="7.85546875" style="4" customWidth="1"/>
    <col min="6919" max="6919" width="10.85546875" style="4" customWidth="1"/>
    <col min="6920" max="6920" width="9.28515625" style="4" bestFit="1" customWidth="1"/>
    <col min="6921" max="6921" width="9.140625" style="4" bestFit="1" customWidth="1"/>
    <col min="6922" max="6922" width="5.85546875" style="4" bestFit="1" customWidth="1"/>
    <col min="6923" max="6923" width="4.85546875" style="4" bestFit="1" customWidth="1"/>
    <col min="6924" max="6924" width="7.5703125" style="4" customWidth="1"/>
    <col min="6925" max="6925" width="10.85546875" style="4" customWidth="1"/>
    <col min="6926" max="6926" width="17.42578125" style="4" customWidth="1"/>
    <col min="6927" max="7168" width="24.5703125" style="4"/>
    <col min="7169" max="7169" width="40.7109375" style="4" customWidth="1"/>
    <col min="7170" max="7170" width="9.28515625" style="4" bestFit="1" customWidth="1"/>
    <col min="7171" max="7171" width="9.140625" style="4" bestFit="1" customWidth="1"/>
    <col min="7172" max="7172" width="5.85546875" style="4" bestFit="1" customWidth="1"/>
    <col min="7173" max="7173" width="4.85546875" style="4" bestFit="1" customWidth="1"/>
    <col min="7174" max="7174" width="7.85546875" style="4" customWidth="1"/>
    <col min="7175" max="7175" width="10.85546875" style="4" customWidth="1"/>
    <col min="7176" max="7176" width="9.28515625" style="4" bestFit="1" customWidth="1"/>
    <col min="7177" max="7177" width="9.140625" style="4" bestFit="1" customWidth="1"/>
    <col min="7178" max="7178" width="5.85546875" style="4" bestFit="1" customWidth="1"/>
    <col min="7179" max="7179" width="4.85546875" style="4" bestFit="1" customWidth="1"/>
    <col min="7180" max="7180" width="7.5703125" style="4" customWidth="1"/>
    <col min="7181" max="7181" width="10.85546875" style="4" customWidth="1"/>
    <col min="7182" max="7182" width="17.42578125" style="4" customWidth="1"/>
    <col min="7183" max="7424" width="24.5703125" style="4"/>
    <col min="7425" max="7425" width="40.7109375" style="4" customWidth="1"/>
    <col min="7426" max="7426" width="9.28515625" style="4" bestFit="1" customWidth="1"/>
    <col min="7427" max="7427" width="9.140625" style="4" bestFit="1" customWidth="1"/>
    <col min="7428" max="7428" width="5.85546875" style="4" bestFit="1" customWidth="1"/>
    <col min="7429" max="7429" width="4.85546875" style="4" bestFit="1" customWidth="1"/>
    <col min="7430" max="7430" width="7.85546875" style="4" customWidth="1"/>
    <col min="7431" max="7431" width="10.85546875" style="4" customWidth="1"/>
    <col min="7432" max="7432" width="9.28515625" style="4" bestFit="1" customWidth="1"/>
    <col min="7433" max="7433" width="9.140625" style="4" bestFit="1" customWidth="1"/>
    <col min="7434" max="7434" width="5.85546875" style="4" bestFit="1" customWidth="1"/>
    <col min="7435" max="7435" width="4.85546875" style="4" bestFit="1" customWidth="1"/>
    <col min="7436" max="7436" width="7.5703125" style="4" customWidth="1"/>
    <col min="7437" max="7437" width="10.85546875" style="4" customWidth="1"/>
    <col min="7438" max="7438" width="17.42578125" style="4" customWidth="1"/>
    <col min="7439" max="7680" width="24.5703125" style="4"/>
    <col min="7681" max="7681" width="40.7109375" style="4" customWidth="1"/>
    <col min="7682" max="7682" width="9.28515625" style="4" bestFit="1" customWidth="1"/>
    <col min="7683" max="7683" width="9.140625" style="4" bestFit="1" customWidth="1"/>
    <col min="7684" max="7684" width="5.85546875" style="4" bestFit="1" customWidth="1"/>
    <col min="7685" max="7685" width="4.85546875" style="4" bestFit="1" customWidth="1"/>
    <col min="7686" max="7686" width="7.85546875" style="4" customWidth="1"/>
    <col min="7687" max="7687" width="10.85546875" style="4" customWidth="1"/>
    <col min="7688" max="7688" width="9.28515625" style="4" bestFit="1" customWidth="1"/>
    <col min="7689" max="7689" width="9.140625" style="4" bestFit="1" customWidth="1"/>
    <col min="7690" max="7690" width="5.85546875" style="4" bestFit="1" customWidth="1"/>
    <col min="7691" max="7691" width="4.85546875" style="4" bestFit="1" customWidth="1"/>
    <col min="7692" max="7692" width="7.5703125" style="4" customWidth="1"/>
    <col min="7693" max="7693" width="10.85546875" style="4" customWidth="1"/>
    <col min="7694" max="7694" width="17.42578125" style="4" customWidth="1"/>
    <col min="7695" max="7936" width="24.5703125" style="4"/>
    <col min="7937" max="7937" width="40.7109375" style="4" customWidth="1"/>
    <col min="7938" max="7938" width="9.28515625" style="4" bestFit="1" customWidth="1"/>
    <col min="7939" max="7939" width="9.140625" style="4" bestFit="1" customWidth="1"/>
    <col min="7940" max="7940" width="5.85546875" style="4" bestFit="1" customWidth="1"/>
    <col min="7941" max="7941" width="4.85546875" style="4" bestFit="1" customWidth="1"/>
    <col min="7942" max="7942" width="7.85546875" style="4" customWidth="1"/>
    <col min="7943" max="7943" width="10.85546875" style="4" customWidth="1"/>
    <col min="7944" max="7944" width="9.28515625" style="4" bestFit="1" customWidth="1"/>
    <col min="7945" max="7945" width="9.140625" style="4" bestFit="1" customWidth="1"/>
    <col min="7946" max="7946" width="5.85546875" style="4" bestFit="1" customWidth="1"/>
    <col min="7947" max="7947" width="4.85546875" style="4" bestFit="1" customWidth="1"/>
    <col min="7948" max="7948" width="7.5703125" style="4" customWidth="1"/>
    <col min="7949" max="7949" width="10.85546875" style="4" customWidth="1"/>
    <col min="7950" max="7950" width="17.42578125" style="4" customWidth="1"/>
    <col min="7951" max="8192" width="24.5703125" style="4"/>
    <col min="8193" max="8193" width="40.7109375" style="4" customWidth="1"/>
    <col min="8194" max="8194" width="9.28515625" style="4" bestFit="1" customWidth="1"/>
    <col min="8195" max="8195" width="9.140625" style="4" bestFit="1" customWidth="1"/>
    <col min="8196" max="8196" width="5.85546875" style="4" bestFit="1" customWidth="1"/>
    <col min="8197" max="8197" width="4.85546875" style="4" bestFit="1" customWidth="1"/>
    <col min="8198" max="8198" width="7.85546875" style="4" customWidth="1"/>
    <col min="8199" max="8199" width="10.85546875" style="4" customWidth="1"/>
    <col min="8200" max="8200" width="9.28515625" style="4" bestFit="1" customWidth="1"/>
    <col min="8201" max="8201" width="9.140625" style="4" bestFit="1" customWidth="1"/>
    <col min="8202" max="8202" width="5.85546875" style="4" bestFit="1" customWidth="1"/>
    <col min="8203" max="8203" width="4.85546875" style="4" bestFit="1" customWidth="1"/>
    <col min="8204" max="8204" width="7.5703125" style="4" customWidth="1"/>
    <col min="8205" max="8205" width="10.85546875" style="4" customWidth="1"/>
    <col min="8206" max="8206" width="17.42578125" style="4" customWidth="1"/>
    <col min="8207" max="8448" width="24.5703125" style="4"/>
    <col min="8449" max="8449" width="40.7109375" style="4" customWidth="1"/>
    <col min="8450" max="8450" width="9.28515625" style="4" bestFit="1" customWidth="1"/>
    <col min="8451" max="8451" width="9.140625" style="4" bestFit="1" customWidth="1"/>
    <col min="8452" max="8452" width="5.85546875" style="4" bestFit="1" customWidth="1"/>
    <col min="8453" max="8453" width="4.85546875" style="4" bestFit="1" customWidth="1"/>
    <col min="8454" max="8454" width="7.85546875" style="4" customWidth="1"/>
    <col min="8455" max="8455" width="10.85546875" style="4" customWidth="1"/>
    <col min="8456" max="8456" width="9.28515625" style="4" bestFit="1" customWidth="1"/>
    <col min="8457" max="8457" width="9.140625" style="4" bestFit="1" customWidth="1"/>
    <col min="8458" max="8458" width="5.85546875" style="4" bestFit="1" customWidth="1"/>
    <col min="8459" max="8459" width="4.85546875" style="4" bestFit="1" customWidth="1"/>
    <col min="8460" max="8460" width="7.5703125" style="4" customWidth="1"/>
    <col min="8461" max="8461" width="10.85546875" style="4" customWidth="1"/>
    <col min="8462" max="8462" width="17.42578125" style="4" customWidth="1"/>
    <col min="8463" max="8704" width="24.5703125" style="4"/>
    <col min="8705" max="8705" width="40.7109375" style="4" customWidth="1"/>
    <col min="8706" max="8706" width="9.28515625" style="4" bestFit="1" customWidth="1"/>
    <col min="8707" max="8707" width="9.140625" style="4" bestFit="1" customWidth="1"/>
    <col min="8708" max="8708" width="5.85546875" style="4" bestFit="1" customWidth="1"/>
    <col min="8709" max="8709" width="4.85546875" style="4" bestFit="1" customWidth="1"/>
    <col min="8710" max="8710" width="7.85546875" style="4" customWidth="1"/>
    <col min="8711" max="8711" width="10.85546875" style="4" customWidth="1"/>
    <col min="8712" max="8712" width="9.28515625" style="4" bestFit="1" customWidth="1"/>
    <col min="8713" max="8713" width="9.140625" style="4" bestFit="1" customWidth="1"/>
    <col min="8714" max="8714" width="5.85546875" style="4" bestFit="1" customWidth="1"/>
    <col min="8715" max="8715" width="4.85546875" style="4" bestFit="1" customWidth="1"/>
    <col min="8716" max="8716" width="7.5703125" style="4" customWidth="1"/>
    <col min="8717" max="8717" width="10.85546875" style="4" customWidth="1"/>
    <col min="8718" max="8718" width="17.42578125" style="4" customWidth="1"/>
    <col min="8719" max="8960" width="24.5703125" style="4"/>
    <col min="8961" max="8961" width="40.7109375" style="4" customWidth="1"/>
    <col min="8962" max="8962" width="9.28515625" style="4" bestFit="1" customWidth="1"/>
    <col min="8963" max="8963" width="9.140625" style="4" bestFit="1" customWidth="1"/>
    <col min="8964" max="8964" width="5.85546875" style="4" bestFit="1" customWidth="1"/>
    <col min="8965" max="8965" width="4.85546875" style="4" bestFit="1" customWidth="1"/>
    <col min="8966" max="8966" width="7.85546875" style="4" customWidth="1"/>
    <col min="8967" max="8967" width="10.85546875" style="4" customWidth="1"/>
    <col min="8968" max="8968" width="9.28515625" style="4" bestFit="1" customWidth="1"/>
    <col min="8969" max="8969" width="9.140625" style="4" bestFit="1" customWidth="1"/>
    <col min="8970" max="8970" width="5.85546875" style="4" bestFit="1" customWidth="1"/>
    <col min="8971" max="8971" width="4.85546875" style="4" bestFit="1" customWidth="1"/>
    <col min="8972" max="8972" width="7.5703125" style="4" customWidth="1"/>
    <col min="8973" max="8973" width="10.85546875" style="4" customWidth="1"/>
    <col min="8974" max="8974" width="17.42578125" style="4" customWidth="1"/>
    <col min="8975" max="9216" width="24.5703125" style="4"/>
    <col min="9217" max="9217" width="40.7109375" style="4" customWidth="1"/>
    <col min="9218" max="9218" width="9.28515625" style="4" bestFit="1" customWidth="1"/>
    <col min="9219" max="9219" width="9.140625" style="4" bestFit="1" customWidth="1"/>
    <col min="9220" max="9220" width="5.85546875" style="4" bestFit="1" customWidth="1"/>
    <col min="9221" max="9221" width="4.85546875" style="4" bestFit="1" customWidth="1"/>
    <col min="9222" max="9222" width="7.85546875" style="4" customWidth="1"/>
    <col min="9223" max="9223" width="10.85546875" style="4" customWidth="1"/>
    <col min="9224" max="9224" width="9.28515625" style="4" bestFit="1" customWidth="1"/>
    <col min="9225" max="9225" width="9.140625" style="4" bestFit="1" customWidth="1"/>
    <col min="9226" max="9226" width="5.85546875" style="4" bestFit="1" customWidth="1"/>
    <col min="9227" max="9227" width="4.85546875" style="4" bestFit="1" customWidth="1"/>
    <col min="9228" max="9228" width="7.5703125" style="4" customWidth="1"/>
    <col min="9229" max="9229" width="10.85546875" style="4" customWidth="1"/>
    <col min="9230" max="9230" width="17.42578125" style="4" customWidth="1"/>
    <col min="9231" max="9472" width="24.5703125" style="4"/>
    <col min="9473" max="9473" width="40.7109375" style="4" customWidth="1"/>
    <col min="9474" max="9474" width="9.28515625" style="4" bestFit="1" customWidth="1"/>
    <col min="9475" max="9475" width="9.140625" style="4" bestFit="1" customWidth="1"/>
    <col min="9476" max="9476" width="5.85546875" style="4" bestFit="1" customWidth="1"/>
    <col min="9477" max="9477" width="4.85546875" style="4" bestFit="1" customWidth="1"/>
    <col min="9478" max="9478" width="7.85546875" style="4" customWidth="1"/>
    <col min="9479" max="9479" width="10.85546875" style="4" customWidth="1"/>
    <col min="9480" max="9480" width="9.28515625" style="4" bestFit="1" customWidth="1"/>
    <col min="9481" max="9481" width="9.140625" style="4" bestFit="1" customWidth="1"/>
    <col min="9482" max="9482" width="5.85546875" style="4" bestFit="1" customWidth="1"/>
    <col min="9483" max="9483" width="4.85546875" style="4" bestFit="1" customWidth="1"/>
    <col min="9484" max="9484" width="7.5703125" style="4" customWidth="1"/>
    <col min="9485" max="9485" width="10.85546875" style="4" customWidth="1"/>
    <col min="9486" max="9486" width="17.42578125" style="4" customWidth="1"/>
    <col min="9487" max="9728" width="24.5703125" style="4"/>
    <col min="9729" max="9729" width="40.7109375" style="4" customWidth="1"/>
    <col min="9730" max="9730" width="9.28515625" style="4" bestFit="1" customWidth="1"/>
    <col min="9731" max="9731" width="9.140625" style="4" bestFit="1" customWidth="1"/>
    <col min="9732" max="9732" width="5.85546875" style="4" bestFit="1" customWidth="1"/>
    <col min="9733" max="9733" width="4.85546875" style="4" bestFit="1" customWidth="1"/>
    <col min="9734" max="9734" width="7.85546875" style="4" customWidth="1"/>
    <col min="9735" max="9735" width="10.85546875" style="4" customWidth="1"/>
    <col min="9736" max="9736" width="9.28515625" style="4" bestFit="1" customWidth="1"/>
    <col min="9737" max="9737" width="9.140625" style="4" bestFit="1" customWidth="1"/>
    <col min="9738" max="9738" width="5.85546875" style="4" bestFit="1" customWidth="1"/>
    <col min="9739" max="9739" width="4.85546875" style="4" bestFit="1" customWidth="1"/>
    <col min="9740" max="9740" width="7.5703125" style="4" customWidth="1"/>
    <col min="9741" max="9741" width="10.85546875" style="4" customWidth="1"/>
    <col min="9742" max="9742" width="17.42578125" style="4" customWidth="1"/>
    <col min="9743" max="9984" width="24.5703125" style="4"/>
    <col min="9985" max="9985" width="40.7109375" style="4" customWidth="1"/>
    <col min="9986" max="9986" width="9.28515625" style="4" bestFit="1" customWidth="1"/>
    <col min="9987" max="9987" width="9.140625" style="4" bestFit="1" customWidth="1"/>
    <col min="9988" max="9988" width="5.85546875" style="4" bestFit="1" customWidth="1"/>
    <col min="9989" max="9989" width="4.85546875" style="4" bestFit="1" customWidth="1"/>
    <col min="9990" max="9990" width="7.85546875" style="4" customWidth="1"/>
    <col min="9991" max="9991" width="10.85546875" style="4" customWidth="1"/>
    <col min="9992" max="9992" width="9.28515625" style="4" bestFit="1" customWidth="1"/>
    <col min="9993" max="9993" width="9.140625" style="4" bestFit="1" customWidth="1"/>
    <col min="9994" max="9994" width="5.85546875" style="4" bestFit="1" customWidth="1"/>
    <col min="9995" max="9995" width="4.85546875" style="4" bestFit="1" customWidth="1"/>
    <col min="9996" max="9996" width="7.5703125" style="4" customWidth="1"/>
    <col min="9997" max="9997" width="10.85546875" style="4" customWidth="1"/>
    <col min="9998" max="9998" width="17.42578125" style="4" customWidth="1"/>
    <col min="9999" max="10240" width="24.5703125" style="4"/>
    <col min="10241" max="10241" width="40.7109375" style="4" customWidth="1"/>
    <col min="10242" max="10242" width="9.28515625" style="4" bestFit="1" customWidth="1"/>
    <col min="10243" max="10243" width="9.140625" style="4" bestFit="1" customWidth="1"/>
    <col min="10244" max="10244" width="5.85546875" style="4" bestFit="1" customWidth="1"/>
    <col min="10245" max="10245" width="4.85546875" style="4" bestFit="1" customWidth="1"/>
    <col min="10246" max="10246" width="7.85546875" style="4" customWidth="1"/>
    <col min="10247" max="10247" width="10.85546875" style="4" customWidth="1"/>
    <col min="10248" max="10248" width="9.28515625" style="4" bestFit="1" customWidth="1"/>
    <col min="10249" max="10249" width="9.140625" style="4" bestFit="1" customWidth="1"/>
    <col min="10250" max="10250" width="5.85546875" style="4" bestFit="1" customWidth="1"/>
    <col min="10251" max="10251" width="4.85546875" style="4" bestFit="1" customWidth="1"/>
    <col min="10252" max="10252" width="7.5703125" style="4" customWidth="1"/>
    <col min="10253" max="10253" width="10.85546875" style="4" customWidth="1"/>
    <col min="10254" max="10254" width="17.42578125" style="4" customWidth="1"/>
    <col min="10255" max="10496" width="24.5703125" style="4"/>
    <col min="10497" max="10497" width="40.7109375" style="4" customWidth="1"/>
    <col min="10498" max="10498" width="9.28515625" style="4" bestFit="1" customWidth="1"/>
    <col min="10499" max="10499" width="9.140625" style="4" bestFit="1" customWidth="1"/>
    <col min="10500" max="10500" width="5.85546875" style="4" bestFit="1" customWidth="1"/>
    <col min="10501" max="10501" width="4.85546875" style="4" bestFit="1" customWidth="1"/>
    <col min="10502" max="10502" width="7.85546875" style="4" customWidth="1"/>
    <col min="10503" max="10503" width="10.85546875" style="4" customWidth="1"/>
    <col min="10504" max="10504" width="9.28515625" style="4" bestFit="1" customWidth="1"/>
    <col min="10505" max="10505" width="9.140625" style="4" bestFit="1" customWidth="1"/>
    <col min="10506" max="10506" width="5.85546875" style="4" bestFit="1" customWidth="1"/>
    <col min="10507" max="10507" width="4.85546875" style="4" bestFit="1" customWidth="1"/>
    <col min="10508" max="10508" width="7.5703125" style="4" customWidth="1"/>
    <col min="10509" max="10509" width="10.85546875" style="4" customWidth="1"/>
    <col min="10510" max="10510" width="17.42578125" style="4" customWidth="1"/>
    <col min="10511" max="10752" width="24.5703125" style="4"/>
    <col min="10753" max="10753" width="40.7109375" style="4" customWidth="1"/>
    <col min="10754" max="10754" width="9.28515625" style="4" bestFit="1" customWidth="1"/>
    <col min="10755" max="10755" width="9.140625" style="4" bestFit="1" customWidth="1"/>
    <col min="10756" max="10756" width="5.85546875" style="4" bestFit="1" customWidth="1"/>
    <col min="10757" max="10757" width="4.85546875" style="4" bestFit="1" customWidth="1"/>
    <col min="10758" max="10758" width="7.85546875" style="4" customWidth="1"/>
    <col min="10759" max="10759" width="10.85546875" style="4" customWidth="1"/>
    <col min="10760" max="10760" width="9.28515625" style="4" bestFit="1" customWidth="1"/>
    <col min="10761" max="10761" width="9.140625" style="4" bestFit="1" customWidth="1"/>
    <col min="10762" max="10762" width="5.85546875" style="4" bestFit="1" customWidth="1"/>
    <col min="10763" max="10763" width="4.85546875" style="4" bestFit="1" customWidth="1"/>
    <col min="10764" max="10764" width="7.5703125" style="4" customWidth="1"/>
    <col min="10765" max="10765" width="10.85546875" style="4" customWidth="1"/>
    <col min="10766" max="10766" width="17.42578125" style="4" customWidth="1"/>
    <col min="10767" max="11008" width="24.5703125" style="4"/>
    <col min="11009" max="11009" width="40.7109375" style="4" customWidth="1"/>
    <col min="11010" max="11010" width="9.28515625" style="4" bestFit="1" customWidth="1"/>
    <col min="11011" max="11011" width="9.140625" style="4" bestFit="1" customWidth="1"/>
    <col min="11012" max="11012" width="5.85546875" style="4" bestFit="1" customWidth="1"/>
    <col min="11013" max="11013" width="4.85546875" style="4" bestFit="1" customWidth="1"/>
    <col min="11014" max="11014" width="7.85546875" style="4" customWidth="1"/>
    <col min="11015" max="11015" width="10.85546875" style="4" customWidth="1"/>
    <col min="11016" max="11016" width="9.28515625" style="4" bestFit="1" customWidth="1"/>
    <col min="11017" max="11017" width="9.140625" style="4" bestFit="1" customWidth="1"/>
    <col min="11018" max="11018" width="5.85546875" style="4" bestFit="1" customWidth="1"/>
    <col min="11019" max="11019" width="4.85546875" style="4" bestFit="1" customWidth="1"/>
    <col min="11020" max="11020" width="7.5703125" style="4" customWidth="1"/>
    <col min="11021" max="11021" width="10.85546875" style="4" customWidth="1"/>
    <col min="11022" max="11022" width="17.42578125" style="4" customWidth="1"/>
    <col min="11023" max="11264" width="24.5703125" style="4"/>
    <col min="11265" max="11265" width="40.7109375" style="4" customWidth="1"/>
    <col min="11266" max="11266" width="9.28515625" style="4" bestFit="1" customWidth="1"/>
    <col min="11267" max="11267" width="9.140625" style="4" bestFit="1" customWidth="1"/>
    <col min="11268" max="11268" width="5.85546875" style="4" bestFit="1" customWidth="1"/>
    <col min="11269" max="11269" width="4.85546875" style="4" bestFit="1" customWidth="1"/>
    <col min="11270" max="11270" width="7.85546875" style="4" customWidth="1"/>
    <col min="11271" max="11271" width="10.85546875" style="4" customWidth="1"/>
    <col min="11272" max="11272" width="9.28515625" style="4" bestFit="1" customWidth="1"/>
    <col min="11273" max="11273" width="9.140625" style="4" bestFit="1" customWidth="1"/>
    <col min="11274" max="11274" width="5.85546875" style="4" bestFit="1" customWidth="1"/>
    <col min="11275" max="11275" width="4.85546875" style="4" bestFit="1" customWidth="1"/>
    <col min="11276" max="11276" width="7.5703125" style="4" customWidth="1"/>
    <col min="11277" max="11277" width="10.85546875" style="4" customWidth="1"/>
    <col min="11278" max="11278" width="17.42578125" style="4" customWidth="1"/>
    <col min="11279" max="11520" width="24.5703125" style="4"/>
    <col min="11521" max="11521" width="40.7109375" style="4" customWidth="1"/>
    <col min="11522" max="11522" width="9.28515625" style="4" bestFit="1" customWidth="1"/>
    <col min="11523" max="11523" width="9.140625" style="4" bestFit="1" customWidth="1"/>
    <col min="11524" max="11524" width="5.85546875" style="4" bestFit="1" customWidth="1"/>
    <col min="11525" max="11525" width="4.85546875" style="4" bestFit="1" customWidth="1"/>
    <col min="11526" max="11526" width="7.85546875" style="4" customWidth="1"/>
    <col min="11527" max="11527" width="10.85546875" style="4" customWidth="1"/>
    <col min="11528" max="11528" width="9.28515625" style="4" bestFit="1" customWidth="1"/>
    <col min="11529" max="11529" width="9.140625" style="4" bestFit="1" customWidth="1"/>
    <col min="11530" max="11530" width="5.85546875" style="4" bestFit="1" customWidth="1"/>
    <col min="11531" max="11531" width="4.85546875" style="4" bestFit="1" customWidth="1"/>
    <col min="11532" max="11532" width="7.5703125" style="4" customWidth="1"/>
    <col min="11533" max="11533" width="10.85546875" style="4" customWidth="1"/>
    <col min="11534" max="11534" width="17.42578125" style="4" customWidth="1"/>
    <col min="11535" max="11776" width="24.5703125" style="4"/>
    <col min="11777" max="11777" width="40.7109375" style="4" customWidth="1"/>
    <col min="11778" max="11778" width="9.28515625" style="4" bestFit="1" customWidth="1"/>
    <col min="11779" max="11779" width="9.140625" style="4" bestFit="1" customWidth="1"/>
    <col min="11780" max="11780" width="5.85546875" style="4" bestFit="1" customWidth="1"/>
    <col min="11781" max="11781" width="4.85546875" style="4" bestFit="1" customWidth="1"/>
    <col min="11782" max="11782" width="7.85546875" style="4" customWidth="1"/>
    <col min="11783" max="11783" width="10.85546875" style="4" customWidth="1"/>
    <col min="11784" max="11784" width="9.28515625" style="4" bestFit="1" customWidth="1"/>
    <col min="11785" max="11785" width="9.140625" style="4" bestFit="1" customWidth="1"/>
    <col min="11786" max="11786" width="5.85546875" style="4" bestFit="1" customWidth="1"/>
    <col min="11787" max="11787" width="4.85546875" style="4" bestFit="1" customWidth="1"/>
    <col min="11788" max="11788" width="7.5703125" style="4" customWidth="1"/>
    <col min="11789" max="11789" width="10.85546875" style="4" customWidth="1"/>
    <col min="11790" max="11790" width="17.42578125" style="4" customWidth="1"/>
    <col min="11791" max="12032" width="24.5703125" style="4"/>
    <col min="12033" max="12033" width="40.7109375" style="4" customWidth="1"/>
    <col min="12034" max="12034" width="9.28515625" style="4" bestFit="1" customWidth="1"/>
    <col min="12035" max="12035" width="9.140625" style="4" bestFit="1" customWidth="1"/>
    <col min="12036" max="12036" width="5.85546875" style="4" bestFit="1" customWidth="1"/>
    <col min="12037" max="12037" width="4.85546875" style="4" bestFit="1" customWidth="1"/>
    <col min="12038" max="12038" width="7.85546875" style="4" customWidth="1"/>
    <col min="12039" max="12039" width="10.85546875" style="4" customWidth="1"/>
    <col min="12040" max="12040" width="9.28515625" style="4" bestFit="1" customWidth="1"/>
    <col min="12041" max="12041" width="9.140625" style="4" bestFit="1" customWidth="1"/>
    <col min="12042" max="12042" width="5.85546875" style="4" bestFit="1" customWidth="1"/>
    <col min="12043" max="12043" width="4.85546875" style="4" bestFit="1" customWidth="1"/>
    <col min="12044" max="12044" width="7.5703125" style="4" customWidth="1"/>
    <col min="12045" max="12045" width="10.85546875" style="4" customWidth="1"/>
    <col min="12046" max="12046" width="17.42578125" style="4" customWidth="1"/>
    <col min="12047" max="12288" width="24.5703125" style="4"/>
    <col min="12289" max="12289" width="40.7109375" style="4" customWidth="1"/>
    <col min="12290" max="12290" width="9.28515625" style="4" bestFit="1" customWidth="1"/>
    <col min="12291" max="12291" width="9.140625" style="4" bestFit="1" customWidth="1"/>
    <col min="12292" max="12292" width="5.85546875" style="4" bestFit="1" customWidth="1"/>
    <col min="12293" max="12293" width="4.85546875" style="4" bestFit="1" customWidth="1"/>
    <col min="12294" max="12294" width="7.85546875" style="4" customWidth="1"/>
    <col min="12295" max="12295" width="10.85546875" style="4" customWidth="1"/>
    <col min="12296" max="12296" width="9.28515625" style="4" bestFit="1" customWidth="1"/>
    <col min="12297" max="12297" width="9.140625" style="4" bestFit="1" customWidth="1"/>
    <col min="12298" max="12298" width="5.85546875" style="4" bestFit="1" customWidth="1"/>
    <col min="12299" max="12299" width="4.85546875" style="4" bestFit="1" customWidth="1"/>
    <col min="12300" max="12300" width="7.5703125" style="4" customWidth="1"/>
    <col min="12301" max="12301" width="10.85546875" style="4" customWidth="1"/>
    <col min="12302" max="12302" width="17.42578125" style="4" customWidth="1"/>
    <col min="12303" max="12544" width="24.5703125" style="4"/>
    <col min="12545" max="12545" width="40.7109375" style="4" customWidth="1"/>
    <col min="12546" max="12546" width="9.28515625" style="4" bestFit="1" customWidth="1"/>
    <col min="12547" max="12547" width="9.140625" style="4" bestFit="1" customWidth="1"/>
    <col min="12548" max="12548" width="5.85546875" style="4" bestFit="1" customWidth="1"/>
    <col min="12549" max="12549" width="4.85546875" style="4" bestFit="1" customWidth="1"/>
    <col min="12550" max="12550" width="7.85546875" style="4" customWidth="1"/>
    <col min="12551" max="12551" width="10.85546875" style="4" customWidth="1"/>
    <col min="12552" max="12552" width="9.28515625" style="4" bestFit="1" customWidth="1"/>
    <col min="12553" max="12553" width="9.140625" style="4" bestFit="1" customWidth="1"/>
    <col min="12554" max="12554" width="5.85546875" style="4" bestFit="1" customWidth="1"/>
    <col min="12555" max="12555" width="4.85546875" style="4" bestFit="1" customWidth="1"/>
    <col min="12556" max="12556" width="7.5703125" style="4" customWidth="1"/>
    <col min="12557" max="12557" width="10.85546875" style="4" customWidth="1"/>
    <col min="12558" max="12558" width="17.42578125" style="4" customWidth="1"/>
    <col min="12559" max="12800" width="24.5703125" style="4"/>
    <col min="12801" max="12801" width="40.7109375" style="4" customWidth="1"/>
    <col min="12802" max="12802" width="9.28515625" style="4" bestFit="1" customWidth="1"/>
    <col min="12803" max="12803" width="9.140625" style="4" bestFit="1" customWidth="1"/>
    <col min="12804" max="12804" width="5.85546875" style="4" bestFit="1" customWidth="1"/>
    <col min="12805" max="12805" width="4.85546875" style="4" bestFit="1" customWidth="1"/>
    <col min="12806" max="12806" width="7.85546875" style="4" customWidth="1"/>
    <col min="12807" max="12807" width="10.85546875" style="4" customWidth="1"/>
    <col min="12808" max="12808" width="9.28515625" style="4" bestFit="1" customWidth="1"/>
    <col min="12809" max="12809" width="9.140625" style="4" bestFit="1" customWidth="1"/>
    <col min="12810" max="12810" width="5.85546875" style="4" bestFit="1" customWidth="1"/>
    <col min="12811" max="12811" width="4.85546875" style="4" bestFit="1" customWidth="1"/>
    <col min="12812" max="12812" width="7.5703125" style="4" customWidth="1"/>
    <col min="12813" max="12813" width="10.85546875" style="4" customWidth="1"/>
    <col min="12814" max="12814" width="17.42578125" style="4" customWidth="1"/>
    <col min="12815" max="13056" width="24.5703125" style="4"/>
    <col min="13057" max="13057" width="40.7109375" style="4" customWidth="1"/>
    <col min="13058" max="13058" width="9.28515625" style="4" bestFit="1" customWidth="1"/>
    <col min="13059" max="13059" width="9.140625" style="4" bestFit="1" customWidth="1"/>
    <col min="13060" max="13060" width="5.85546875" style="4" bestFit="1" customWidth="1"/>
    <col min="13061" max="13061" width="4.85546875" style="4" bestFit="1" customWidth="1"/>
    <col min="13062" max="13062" width="7.85546875" style="4" customWidth="1"/>
    <col min="13063" max="13063" width="10.85546875" style="4" customWidth="1"/>
    <col min="13064" max="13064" width="9.28515625" style="4" bestFit="1" customWidth="1"/>
    <col min="13065" max="13065" width="9.140625" style="4" bestFit="1" customWidth="1"/>
    <col min="13066" max="13066" width="5.85546875" style="4" bestFit="1" customWidth="1"/>
    <col min="13067" max="13067" width="4.85546875" style="4" bestFit="1" customWidth="1"/>
    <col min="13068" max="13068" width="7.5703125" style="4" customWidth="1"/>
    <col min="13069" max="13069" width="10.85546875" style="4" customWidth="1"/>
    <col min="13070" max="13070" width="17.42578125" style="4" customWidth="1"/>
    <col min="13071" max="13312" width="24.5703125" style="4"/>
    <col min="13313" max="13313" width="40.7109375" style="4" customWidth="1"/>
    <col min="13314" max="13314" width="9.28515625" style="4" bestFit="1" customWidth="1"/>
    <col min="13315" max="13315" width="9.140625" style="4" bestFit="1" customWidth="1"/>
    <col min="13316" max="13316" width="5.85546875" style="4" bestFit="1" customWidth="1"/>
    <col min="13317" max="13317" width="4.85546875" style="4" bestFit="1" customWidth="1"/>
    <col min="13318" max="13318" width="7.85546875" style="4" customWidth="1"/>
    <col min="13319" max="13319" width="10.85546875" style="4" customWidth="1"/>
    <col min="13320" max="13320" width="9.28515625" style="4" bestFit="1" customWidth="1"/>
    <col min="13321" max="13321" width="9.140625" style="4" bestFit="1" customWidth="1"/>
    <col min="13322" max="13322" width="5.85546875" style="4" bestFit="1" customWidth="1"/>
    <col min="13323" max="13323" width="4.85546875" style="4" bestFit="1" customWidth="1"/>
    <col min="13324" max="13324" width="7.5703125" style="4" customWidth="1"/>
    <col min="13325" max="13325" width="10.85546875" style="4" customWidth="1"/>
    <col min="13326" max="13326" width="17.42578125" style="4" customWidth="1"/>
    <col min="13327" max="13568" width="24.5703125" style="4"/>
    <col min="13569" max="13569" width="40.7109375" style="4" customWidth="1"/>
    <col min="13570" max="13570" width="9.28515625" style="4" bestFit="1" customWidth="1"/>
    <col min="13571" max="13571" width="9.140625" style="4" bestFit="1" customWidth="1"/>
    <col min="13572" max="13572" width="5.85546875" style="4" bestFit="1" customWidth="1"/>
    <col min="13573" max="13573" width="4.85546875" style="4" bestFit="1" customWidth="1"/>
    <col min="13574" max="13574" width="7.85546875" style="4" customWidth="1"/>
    <col min="13575" max="13575" width="10.85546875" style="4" customWidth="1"/>
    <col min="13576" max="13576" width="9.28515625" style="4" bestFit="1" customWidth="1"/>
    <col min="13577" max="13577" width="9.140625" style="4" bestFit="1" customWidth="1"/>
    <col min="13578" max="13578" width="5.85546875" style="4" bestFit="1" customWidth="1"/>
    <col min="13579" max="13579" width="4.85546875" style="4" bestFit="1" customWidth="1"/>
    <col min="13580" max="13580" width="7.5703125" style="4" customWidth="1"/>
    <col min="13581" max="13581" width="10.85546875" style="4" customWidth="1"/>
    <col min="13582" max="13582" width="17.42578125" style="4" customWidth="1"/>
    <col min="13583" max="13824" width="24.5703125" style="4"/>
    <col min="13825" max="13825" width="40.7109375" style="4" customWidth="1"/>
    <col min="13826" max="13826" width="9.28515625" style="4" bestFit="1" customWidth="1"/>
    <col min="13827" max="13827" width="9.140625" style="4" bestFit="1" customWidth="1"/>
    <col min="13828" max="13828" width="5.85546875" style="4" bestFit="1" customWidth="1"/>
    <col min="13829" max="13829" width="4.85546875" style="4" bestFit="1" customWidth="1"/>
    <col min="13830" max="13830" width="7.85546875" style="4" customWidth="1"/>
    <col min="13831" max="13831" width="10.85546875" style="4" customWidth="1"/>
    <col min="13832" max="13832" width="9.28515625" style="4" bestFit="1" customWidth="1"/>
    <col min="13833" max="13833" width="9.140625" style="4" bestFit="1" customWidth="1"/>
    <col min="13834" max="13834" width="5.85546875" style="4" bestFit="1" customWidth="1"/>
    <col min="13835" max="13835" width="4.85546875" style="4" bestFit="1" customWidth="1"/>
    <col min="13836" max="13836" width="7.5703125" style="4" customWidth="1"/>
    <col min="13837" max="13837" width="10.85546875" style="4" customWidth="1"/>
    <col min="13838" max="13838" width="17.42578125" style="4" customWidth="1"/>
    <col min="13839" max="14080" width="24.5703125" style="4"/>
    <col min="14081" max="14081" width="40.7109375" style="4" customWidth="1"/>
    <col min="14082" max="14082" width="9.28515625" style="4" bestFit="1" customWidth="1"/>
    <col min="14083" max="14083" width="9.140625" style="4" bestFit="1" customWidth="1"/>
    <col min="14084" max="14084" width="5.85546875" style="4" bestFit="1" customWidth="1"/>
    <col min="14085" max="14085" width="4.85546875" style="4" bestFit="1" customWidth="1"/>
    <col min="14086" max="14086" width="7.85546875" style="4" customWidth="1"/>
    <col min="14087" max="14087" width="10.85546875" style="4" customWidth="1"/>
    <col min="14088" max="14088" width="9.28515625" style="4" bestFit="1" customWidth="1"/>
    <col min="14089" max="14089" width="9.140625" style="4" bestFit="1" customWidth="1"/>
    <col min="14090" max="14090" width="5.85546875" style="4" bestFit="1" customWidth="1"/>
    <col min="14091" max="14091" width="4.85546875" style="4" bestFit="1" customWidth="1"/>
    <col min="14092" max="14092" width="7.5703125" style="4" customWidth="1"/>
    <col min="14093" max="14093" width="10.85546875" style="4" customWidth="1"/>
    <col min="14094" max="14094" width="17.42578125" style="4" customWidth="1"/>
    <col min="14095" max="14336" width="24.5703125" style="4"/>
    <col min="14337" max="14337" width="40.7109375" style="4" customWidth="1"/>
    <col min="14338" max="14338" width="9.28515625" style="4" bestFit="1" customWidth="1"/>
    <col min="14339" max="14339" width="9.140625" style="4" bestFit="1" customWidth="1"/>
    <col min="14340" max="14340" width="5.85546875" style="4" bestFit="1" customWidth="1"/>
    <col min="14341" max="14341" width="4.85546875" style="4" bestFit="1" customWidth="1"/>
    <col min="14342" max="14342" width="7.85546875" style="4" customWidth="1"/>
    <col min="14343" max="14343" width="10.85546875" style="4" customWidth="1"/>
    <col min="14344" max="14344" width="9.28515625" style="4" bestFit="1" customWidth="1"/>
    <col min="14345" max="14345" width="9.140625" style="4" bestFit="1" customWidth="1"/>
    <col min="14346" max="14346" width="5.85546875" style="4" bestFit="1" customWidth="1"/>
    <col min="14347" max="14347" width="4.85546875" style="4" bestFit="1" customWidth="1"/>
    <col min="14348" max="14348" width="7.5703125" style="4" customWidth="1"/>
    <col min="14349" max="14349" width="10.85546875" style="4" customWidth="1"/>
    <col min="14350" max="14350" width="17.42578125" style="4" customWidth="1"/>
    <col min="14351" max="14592" width="24.5703125" style="4"/>
    <col min="14593" max="14593" width="40.7109375" style="4" customWidth="1"/>
    <col min="14594" max="14594" width="9.28515625" style="4" bestFit="1" customWidth="1"/>
    <col min="14595" max="14595" width="9.140625" style="4" bestFit="1" customWidth="1"/>
    <col min="14596" max="14596" width="5.85546875" style="4" bestFit="1" customWidth="1"/>
    <col min="14597" max="14597" width="4.85546875" style="4" bestFit="1" customWidth="1"/>
    <col min="14598" max="14598" width="7.85546875" style="4" customWidth="1"/>
    <col min="14599" max="14599" width="10.85546875" style="4" customWidth="1"/>
    <col min="14600" max="14600" width="9.28515625" style="4" bestFit="1" customWidth="1"/>
    <col min="14601" max="14601" width="9.140625" style="4" bestFit="1" customWidth="1"/>
    <col min="14602" max="14602" width="5.85546875" style="4" bestFit="1" customWidth="1"/>
    <col min="14603" max="14603" width="4.85546875" style="4" bestFit="1" customWidth="1"/>
    <col min="14604" max="14604" width="7.5703125" style="4" customWidth="1"/>
    <col min="14605" max="14605" width="10.85546875" style="4" customWidth="1"/>
    <col min="14606" max="14606" width="17.42578125" style="4" customWidth="1"/>
    <col min="14607" max="14848" width="24.5703125" style="4"/>
    <col min="14849" max="14849" width="40.7109375" style="4" customWidth="1"/>
    <col min="14850" max="14850" width="9.28515625" style="4" bestFit="1" customWidth="1"/>
    <col min="14851" max="14851" width="9.140625" style="4" bestFit="1" customWidth="1"/>
    <col min="14852" max="14852" width="5.85546875" style="4" bestFit="1" customWidth="1"/>
    <col min="14853" max="14853" width="4.85546875" style="4" bestFit="1" customWidth="1"/>
    <col min="14854" max="14854" width="7.85546875" style="4" customWidth="1"/>
    <col min="14855" max="14855" width="10.85546875" style="4" customWidth="1"/>
    <col min="14856" max="14856" width="9.28515625" style="4" bestFit="1" customWidth="1"/>
    <col min="14857" max="14857" width="9.140625" style="4" bestFit="1" customWidth="1"/>
    <col min="14858" max="14858" width="5.85546875" style="4" bestFit="1" customWidth="1"/>
    <col min="14859" max="14859" width="4.85546875" style="4" bestFit="1" customWidth="1"/>
    <col min="14860" max="14860" width="7.5703125" style="4" customWidth="1"/>
    <col min="14861" max="14861" width="10.85546875" style="4" customWidth="1"/>
    <col min="14862" max="14862" width="17.42578125" style="4" customWidth="1"/>
    <col min="14863" max="15104" width="24.5703125" style="4"/>
    <col min="15105" max="15105" width="40.7109375" style="4" customWidth="1"/>
    <col min="15106" max="15106" width="9.28515625" style="4" bestFit="1" customWidth="1"/>
    <col min="15107" max="15107" width="9.140625" style="4" bestFit="1" customWidth="1"/>
    <col min="15108" max="15108" width="5.85546875" style="4" bestFit="1" customWidth="1"/>
    <col min="15109" max="15109" width="4.85546875" style="4" bestFit="1" customWidth="1"/>
    <col min="15110" max="15110" width="7.85546875" style="4" customWidth="1"/>
    <col min="15111" max="15111" width="10.85546875" style="4" customWidth="1"/>
    <col min="15112" max="15112" width="9.28515625" style="4" bestFit="1" customWidth="1"/>
    <col min="15113" max="15113" width="9.140625" style="4" bestFit="1" customWidth="1"/>
    <col min="15114" max="15114" width="5.85546875" style="4" bestFit="1" customWidth="1"/>
    <col min="15115" max="15115" width="4.85546875" style="4" bestFit="1" customWidth="1"/>
    <col min="15116" max="15116" width="7.5703125" style="4" customWidth="1"/>
    <col min="15117" max="15117" width="10.85546875" style="4" customWidth="1"/>
    <col min="15118" max="15118" width="17.42578125" style="4" customWidth="1"/>
    <col min="15119" max="15360" width="24.5703125" style="4"/>
    <col min="15361" max="15361" width="40.7109375" style="4" customWidth="1"/>
    <col min="15362" max="15362" width="9.28515625" style="4" bestFit="1" customWidth="1"/>
    <col min="15363" max="15363" width="9.140625" style="4" bestFit="1" customWidth="1"/>
    <col min="15364" max="15364" width="5.85546875" style="4" bestFit="1" customWidth="1"/>
    <col min="15365" max="15365" width="4.85546875" style="4" bestFit="1" customWidth="1"/>
    <col min="15366" max="15366" width="7.85546875" style="4" customWidth="1"/>
    <col min="15367" max="15367" width="10.85546875" style="4" customWidth="1"/>
    <col min="15368" max="15368" width="9.28515625" style="4" bestFit="1" customWidth="1"/>
    <col min="15369" max="15369" width="9.140625" style="4" bestFit="1" customWidth="1"/>
    <col min="15370" max="15370" width="5.85546875" style="4" bestFit="1" customWidth="1"/>
    <col min="15371" max="15371" width="4.85546875" style="4" bestFit="1" customWidth="1"/>
    <col min="15372" max="15372" width="7.5703125" style="4" customWidth="1"/>
    <col min="15373" max="15373" width="10.85546875" style="4" customWidth="1"/>
    <col min="15374" max="15374" width="17.42578125" style="4" customWidth="1"/>
    <col min="15375" max="15616" width="24.5703125" style="4"/>
    <col min="15617" max="15617" width="40.7109375" style="4" customWidth="1"/>
    <col min="15618" max="15618" width="9.28515625" style="4" bestFit="1" customWidth="1"/>
    <col min="15619" max="15619" width="9.140625" style="4" bestFit="1" customWidth="1"/>
    <col min="15620" max="15620" width="5.85546875" style="4" bestFit="1" customWidth="1"/>
    <col min="15621" max="15621" width="4.85546875" style="4" bestFit="1" customWidth="1"/>
    <col min="15622" max="15622" width="7.85546875" style="4" customWidth="1"/>
    <col min="15623" max="15623" width="10.85546875" style="4" customWidth="1"/>
    <col min="15624" max="15624" width="9.28515625" style="4" bestFit="1" customWidth="1"/>
    <col min="15625" max="15625" width="9.140625" style="4" bestFit="1" customWidth="1"/>
    <col min="15626" max="15626" width="5.85546875" style="4" bestFit="1" customWidth="1"/>
    <col min="15627" max="15627" width="4.85546875" style="4" bestFit="1" customWidth="1"/>
    <col min="15628" max="15628" width="7.5703125" style="4" customWidth="1"/>
    <col min="15629" max="15629" width="10.85546875" style="4" customWidth="1"/>
    <col min="15630" max="15630" width="17.42578125" style="4" customWidth="1"/>
    <col min="15631" max="15872" width="24.5703125" style="4"/>
    <col min="15873" max="15873" width="40.7109375" style="4" customWidth="1"/>
    <col min="15874" max="15874" width="9.28515625" style="4" bestFit="1" customWidth="1"/>
    <col min="15875" max="15875" width="9.140625" style="4" bestFit="1" customWidth="1"/>
    <col min="15876" max="15876" width="5.85546875" style="4" bestFit="1" customWidth="1"/>
    <col min="15877" max="15877" width="4.85546875" style="4" bestFit="1" customWidth="1"/>
    <col min="15878" max="15878" width="7.85546875" style="4" customWidth="1"/>
    <col min="15879" max="15879" width="10.85546875" style="4" customWidth="1"/>
    <col min="15880" max="15880" width="9.28515625" style="4" bestFit="1" customWidth="1"/>
    <col min="15881" max="15881" width="9.140625" style="4" bestFit="1" customWidth="1"/>
    <col min="15882" max="15882" width="5.85546875" style="4" bestFit="1" customWidth="1"/>
    <col min="15883" max="15883" width="4.85546875" style="4" bestFit="1" customWidth="1"/>
    <col min="15884" max="15884" width="7.5703125" style="4" customWidth="1"/>
    <col min="15885" max="15885" width="10.85546875" style="4" customWidth="1"/>
    <col min="15886" max="15886" width="17.42578125" style="4" customWidth="1"/>
    <col min="15887" max="16128" width="24.5703125" style="4"/>
    <col min="16129" max="16129" width="40.7109375" style="4" customWidth="1"/>
    <col min="16130" max="16130" width="9.28515625" style="4" bestFit="1" customWidth="1"/>
    <col min="16131" max="16131" width="9.140625" style="4" bestFit="1" customWidth="1"/>
    <col min="16132" max="16132" width="5.85546875" style="4" bestFit="1" customWidth="1"/>
    <col min="16133" max="16133" width="4.85546875" style="4" bestFit="1" customWidth="1"/>
    <col min="16134" max="16134" width="7.85546875" style="4" customWidth="1"/>
    <col min="16135" max="16135" width="10.85546875" style="4" customWidth="1"/>
    <col min="16136" max="16136" width="9.28515625" style="4" bestFit="1" customWidth="1"/>
    <col min="16137" max="16137" width="9.140625" style="4" bestFit="1" customWidth="1"/>
    <col min="16138" max="16138" width="5.85546875" style="4" bestFit="1" customWidth="1"/>
    <col min="16139" max="16139" width="4.85546875" style="4" bestFit="1" customWidth="1"/>
    <col min="16140" max="16140" width="7.5703125" style="4" customWidth="1"/>
    <col min="16141" max="16141" width="10.85546875" style="4" customWidth="1"/>
    <col min="16142" max="16142" width="17.42578125" style="4" customWidth="1"/>
    <col min="16143" max="16384" width="24.5703125" style="4"/>
  </cols>
  <sheetData>
    <row r="1" spans="1:14" ht="17.4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52" t="s">
        <v>344</v>
      </c>
    </row>
    <row r="2" spans="1:14" s="253" customFormat="1" ht="15.75">
      <c r="A2" s="1" t="s">
        <v>345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53" customFormat="1" ht="15.75">
      <c r="A3" s="518" t="s">
        <v>538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7.45" customHeight="1" thickBot="1">
      <c r="A4" s="77"/>
      <c r="B4" s="8"/>
      <c r="C4" s="11"/>
      <c r="D4" s="254"/>
      <c r="E4" s="254"/>
      <c r="F4" s="77"/>
      <c r="G4" s="83"/>
      <c r="H4" s="8"/>
      <c r="I4" s="11"/>
      <c r="J4" s="254"/>
      <c r="K4" s="254"/>
      <c r="L4" s="77"/>
      <c r="M4" s="83"/>
      <c r="N4" s="84"/>
    </row>
    <row r="5" spans="1:14" ht="12.75" customHeight="1">
      <c r="A5" s="522"/>
      <c r="B5" s="530" t="s">
        <v>539</v>
      </c>
      <c r="C5" s="525"/>
      <c r="D5" s="525"/>
      <c r="E5" s="525"/>
      <c r="F5" s="525"/>
      <c r="G5" s="526"/>
      <c r="H5" s="531" t="s">
        <v>540</v>
      </c>
      <c r="I5" s="525"/>
      <c r="J5" s="525"/>
      <c r="K5" s="525"/>
      <c r="L5" s="525"/>
      <c r="M5" s="526"/>
      <c r="N5" s="519"/>
    </row>
    <row r="6" spans="1:14" ht="12.75">
      <c r="A6" s="523"/>
      <c r="B6" s="527" t="s">
        <v>346</v>
      </c>
      <c r="C6" s="553" t="s">
        <v>508</v>
      </c>
      <c r="D6" s="554"/>
      <c r="E6" s="554"/>
      <c r="F6" s="555"/>
      <c r="G6" s="527" t="s">
        <v>346</v>
      </c>
      <c r="H6" s="528" t="s">
        <v>346</v>
      </c>
      <c r="I6" s="553" t="s">
        <v>508</v>
      </c>
      <c r="J6" s="554"/>
      <c r="K6" s="554"/>
      <c r="L6" s="555"/>
      <c r="M6" s="529" t="s">
        <v>346</v>
      </c>
      <c r="N6" s="520"/>
    </row>
    <row r="7" spans="1:14" ht="38.25" customHeight="1" thickBot="1">
      <c r="A7" s="524" t="s">
        <v>503</v>
      </c>
      <c r="B7" s="255" t="s">
        <v>347</v>
      </c>
      <c r="C7" s="256" t="s">
        <v>348</v>
      </c>
      <c r="D7" s="257" t="s">
        <v>349</v>
      </c>
      <c r="E7" s="256" t="s">
        <v>350</v>
      </c>
      <c r="F7" s="256" t="s">
        <v>351</v>
      </c>
      <c r="G7" s="258" t="s">
        <v>330</v>
      </c>
      <c r="H7" s="255" t="s">
        <v>347</v>
      </c>
      <c r="I7" s="256" t="s">
        <v>348</v>
      </c>
      <c r="J7" s="257" t="s">
        <v>349</v>
      </c>
      <c r="K7" s="256" t="s">
        <v>350</v>
      </c>
      <c r="L7" s="256" t="s">
        <v>351</v>
      </c>
      <c r="M7" s="258" t="s">
        <v>330</v>
      </c>
      <c r="N7" s="521" t="s">
        <v>541</v>
      </c>
    </row>
    <row r="8" spans="1:14" ht="17.45" customHeight="1">
      <c r="A8" s="259" t="s">
        <v>1</v>
      </c>
      <c r="B8" s="260"/>
      <c r="C8" s="261"/>
      <c r="D8" s="261"/>
      <c r="E8" s="262"/>
      <c r="F8" s="263"/>
      <c r="G8" s="264">
        <f t="shared" ref="G8:G32" si="0">B8*SUM(C8:F8)</f>
        <v>0</v>
      </c>
      <c r="H8" s="260"/>
      <c r="I8" s="261"/>
      <c r="J8" s="261"/>
      <c r="K8" s="261"/>
      <c r="L8" s="261"/>
      <c r="M8" s="264">
        <f>H8*SUM(I8:L8)</f>
        <v>0</v>
      </c>
      <c r="N8" s="265">
        <f>M8-G8</f>
        <v>0</v>
      </c>
    </row>
    <row r="9" spans="1:14" ht="17.45" customHeight="1">
      <c r="A9" s="266" t="s">
        <v>1</v>
      </c>
      <c r="B9" s="267"/>
      <c r="C9" s="268" t="s">
        <v>1</v>
      </c>
      <c r="D9" s="268" t="s">
        <v>1</v>
      </c>
      <c r="E9" s="268"/>
      <c r="F9" s="269" t="s">
        <v>1</v>
      </c>
      <c r="G9" s="270">
        <f t="shared" si="0"/>
        <v>0</v>
      </c>
      <c r="H9" s="267"/>
      <c r="I9" s="268"/>
      <c r="J9" s="268"/>
      <c r="K9" s="268"/>
      <c r="L9" s="269"/>
      <c r="M9" s="270">
        <f>H9*SUM(I9:L9)</f>
        <v>0</v>
      </c>
      <c r="N9" s="271">
        <f>M9-G9</f>
        <v>0</v>
      </c>
    </row>
    <row r="10" spans="1:14" ht="17.45" customHeight="1">
      <c r="A10" s="266"/>
      <c r="B10" s="272"/>
      <c r="C10" s="273"/>
      <c r="D10" s="274"/>
      <c r="E10" s="274"/>
      <c r="F10" s="275"/>
      <c r="G10" s="270">
        <f t="shared" si="0"/>
        <v>0</v>
      </c>
      <c r="H10" s="272"/>
      <c r="I10" s="273"/>
      <c r="J10" s="274"/>
      <c r="K10" s="274"/>
      <c r="L10" s="275"/>
      <c r="M10" s="270">
        <f t="shared" ref="M10:M31" si="1">H10*SUM(I10:L10)</f>
        <v>0</v>
      </c>
      <c r="N10" s="271">
        <f t="shared" ref="N10:N31" si="2">M10-G10</f>
        <v>0</v>
      </c>
    </row>
    <row r="11" spans="1:14" ht="17.45" customHeight="1">
      <c r="A11" s="266"/>
      <c r="B11" s="272"/>
      <c r="C11" s="276"/>
      <c r="D11" s="277"/>
      <c r="E11" s="277"/>
      <c r="F11" s="278"/>
      <c r="G11" s="270">
        <f t="shared" si="0"/>
        <v>0</v>
      </c>
      <c r="H11" s="272"/>
      <c r="I11" s="276"/>
      <c r="J11" s="277"/>
      <c r="K11" s="277"/>
      <c r="L11" s="278"/>
      <c r="M11" s="270">
        <f t="shared" si="1"/>
        <v>0</v>
      </c>
      <c r="N11" s="271">
        <f t="shared" si="2"/>
        <v>0</v>
      </c>
    </row>
    <row r="12" spans="1:14" ht="17.45" customHeight="1">
      <c r="A12" s="266"/>
      <c r="B12" s="272"/>
      <c r="C12" s="276"/>
      <c r="D12" s="277"/>
      <c r="E12" s="277"/>
      <c r="F12" s="278"/>
      <c r="G12" s="270">
        <f t="shared" si="0"/>
        <v>0</v>
      </c>
      <c r="H12" s="272"/>
      <c r="I12" s="276"/>
      <c r="J12" s="277"/>
      <c r="K12" s="277"/>
      <c r="L12" s="278"/>
      <c r="M12" s="270">
        <f t="shared" si="1"/>
        <v>0</v>
      </c>
      <c r="N12" s="271">
        <f t="shared" si="2"/>
        <v>0</v>
      </c>
    </row>
    <row r="13" spans="1:14" ht="17.45" customHeight="1">
      <c r="A13" s="266"/>
      <c r="B13" s="272"/>
      <c r="C13" s="276"/>
      <c r="D13" s="277"/>
      <c r="E13" s="277"/>
      <c r="F13" s="278"/>
      <c r="G13" s="270">
        <f t="shared" si="0"/>
        <v>0</v>
      </c>
      <c r="H13" s="272"/>
      <c r="I13" s="276"/>
      <c r="J13" s="277"/>
      <c r="K13" s="277"/>
      <c r="L13" s="278"/>
      <c r="M13" s="270">
        <f t="shared" si="1"/>
        <v>0</v>
      </c>
      <c r="N13" s="271">
        <f t="shared" si="2"/>
        <v>0</v>
      </c>
    </row>
    <row r="14" spans="1:14" ht="17.45" customHeight="1">
      <c r="A14" s="266"/>
      <c r="B14" s="272"/>
      <c r="C14" s="276"/>
      <c r="D14" s="277"/>
      <c r="E14" s="277"/>
      <c r="F14" s="278"/>
      <c r="G14" s="270">
        <f t="shared" si="0"/>
        <v>0</v>
      </c>
      <c r="H14" s="272"/>
      <c r="I14" s="276"/>
      <c r="J14" s="277"/>
      <c r="K14" s="277"/>
      <c r="L14" s="278"/>
      <c r="M14" s="270">
        <f t="shared" si="1"/>
        <v>0</v>
      </c>
      <c r="N14" s="271">
        <f t="shared" si="2"/>
        <v>0</v>
      </c>
    </row>
    <row r="15" spans="1:14" ht="17.45" customHeight="1">
      <c r="A15" s="279"/>
      <c r="B15" s="272"/>
      <c r="C15" s="276"/>
      <c r="D15" s="277"/>
      <c r="E15" s="277"/>
      <c r="F15" s="278"/>
      <c r="G15" s="270">
        <f t="shared" si="0"/>
        <v>0</v>
      </c>
      <c r="H15" s="272"/>
      <c r="I15" s="276"/>
      <c r="J15" s="277"/>
      <c r="K15" s="277"/>
      <c r="L15" s="278"/>
      <c r="M15" s="270">
        <f t="shared" si="1"/>
        <v>0</v>
      </c>
      <c r="N15" s="271">
        <f t="shared" si="2"/>
        <v>0</v>
      </c>
    </row>
    <row r="16" spans="1:14" ht="17.45" customHeight="1">
      <c r="A16" s="279"/>
      <c r="B16" s="272"/>
      <c r="C16" s="276"/>
      <c r="D16" s="277"/>
      <c r="E16" s="277"/>
      <c r="F16" s="278"/>
      <c r="G16" s="270">
        <f t="shared" si="0"/>
        <v>0</v>
      </c>
      <c r="H16" s="272"/>
      <c r="I16" s="276"/>
      <c r="J16" s="277"/>
      <c r="K16" s="277"/>
      <c r="L16" s="278"/>
      <c r="M16" s="270">
        <f t="shared" si="1"/>
        <v>0</v>
      </c>
      <c r="N16" s="271">
        <f t="shared" si="2"/>
        <v>0</v>
      </c>
    </row>
    <row r="17" spans="1:14" ht="17.45" customHeight="1">
      <c r="A17" s="279"/>
      <c r="B17" s="272"/>
      <c r="C17" s="276"/>
      <c r="D17" s="277"/>
      <c r="E17" s="277"/>
      <c r="F17" s="278"/>
      <c r="G17" s="270">
        <f t="shared" si="0"/>
        <v>0</v>
      </c>
      <c r="H17" s="272"/>
      <c r="I17" s="276"/>
      <c r="J17" s="277"/>
      <c r="K17" s="277"/>
      <c r="L17" s="278"/>
      <c r="M17" s="270">
        <f t="shared" si="1"/>
        <v>0</v>
      </c>
      <c r="N17" s="271">
        <f t="shared" si="2"/>
        <v>0</v>
      </c>
    </row>
    <row r="18" spans="1:14" ht="17.45" customHeight="1">
      <c r="A18" s="279"/>
      <c r="B18" s="272"/>
      <c r="C18" s="276"/>
      <c r="D18" s="277"/>
      <c r="E18" s="277"/>
      <c r="F18" s="278"/>
      <c r="G18" s="270">
        <f t="shared" si="0"/>
        <v>0</v>
      </c>
      <c r="H18" s="272"/>
      <c r="I18" s="276"/>
      <c r="J18" s="277"/>
      <c r="K18" s="277"/>
      <c r="L18" s="278"/>
      <c r="M18" s="270">
        <f t="shared" si="1"/>
        <v>0</v>
      </c>
      <c r="N18" s="271">
        <f t="shared" si="2"/>
        <v>0</v>
      </c>
    </row>
    <row r="19" spans="1:14" ht="17.45" customHeight="1">
      <c r="A19" s="279"/>
      <c r="B19" s="272"/>
      <c r="C19" s="276"/>
      <c r="D19" s="277"/>
      <c r="E19" s="277"/>
      <c r="F19" s="278"/>
      <c r="G19" s="270">
        <f t="shared" si="0"/>
        <v>0</v>
      </c>
      <c r="H19" s="272"/>
      <c r="I19" s="276"/>
      <c r="J19" s="277"/>
      <c r="K19" s="277"/>
      <c r="L19" s="278"/>
      <c r="M19" s="270">
        <f t="shared" si="1"/>
        <v>0</v>
      </c>
      <c r="N19" s="271">
        <f t="shared" si="2"/>
        <v>0</v>
      </c>
    </row>
    <row r="20" spans="1:14" ht="17.45" customHeight="1">
      <c r="A20" s="279"/>
      <c r="B20" s="272"/>
      <c r="C20" s="276"/>
      <c r="D20" s="277"/>
      <c r="E20" s="277"/>
      <c r="F20" s="278"/>
      <c r="G20" s="270">
        <f t="shared" si="0"/>
        <v>0</v>
      </c>
      <c r="H20" s="272"/>
      <c r="I20" s="276"/>
      <c r="J20" s="277"/>
      <c r="K20" s="277"/>
      <c r="L20" s="278"/>
      <c r="M20" s="270">
        <f t="shared" si="1"/>
        <v>0</v>
      </c>
      <c r="N20" s="271">
        <f t="shared" si="2"/>
        <v>0</v>
      </c>
    </row>
    <row r="21" spans="1:14" ht="17.45" customHeight="1">
      <c r="A21" s="279"/>
      <c r="B21" s="272"/>
      <c r="C21" s="276"/>
      <c r="D21" s="277"/>
      <c r="E21" s="277"/>
      <c r="F21" s="278"/>
      <c r="G21" s="270">
        <f t="shared" si="0"/>
        <v>0</v>
      </c>
      <c r="H21" s="272"/>
      <c r="I21" s="276"/>
      <c r="J21" s="277"/>
      <c r="K21" s="277"/>
      <c r="L21" s="278"/>
      <c r="M21" s="270">
        <f t="shared" si="1"/>
        <v>0</v>
      </c>
      <c r="N21" s="271">
        <f t="shared" si="2"/>
        <v>0</v>
      </c>
    </row>
    <row r="22" spans="1:14" ht="17.45" customHeight="1">
      <c r="A22" s="279"/>
      <c r="B22" s="272"/>
      <c r="C22" s="276"/>
      <c r="D22" s="277"/>
      <c r="E22" s="277"/>
      <c r="F22" s="278"/>
      <c r="G22" s="270">
        <f t="shared" si="0"/>
        <v>0</v>
      </c>
      <c r="H22" s="272"/>
      <c r="I22" s="276"/>
      <c r="J22" s="277"/>
      <c r="K22" s="277"/>
      <c r="L22" s="278"/>
      <c r="M22" s="270">
        <f t="shared" si="1"/>
        <v>0</v>
      </c>
      <c r="N22" s="271">
        <f t="shared" si="2"/>
        <v>0</v>
      </c>
    </row>
    <row r="23" spans="1:14" ht="17.45" customHeight="1">
      <c r="A23" s="279"/>
      <c r="B23" s="272"/>
      <c r="C23" s="276"/>
      <c r="D23" s="277"/>
      <c r="E23" s="277"/>
      <c r="F23" s="278"/>
      <c r="G23" s="270">
        <f t="shared" si="0"/>
        <v>0</v>
      </c>
      <c r="H23" s="272"/>
      <c r="I23" s="276"/>
      <c r="J23" s="277"/>
      <c r="K23" s="277"/>
      <c r="L23" s="278"/>
      <c r="M23" s="270">
        <f t="shared" si="1"/>
        <v>0</v>
      </c>
      <c r="N23" s="271">
        <f t="shared" si="2"/>
        <v>0</v>
      </c>
    </row>
    <row r="24" spans="1:14" ht="17.45" customHeight="1">
      <c r="A24" s="279"/>
      <c r="B24" s="272"/>
      <c r="C24" s="276"/>
      <c r="D24" s="277"/>
      <c r="E24" s="277"/>
      <c r="F24" s="278"/>
      <c r="G24" s="270">
        <f t="shared" si="0"/>
        <v>0</v>
      </c>
      <c r="H24" s="272"/>
      <c r="I24" s="276"/>
      <c r="J24" s="277"/>
      <c r="K24" s="277"/>
      <c r="L24" s="278"/>
      <c r="M24" s="270">
        <f t="shared" si="1"/>
        <v>0</v>
      </c>
      <c r="N24" s="271">
        <f t="shared" si="2"/>
        <v>0</v>
      </c>
    </row>
    <row r="25" spans="1:14" ht="17.45" customHeight="1">
      <c r="A25" s="279"/>
      <c r="B25" s="272"/>
      <c r="C25" s="276"/>
      <c r="D25" s="277"/>
      <c r="E25" s="277"/>
      <c r="F25" s="278"/>
      <c r="G25" s="270">
        <f t="shared" si="0"/>
        <v>0</v>
      </c>
      <c r="H25" s="272"/>
      <c r="I25" s="276"/>
      <c r="J25" s="277"/>
      <c r="K25" s="277"/>
      <c r="L25" s="278"/>
      <c r="M25" s="270">
        <f t="shared" si="1"/>
        <v>0</v>
      </c>
      <c r="N25" s="271">
        <f t="shared" si="2"/>
        <v>0</v>
      </c>
    </row>
    <row r="26" spans="1:14" ht="17.45" customHeight="1">
      <c r="A26" s="279"/>
      <c r="B26" s="272"/>
      <c r="C26" s="276"/>
      <c r="D26" s="277"/>
      <c r="E26" s="277"/>
      <c r="F26" s="278"/>
      <c r="G26" s="270">
        <f t="shared" si="0"/>
        <v>0</v>
      </c>
      <c r="H26" s="272"/>
      <c r="I26" s="276"/>
      <c r="J26" s="277"/>
      <c r="K26" s="277"/>
      <c r="L26" s="278"/>
      <c r="M26" s="270">
        <f t="shared" si="1"/>
        <v>0</v>
      </c>
      <c r="N26" s="271">
        <f t="shared" si="2"/>
        <v>0</v>
      </c>
    </row>
    <row r="27" spans="1:14" ht="17.45" customHeight="1">
      <c r="A27" s="279"/>
      <c r="B27" s="272"/>
      <c r="C27" s="276"/>
      <c r="D27" s="277"/>
      <c r="E27" s="277"/>
      <c r="F27" s="278"/>
      <c r="G27" s="270">
        <f t="shared" si="0"/>
        <v>0</v>
      </c>
      <c r="H27" s="272"/>
      <c r="I27" s="276"/>
      <c r="J27" s="277"/>
      <c r="K27" s="277"/>
      <c r="L27" s="278"/>
      <c r="M27" s="270">
        <f t="shared" si="1"/>
        <v>0</v>
      </c>
      <c r="N27" s="271">
        <f t="shared" si="2"/>
        <v>0</v>
      </c>
    </row>
    <row r="28" spans="1:14" ht="17.45" customHeight="1">
      <c r="A28" s="279"/>
      <c r="B28" s="272"/>
      <c r="C28" s="276"/>
      <c r="D28" s="277"/>
      <c r="E28" s="277"/>
      <c r="F28" s="278"/>
      <c r="G28" s="270">
        <f t="shared" si="0"/>
        <v>0</v>
      </c>
      <c r="H28" s="272"/>
      <c r="I28" s="276"/>
      <c r="J28" s="277"/>
      <c r="K28" s="277"/>
      <c r="L28" s="278"/>
      <c r="M28" s="270">
        <f t="shared" si="1"/>
        <v>0</v>
      </c>
      <c r="N28" s="271">
        <f t="shared" si="2"/>
        <v>0</v>
      </c>
    </row>
    <row r="29" spans="1:14" ht="17.45" customHeight="1">
      <c r="A29" s="279"/>
      <c r="B29" s="272"/>
      <c r="C29" s="276"/>
      <c r="D29" s="277"/>
      <c r="E29" s="277"/>
      <c r="F29" s="278"/>
      <c r="G29" s="270">
        <f t="shared" si="0"/>
        <v>0</v>
      </c>
      <c r="H29" s="272"/>
      <c r="I29" s="276"/>
      <c r="J29" s="277"/>
      <c r="K29" s="277"/>
      <c r="L29" s="278"/>
      <c r="M29" s="270">
        <f t="shared" si="1"/>
        <v>0</v>
      </c>
      <c r="N29" s="271">
        <f t="shared" si="2"/>
        <v>0</v>
      </c>
    </row>
    <row r="30" spans="1:14" ht="17.45" customHeight="1">
      <c r="A30" s="279"/>
      <c r="B30" s="272"/>
      <c r="C30" s="276"/>
      <c r="D30" s="277"/>
      <c r="E30" s="277"/>
      <c r="F30" s="278"/>
      <c r="G30" s="270">
        <f t="shared" si="0"/>
        <v>0</v>
      </c>
      <c r="H30" s="272"/>
      <c r="I30" s="276"/>
      <c r="J30" s="277"/>
      <c r="K30" s="277"/>
      <c r="L30" s="278"/>
      <c r="M30" s="270">
        <f t="shared" si="1"/>
        <v>0</v>
      </c>
      <c r="N30" s="271">
        <f t="shared" si="2"/>
        <v>0</v>
      </c>
    </row>
    <row r="31" spans="1:14" ht="17.45" customHeight="1">
      <c r="A31" s="279"/>
      <c r="B31" s="272"/>
      <c r="C31" s="276"/>
      <c r="D31" s="277"/>
      <c r="E31" s="277"/>
      <c r="F31" s="278"/>
      <c r="G31" s="270">
        <f t="shared" si="0"/>
        <v>0</v>
      </c>
      <c r="H31" s="272"/>
      <c r="I31" s="276"/>
      <c r="J31" s="277"/>
      <c r="K31" s="277"/>
      <c r="L31" s="278"/>
      <c r="M31" s="270">
        <f t="shared" si="1"/>
        <v>0</v>
      </c>
      <c r="N31" s="271">
        <f t="shared" si="2"/>
        <v>0</v>
      </c>
    </row>
    <row r="32" spans="1:14" ht="17.45" customHeight="1" thickBot="1">
      <c r="A32" s="280"/>
      <c r="B32" s="281"/>
      <c r="C32" s="282"/>
      <c r="D32" s="283"/>
      <c r="E32" s="283"/>
      <c r="F32" s="284"/>
      <c r="G32" s="285">
        <f t="shared" si="0"/>
        <v>0</v>
      </c>
      <c r="H32" s="281"/>
      <c r="I32" s="282"/>
      <c r="J32" s="283"/>
      <c r="K32" s="283"/>
      <c r="L32" s="284"/>
      <c r="M32" s="285">
        <f>H32*SUM(I32:L32)</f>
        <v>0</v>
      </c>
      <c r="N32" s="286">
        <f>M32-G32</f>
        <v>0</v>
      </c>
    </row>
    <row r="33" spans="1:14" ht="17.45" customHeight="1" thickBot="1">
      <c r="A33" s="279" t="s">
        <v>352</v>
      </c>
      <c r="B33" s="287"/>
      <c r="C33" s="288">
        <f>SUM(C8:C32)</f>
        <v>0</v>
      </c>
      <c r="D33" s="288">
        <f>SUM(D8:D32)</f>
        <v>0</v>
      </c>
      <c r="E33" s="288"/>
      <c r="F33" s="288">
        <f>SUM(F8:F32)</f>
        <v>0</v>
      </c>
      <c r="G33" s="289">
        <f>SUM(G8:G32)</f>
        <v>0</v>
      </c>
      <c r="H33" s="290"/>
      <c r="I33" s="291">
        <f>SUM(I8:I32)</f>
        <v>0</v>
      </c>
      <c r="J33" s="288">
        <f>SUM(J8:J32)</f>
        <v>0</v>
      </c>
      <c r="K33" s="288"/>
      <c r="L33" s="288">
        <f>SUM(L8:L32)</f>
        <v>0</v>
      </c>
      <c r="M33" s="289">
        <f>SUM(M8:M32)</f>
        <v>0</v>
      </c>
      <c r="N33" s="292"/>
    </row>
    <row r="34" spans="1:14" ht="17.45" customHeight="1" thickTop="1" thickBot="1">
      <c r="A34" s="293" t="s">
        <v>353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5">
        <f>SUM(N8:N32)</f>
        <v>0</v>
      </c>
    </row>
    <row r="35" spans="1:14" ht="17.45" customHeight="1" thickTop="1">
      <c r="A35" s="296"/>
      <c r="B35" s="297"/>
      <c r="C35" s="263"/>
      <c r="D35" s="263"/>
      <c r="E35" s="263"/>
      <c r="F35" s="263"/>
      <c r="G35" s="298"/>
      <c r="H35" s="297"/>
      <c r="I35" s="263"/>
      <c r="J35" s="263"/>
      <c r="K35" s="263"/>
      <c r="L35" s="263"/>
      <c r="M35" s="298"/>
      <c r="N35" s="299"/>
    </row>
    <row r="36" spans="1:14" ht="17.45" customHeight="1">
      <c r="A36" s="300" t="s">
        <v>354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</sheetData>
  <printOptions horizontalCentered="1"/>
  <pageMargins left="0.5" right="0.5" top="0.25" bottom="0.25" header="0.5" footer="0.5"/>
  <pageSetup scale="83" orientation="landscape" horizontalDpi="4294967292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6990-E305-4264-8515-297BA807A838}">
  <sheetPr>
    <pageSetUpPr fitToPage="1"/>
  </sheetPr>
  <dimension ref="A1:J39"/>
  <sheetViews>
    <sheetView workbookViewId="0"/>
  </sheetViews>
  <sheetFormatPr defaultRowHeight="17.45" customHeight="1"/>
  <cols>
    <col min="1" max="1" width="6" style="4" customWidth="1"/>
    <col min="2" max="2" width="22.5703125" style="4" customWidth="1"/>
    <col min="3" max="4" width="5.7109375" style="4" customWidth="1"/>
    <col min="5" max="6" width="6.28515625" style="4" customWidth="1"/>
    <col min="7" max="7" width="7.85546875" style="4" customWidth="1"/>
    <col min="8" max="8" width="4.7109375" style="4" customWidth="1"/>
    <col min="9" max="10" width="10.7109375" style="4" customWidth="1"/>
    <col min="11" max="256" width="9.140625" style="4"/>
    <col min="257" max="257" width="6" style="4" customWidth="1"/>
    <col min="258" max="258" width="22.5703125" style="4" customWidth="1"/>
    <col min="259" max="260" width="5.7109375" style="4" customWidth="1"/>
    <col min="261" max="262" width="6.28515625" style="4" customWidth="1"/>
    <col min="263" max="263" width="7.85546875" style="4" customWidth="1"/>
    <col min="264" max="264" width="4.7109375" style="4" customWidth="1"/>
    <col min="265" max="266" width="10.7109375" style="4" customWidth="1"/>
    <col min="267" max="512" width="9.140625" style="4"/>
    <col min="513" max="513" width="6" style="4" customWidth="1"/>
    <col min="514" max="514" width="22.5703125" style="4" customWidth="1"/>
    <col min="515" max="516" width="5.7109375" style="4" customWidth="1"/>
    <col min="517" max="518" width="6.28515625" style="4" customWidth="1"/>
    <col min="519" max="519" width="7.85546875" style="4" customWidth="1"/>
    <col min="520" max="520" width="4.7109375" style="4" customWidth="1"/>
    <col min="521" max="522" width="10.7109375" style="4" customWidth="1"/>
    <col min="523" max="768" width="9.140625" style="4"/>
    <col min="769" max="769" width="6" style="4" customWidth="1"/>
    <col min="770" max="770" width="22.5703125" style="4" customWidth="1"/>
    <col min="771" max="772" width="5.7109375" style="4" customWidth="1"/>
    <col min="773" max="774" width="6.28515625" style="4" customWidth="1"/>
    <col min="775" max="775" width="7.85546875" style="4" customWidth="1"/>
    <col min="776" max="776" width="4.7109375" style="4" customWidth="1"/>
    <col min="777" max="778" width="10.7109375" style="4" customWidth="1"/>
    <col min="779" max="1024" width="9.140625" style="4"/>
    <col min="1025" max="1025" width="6" style="4" customWidth="1"/>
    <col min="1026" max="1026" width="22.5703125" style="4" customWidth="1"/>
    <col min="1027" max="1028" width="5.7109375" style="4" customWidth="1"/>
    <col min="1029" max="1030" width="6.28515625" style="4" customWidth="1"/>
    <col min="1031" max="1031" width="7.85546875" style="4" customWidth="1"/>
    <col min="1032" max="1032" width="4.7109375" style="4" customWidth="1"/>
    <col min="1033" max="1034" width="10.7109375" style="4" customWidth="1"/>
    <col min="1035" max="1280" width="9.140625" style="4"/>
    <col min="1281" max="1281" width="6" style="4" customWidth="1"/>
    <col min="1282" max="1282" width="22.5703125" style="4" customWidth="1"/>
    <col min="1283" max="1284" width="5.7109375" style="4" customWidth="1"/>
    <col min="1285" max="1286" width="6.28515625" style="4" customWidth="1"/>
    <col min="1287" max="1287" width="7.85546875" style="4" customWidth="1"/>
    <col min="1288" max="1288" width="4.7109375" style="4" customWidth="1"/>
    <col min="1289" max="1290" width="10.7109375" style="4" customWidth="1"/>
    <col min="1291" max="1536" width="9.140625" style="4"/>
    <col min="1537" max="1537" width="6" style="4" customWidth="1"/>
    <col min="1538" max="1538" width="22.5703125" style="4" customWidth="1"/>
    <col min="1539" max="1540" width="5.7109375" style="4" customWidth="1"/>
    <col min="1541" max="1542" width="6.28515625" style="4" customWidth="1"/>
    <col min="1543" max="1543" width="7.85546875" style="4" customWidth="1"/>
    <col min="1544" max="1544" width="4.7109375" style="4" customWidth="1"/>
    <col min="1545" max="1546" width="10.7109375" style="4" customWidth="1"/>
    <col min="1547" max="1792" width="9.140625" style="4"/>
    <col min="1793" max="1793" width="6" style="4" customWidth="1"/>
    <col min="1794" max="1794" width="22.5703125" style="4" customWidth="1"/>
    <col min="1795" max="1796" width="5.7109375" style="4" customWidth="1"/>
    <col min="1797" max="1798" width="6.28515625" style="4" customWidth="1"/>
    <col min="1799" max="1799" width="7.85546875" style="4" customWidth="1"/>
    <col min="1800" max="1800" width="4.7109375" style="4" customWidth="1"/>
    <col min="1801" max="1802" width="10.7109375" style="4" customWidth="1"/>
    <col min="1803" max="2048" width="9.140625" style="4"/>
    <col min="2049" max="2049" width="6" style="4" customWidth="1"/>
    <col min="2050" max="2050" width="22.5703125" style="4" customWidth="1"/>
    <col min="2051" max="2052" width="5.7109375" style="4" customWidth="1"/>
    <col min="2053" max="2054" width="6.28515625" style="4" customWidth="1"/>
    <col min="2055" max="2055" width="7.85546875" style="4" customWidth="1"/>
    <col min="2056" max="2056" width="4.7109375" style="4" customWidth="1"/>
    <col min="2057" max="2058" width="10.7109375" style="4" customWidth="1"/>
    <col min="2059" max="2304" width="9.140625" style="4"/>
    <col min="2305" max="2305" width="6" style="4" customWidth="1"/>
    <col min="2306" max="2306" width="22.5703125" style="4" customWidth="1"/>
    <col min="2307" max="2308" width="5.7109375" style="4" customWidth="1"/>
    <col min="2309" max="2310" width="6.28515625" style="4" customWidth="1"/>
    <col min="2311" max="2311" width="7.85546875" style="4" customWidth="1"/>
    <col min="2312" max="2312" width="4.7109375" style="4" customWidth="1"/>
    <col min="2313" max="2314" width="10.7109375" style="4" customWidth="1"/>
    <col min="2315" max="2560" width="9.140625" style="4"/>
    <col min="2561" max="2561" width="6" style="4" customWidth="1"/>
    <col min="2562" max="2562" width="22.5703125" style="4" customWidth="1"/>
    <col min="2563" max="2564" width="5.7109375" style="4" customWidth="1"/>
    <col min="2565" max="2566" width="6.28515625" style="4" customWidth="1"/>
    <col min="2567" max="2567" width="7.85546875" style="4" customWidth="1"/>
    <col min="2568" max="2568" width="4.7109375" style="4" customWidth="1"/>
    <col min="2569" max="2570" width="10.7109375" style="4" customWidth="1"/>
    <col min="2571" max="2816" width="9.140625" style="4"/>
    <col min="2817" max="2817" width="6" style="4" customWidth="1"/>
    <col min="2818" max="2818" width="22.5703125" style="4" customWidth="1"/>
    <col min="2819" max="2820" width="5.7109375" style="4" customWidth="1"/>
    <col min="2821" max="2822" width="6.28515625" style="4" customWidth="1"/>
    <col min="2823" max="2823" width="7.85546875" style="4" customWidth="1"/>
    <col min="2824" max="2824" width="4.7109375" style="4" customWidth="1"/>
    <col min="2825" max="2826" width="10.7109375" style="4" customWidth="1"/>
    <col min="2827" max="3072" width="9.140625" style="4"/>
    <col min="3073" max="3073" width="6" style="4" customWidth="1"/>
    <col min="3074" max="3074" width="22.5703125" style="4" customWidth="1"/>
    <col min="3075" max="3076" width="5.7109375" style="4" customWidth="1"/>
    <col min="3077" max="3078" width="6.28515625" style="4" customWidth="1"/>
    <col min="3079" max="3079" width="7.85546875" style="4" customWidth="1"/>
    <col min="3080" max="3080" width="4.7109375" style="4" customWidth="1"/>
    <col min="3081" max="3082" width="10.7109375" style="4" customWidth="1"/>
    <col min="3083" max="3328" width="9.140625" style="4"/>
    <col min="3329" max="3329" width="6" style="4" customWidth="1"/>
    <col min="3330" max="3330" width="22.5703125" style="4" customWidth="1"/>
    <col min="3331" max="3332" width="5.7109375" style="4" customWidth="1"/>
    <col min="3333" max="3334" width="6.28515625" style="4" customWidth="1"/>
    <col min="3335" max="3335" width="7.85546875" style="4" customWidth="1"/>
    <col min="3336" max="3336" width="4.7109375" style="4" customWidth="1"/>
    <col min="3337" max="3338" width="10.7109375" style="4" customWidth="1"/>
    <col min="3339" max="3584" width="9.140625" style="4"/>
    <col min="3585" max="3585" width="6" style="4" customWidth="1"/>
    <col min="3586" max="3586" width="22.5703125" style="4" customWidth="1"/>
    <col min="3587" max="3588" width="5.7109375" style="4" customWidth="1"/>
    <col min="3589" max="3590" width="6.28515625" style="4" customWidth="1"/>
    <col min="3591" max="3591" width="7.85546875" style="4" customWidth="1"/>
    <col min="3592" max="3592" width="4.7109375" style="4" customWidth="1"/>
    <col min="3593" max="3594" width="10.7109375" style="4" customWidth="1"/>
    <col min="3595" max="3840" width="9.140625" style="4"/>
    <col min="3841" max="3841" width="6" style="4" customWidth="1"/>
    <col min="3842" max="3842" width="22.5703125" style="4" customWidth="1"/>
    <col min="3843" max="3844" width="5.7109375" style="4" customWidth="1"/>
    <col min="3845" max="3846" width="6.28515625" style="4" customWidth="1"/>
    <col min="3847" max="3847" width="7.85546875" style="4" customWidth="1"/>
    <col min="3848" max="3848" width="4.7109375" style="4" customWidth="1"/>
    <col min="3849" max="3850" width="10.7109375" style="4" customWidth="1"/>
    <col min="3851" max="4096" width="9.140625" style="4"/>
    <col min="4097" max="4097" width="6" style="4" customWidth="1"/>
    <col min="4098" max="4098" width="22.5703125" style="4" customWidth="1"/>
    <col min="4099" max="4100" width="5.7109375" style="4" customWidth="1"/>
    <col min="4101" max="4102" width="6.28515625" style="4" customWidth="1"/>
    <col min="4103" max="4103" width="7.85546875" style="4" customWidth="1"/>
    <col min="4104" max="4104" width="4.7109375" style="4" customWidth="1"/>
    <col min="4105" max="4106" width="10.7109375" style="4" customWidth="1"/>
    <col min="4107" max="4352" width="9.140625" style="4"/>
    <col min="4353" max="4353" width="6" style="4" customWidth="1"/>
    <col min="4354" max="4354" width="22.5703125" style="4" customWidth="1"/>
    <col min="4355" max="4356" width="5.7109375" style="4" customWidth="1"/>
    <col min="4357" max="4358" width="6.28515625" style="4" customWidth="1"/>
    <col min="4359" max="4359" width="7.85546875" style="4" customWidth="1"/>
    <col min="4360" max="4360" width="4.7109375" style="4" customWidth="1"/>
    <col min="4361" max="4362" width="10.7109375" style="4" customWidth="1"/>
    <col min="4363" max="4608" width="9.140625" style="4"/>
    <col min="4609" max="4609" width="6" style="4" customWidth="1"/>
    <col min="4610" max="4610" width="22.5703125" style="4" customWidth="1"/>
    <col min="4611" max="4612" width="5.7109375" style="4" customWidth="1"/>
    <col min="4613" max="4614" width="6.28515625" style="4" customWidth="1"/>
    <col min="4615" max="4615" width="7.85546875" style="4" customWidth="1"/>
    <col min="4616" max="4616" width="4.7109375" style="4" customWidth="1"/>
    <col min="4617" max="4618" width="10.7109375" style="4" customWidth="1"/>
    <col min="4619" max="4864" width="9.140625" style="4"/>
    <col min="4865" max="4865" width="6" style="4" customWidth="1"/>
    <col min="4866" max="4866" width="22.5703125" style="4" customWidth="1"/>
    <col min="4867" max="4868" width="5.7109375" style="4" customWidth="1"/>
    <col min="4869" max="4870" width="6.28515625" style="4" customWidth="1"/>
    <col min="4871" max="4871" width="7.85546875" style="4" customWidth="1"/>
    <col min="4872" max="4872" width="4.7109375" style="4" customWidth="1"/>
    <col min="4873" max="4874" width="10.7109375" style="4" customWidth="1"/>
    <col min="4875" max="5120" width="9.140625" style="4"/>
    <col min="5121" max="5121" width="6" style="4" customWidth="1"/>
    <col min="5122" max="5122" width="22.5703125" style="4" customWidth="1"/>
    <col min="5123" max="5124" width="5.7109375" style="4" customWidth="1"/>
    <col min="5125" max="5126" width="6.28515625" style="4" customWidth="1"/>
    <col min="5127" max="5127" width="7.85546875" style="4" customWidth="1"/>
    <col min="5128" max="5128" width="4.7109375" style="4" customWidth="1"/>
    <col min="5129" max="5130" width="10.7109375" style="4" customWidth="1"/>
    <col min="5131" max="5376" width="9.140625" style="4"/>
    <col min="5377" max="5377" width="6" style="4" customWidth="1"/>
    <col min="5378" max="5378" width="22.5703125" style="4" customWidth="1"/>
    <col min="5379" max="5380" width="5.7109375" style="4" customWidth="1"/>
    <col min="5381" max="5382" width="6.28515625" style="4" customWidth="1"/>
    <col min="5383" max="5383" width="7.85546875" style="4" customWidth="1"/>
    <col min="5384" max="5384" width="4.7109375" style="4" customWidth="1"/>
    <col min="5385" max="5386" width="10.7109375" style="4" customWidth="1"/>
    <col min="5387" max="5632" width="9.140625" style="4"/>
    <col min="5633" max="5633" width="6" style="4" customWidth="1"/>
    <col min="5634" max="5634" width="22.5703125" style="4" customWidth="1"/>
    <col min="5635" max="5636" width="5.7109375" style="4" customWidth="1"/>
    <col min="5637" max="5638" width="6.28515625" style="4" customWidth="1"/>
    <col min="5639" max="5639" width="7.85546875" style="4" customWidth="1"/>
    <col min="5640" max="5640" width="4.7109375" style="4" customWidth="1"/>
    <col min="5641" max="5642" width="10.7109375" style="4" customWidth="1"/>
    <col min="5643" max="5888" width="9.140625" style="4"/>
    <col min="5889" max="5889" width="6" style="4" customWidth="1"/>
    <col min="5890" max="5890" width="22.5703125" style="4" customWidth="1"/>
    <col min="5891" max="5892" width="5.7109375" style="4" customWidth="1"/>
    <col min="5893" max="5894" width="6.28515625" style="4" customWidth="1"/>
    <col min="5895" max="5895" width="7.85546875" style="4" customWidth="1"/>
    <col min="5896" max="5896" width="4.7109375" style="4" customWidth="1"/>
    <col min="5897" max="5898" width="10.7109375" style="4" customWidth="1"/>
    <col min="5899" max="6144" width="9.140625" style="4"/>
    <col min="6145" max="6145" width="6" style="4" customWidth="1"/>
    <col min="6146" max="6146" width="22.5703125" style="4" customWidth="1"/>
    <col min="6147" max="6148" width="5.7109375" style="4" customWidth="1"/>
    <col min="6149" max="6150" width="6.28515625" style="4" customWidth="1"/>
    <col min="6151" max="6151" width="7.85546875" style="4" customWidth="1"/>
    <col min="6152" max="6152" width="4.7109375" style="4" customWidth="1"/>
    <col min="6153" max="6154" width="10.7109375" style="4" customWidth="1"/>
    <col min="6155" max="6400" width="9.140625" style="4"/>
    <col min="6401" max="6401" width="6" style="4" customWidth="1"/>
    <col min="6402" max="6402" width="22.5703125" style="4" customWidth="1"/>
    <col min="6403" max="6404" width="5.7109375" style="4" customWidth="1"/>
    <col min="6405" max="6406" width="6.28515625" style="4" customWidth="1"/>
    <col min="6407" max="6407" width="7.85546875" style="4" customWidth="1"/>
    <col min="6408" max="6408" width="4.7109375" style="4" customWidth="1"/>
    <col min="6409" max="6410" width="10.7109375" style="4" customWidth="1"/>
    <col min="6411" max="6656" width="9.140625" style="4"/>
    <col min="6657" max="6657" width="6" style="4" customWidth="1"/>
    <col min="6658" max="6658" width="22.5703125" style="4" customWidth="1"/>
    <col min="6659" max="6660" width="5.7109375" style="4" customWidth="1"/>
    <col min="6661" max="6662" width="6.28515625" style="4" customWidth="1"/>
    <col min="6663" max="6663" width="7.85546875" style="4" customWidth="1"/>
    <col min="6664" max="6664" width="4.7109375" style="4" customWidth="1"/>
    <col min="6665" max="6666" width="10.7109375" style="4" customWidth="1"/>
    <col min="6667" max="6912" width="9.140625" style="4"/>
    <col min="6913" max="6913" width="6" style="4" customWidth="1"/>
    <col min="6914" max="6914" width="22.5703125" style="4" customWidth="1"/>
    <col min="6915" max="6916" width="5.7109375" style="4" customWidth="1"/>
    <col min="6917" max="6918" width="6.28515625" style="4" customWidth="1"/>
    <col min="6919" max="6919" width="7.85546875" style="4" customWidth="1"/>
    <col min="6920" max="6920" width="4.7109375" style="4" customWidth="1"/>
    <col min="6921" max="6922" width="10.7109375" style="4" customWidth="1"/>
    <col min="6923" max="7168" width="9.140625" style="4"/>
    <col min="7169" max="7169" width="6" style="4" customWidth="1"/>
    <col min="7170" max="7170" width="22.5703125" style="4" customWidth="1"/>
    <col min="7171" max="7172" width="5.7109375" style="4" customWidth="1"/>
    <col min="7173" max="7174" width="6.28515625" style="4" customWidth="1"/>
    <col min="7175" max="7175" width="7.85546875" style="4" customWidth="1"/>
    <col min="7176" max="7176" width="4.7109375" style="4" customWidth="1"/>
    <col min="7177" max="7178" width="10.7109375" style="4" customWidth="1"/>
    <col min="7179" max="7424" width="9.140625" style="4"/>
    <col min="7425" max="7425" width="6" style="4" customWidth="1"/>
    <col min="7426" max="7426" width="22.5703125" style="4" customWidth="1"/>
    <col min="7427" max="7428" width="5.7109375" style="4" customWidth="1"/>
    <col min="7429" max="7430" width="6.28515625" style="4" customWidth="1"/>
    <col min="7431" max="7431" width="7.85546875" style="4" customWidth="1"/>
    <col min="7432" max="7432" width="4.7109375" style="4" customWidth="1"/>
    <col min="7433" max="7434" width="10.7109375" style="4" customWidth="1"/>
    <col min="7435" max="7680" width="9.140625" style="4"/>
    <col min="7681" max="7681" width="6" style="4" customWidth="1"/>
    <col min="7682" max="7682" width="22.5703125" style="4" customWidth="1"/>
    <col min="7683" max="7684" width="5.7109375" style="4" customWidth="1"/>
    <col min="7685" max="7686" width="6.28515625" style="4" customWidth="1"/>
    <col min="7687" max="7687" width="7.85546875" style="4" customWidth="1"/>
    <col min="7688" max="7688" width="4.7109375" style="4" customWidth="1"/>
    <col min="7689" max="7690" width="10.7109375" style="4" customWidth="1"/>
    <col min="7691" max="7936" width="9.140625" style="4"/>
    <col min="7937" max="7937" width="6" style="4" customWidth="1"/>
    <col min="7938" max="7938" width="22.5703125" style="4" customWidth="1"/>
    <col min="7939" max="7940" width="5.7109375" style="4" customWidth="1"/>
    <col min="7941" max="7942" width="6.28515625" style="4" customWidth="1"/>
    <col min="7943" max="7943" width="7.85546875" style="4" customWidth="1"/>
    <col min="7944" max="7944" width="4.7109375" style="4" customWidth="1"/>
    <col min="7945" max="7946" width="10.7109375" style="4" customWidth="1"/>
    <col min="7947" max="8192" width="9.140625" style="4"/>
    <col min="8193" max="8193" width="6" style="4" customWidth="1"/>
    <col min="8194" max="8194" width="22.5703125" style="4" customWidth="1"/>
    <col min="8195" max="8196" width="5.7109375" style="4" customWidth="1"/>
    <col min="8197" max="8198" width="6.28515625" style="4" customWidth="1"/>
    <col min="8199" max="8199" width="7.85546875" style="4" customWidth="1"/>
    <col min="8200" max="8200" width="4.7109375" style="4" customWidth="1"/>
    <col min="8201" max="8202" width="10.7109375" style="4" customWidth="1"/>
    <col min="8203" max="8448" width="9.140625" style="4"/>
    <col min="8449" max="8449" width="6" style="4" customWidth="1"/>
    <col min="8450" max="8450" width="22.5703125" style="4" customWidth="1"/>
    <col min="8451" max="8452" width="5.7109375" style="4" customWidth="1"/>
    <col min="8453" max="8454" width="6.28515625" style="4" customWidth="1"/>
    <col min="8455" max="8455" width="7.85546875" style="4" customWidth="1"/>
    <col min="8456" max="8456" width="4.7109375" style="4" customWidth="1"/>
    <col min="8457" max="8458" width="10.7109375" style="4" customWidth="1"/>
    <col min="8459" max="8704" width="9.140625" style="4"/>
    <col min="8705" max="8705" width="6" style="4" customWidth="1"/>
    <col min="8706" max="8706" width="22.5703125" style="4" customWidth="1"/>
    <col min="8707" max="8708" width="5.7109375" style="4" customWidth="1"/>
    <col min="8709" max="8710" width="6.28515625" style="4" customWidth="1"/>
    <col min="8711" max="8711" width="7.85546875" style="4" customWidth="1"/>
    <col min="8712" max="8712" width="4.7109375" style="4" customWidth="1"/>
    <col min="8713" max="8714" width="10.7109375" style="4" customWidth="1"/>
    <col min="8715" max="8960" width="9.140625" style="4"/>
    <col min="8961" max="8961" width="6" style="4" customWidth="1"/>
    <col min="8962" max="8962" width="22.5703125" style="4" customWidth="1"/>
    <col min="8963" max="8964" width="5.7109375" style="4" customWidth="1"/>
    <col min="8965" max="8966" width="6.28515625" style="4" customWidth="1"/>
    <col min="8967" max="8967" width="7.85546875" style="4" customWidth="1"/>
    <col min="8968" max="8968" width="4.7109375" style="4" customWidth="1"/>
    <col min="8969" max="8970" width="10.7109375" style="4" customWidth="1"/>
    <col min="8971" max="9216" width="9.140625" style="4"/>
    <col min="9217" max="9217" width="6" style="4" customWidth="1"/>
    <col min="9218" max="9218" width="22.5703125" style="4" customWidth="1"/>
    <col min="9219" max="9220" width="5.7109375" style="4" customWidth="1"/>
    <col min="9221" max="9222" width="6.28515625" style="4" customWidth="1"/>
    <col min="9223" max="9223" width="7.85546875" style="4" customWidth="1"/>
    <col min="9224" max="9224" width="4.7109375" style="4" customWidth="1"/>
    <col min="9225" max="9226" width="10.7109375" style="4" customWidth="1"/>
    <col min="9227" max="9472" width="9.140625" style="4"/>
    <col min="9473" max="9473" width="6" style="4" customWidth="1"/>
    <col min="9474" max="9474" width="22.5703125" style="4" customWidth="1"/>
    <col min="9475" max="9476" width="5.7109375" style="4" customWidth="1"/>
    <col min="9477" max="9478" width="6.28515625" style="4" customWidth="1"/>
    <col min="9479" max="9479" width="7.85546875" style="4" customWidth="1"/>
    <col min="9480" max="9480" width="4.7109375" style="4" customWidth="1"/>
    <col min="9481" max="9482" width="10.7109375" style="4" customWidth="1"/>
    <col min="9483" max="9728" width="9.140625" style="4"/>
    <col min="9729" max="9729" width="6" style="4" customWidth="1"/>
    <col min="9730" max="9730" width="22.5703125" style="4" customWidth="1"/>
    <col min="9731" max="9732" width="5.7109375" style="4" customWidth="1"/>
    <col min="9733" max="9734" width="6.28515625" style="4" customWidth="1"/>
    <col min="9735" max="9735" width="7.85546875" style="4" customWidth="1"/>
    <col min="9736" max="9736" width="4.7109375" style="4" customWidth="1"/>
    <col min="9737" max="9738" width="10.7109375" style="4" customWidth="1"/>
    <col min="9739" max="9984" width="9.140625" style="4"/>
    <col min="9985" max="9985" width="6" style="4" customWidth="1"/>
    <col min="9986" max="9986" width="22.5703125" style="4" customWidth="1"/>
    <col min="9987" max="9988" width="5.7109375" style="4" customWidth="1"/>
    <col min="9989" max="9990" width="6.28515625" style="4" customWidth="1"/>
    <col min="9991" max="9991" width="7.85546875" style="4" customWidth="1"/>
    <col min="9992" max="9992" width="4.7109375" style="4" customWidth="1"/>
    <col min="9993" max="9994" width="10.7109375" style="4" customWidth="1"/>
    <col min="9995" max="10240" width="9.140625" style="4"/>
    <col min="10241" max="10241" width="6" style="4" customWidth="1"/>
    <col min="10242" max="10242" width="22.5703125" style="4" customWidth="1"/>
    <col min="10243" max="10244" width="5.7109375" style="4" customWidth="1"/>
    <col min="10245" max="10246" width="6.28515625" style="4" customWidth="1"/>
    <col min="10247" max="10247" width="7.85546875" style="4" customWidth="1"/>
    <col min="10248" max="10248" width="4.7109375" style="4" customWidth="1"/>
    <col min="10249" max="10250" width="10.7109375" style="4" customWidth="1"/>
    <col min="10251" max="10496" width="9.140625" style="4"/>
    <col min="10497" max="10497" width="6" style="4" customWidth="1"/>
    <col min="10498" max="10498" width="22.5703125" style="4" customWidth="1"/>
    <col min="10499" max="10500" width="5.7109375" style="4" customWidth="1"/>
    <col min="10501" max="10502" width="6.28515625" style="4" customWidth="1"/>
    <col min="10503" max="10503" width="7.85546875" style="4" customWidth="1"/>
    <col min="10504" max="10504" width="4.7109375" style="4" customWidth="1"/>
    <col min="10505" max="10506" width="10.7109375" style="4" customWidth="1"/>
    <col min="10507" max="10752" width="9.140625" style="4"/>
    <col min="10753" max="10753" width="6" style="4" customWidth="1"/>
    <col min="10754" max="10754" width="22.5703125" style="4" customWidth="1"/>
    <col min="10755" max="10756" width="5.7109375" style="4" customWidth="1"/>
    <col min="10757" max="10758" width="6.28515625" style="4" customWidth="1"/>
    <col min="10759" max="10759" width="7.85546875" style="4" customWidth="1"/>
    <col min="10760" max="10760" width="4.7109375" style="4" customWidth="1"/>
    <col min="10761" max="10762" width="10.7109375" style="4" customWidth="1"/>
    <col min="10763" max="11008" width="9.140625" style="4"/>
    <col min="11009" max="11009" width="6" style="4" customWidth="1"/>
    <col min="11010" max="11010" width="22.5703125" style="4" customWidth="1"/>
    <col min="11011" max="11012" width="5.7109375" style="4" customWidth="1"/>
    <col min="11013" max="11014" width="6.28515625" style="4" customWidth="1"/>
    <col min="11015" max="11015" width="7.85546875" style="4" customWidth="1"/>
    <col min="11016" max="11016" width="4.7109375" style="4" customWidth="1"/>
    <col min="11017" max="11018" width="10.7109375" style="4" customWidth="1"/>
    <col min="11019" max="11264" width="9.140625" style="4"/>
    <col min="11265" max="11265" width="6" style="4" customWidth="1"/>
    <col min="11266" max="11266" width="22.5703125" style="4" customWidth="1"/>
    <col min="11267" max="11268" width="5.7109375" style="4" customWidth="1"/>
    <col min="11269" max="11270" width="6.28515625" style="4" customWidth="1"/>
    <col min="11271" max="11271" width="7.85546875" style="4" customWidth="1"/>
    <col min="11272" max="11272" width="4.7109375" style="4" customWidth="1"/>
    <col min="11273" max="11274" width="10.7109375" style="4" customWidth="1"/>
    <col min="11275" max="11520" width="9.140625" style="4"/>
    <col min="11521" max="11521" width="6" style="4" customWidth="1"/>
    <col min="11522" max="11522" width="22.5703125" style="4" customWidth="1"/>
    <col min="11523" max="11524" width="5.7109375" style="4" customWidth="1"/>
    <col min="11525" max="11526" width="6.28515625" style="4" customWidth="1"/>
    <col min="11527" max="11527" width="7.85546875" style="4" customWidth="1"/>
    <col min="11528" max="11528" width="4.7109375" style="4" customWidth="1"/>
    <col min="11529" max="11530" width="10.7109375" style="4" customWidth="1"/>
    <col min="11531" max="11776" width="9.140625" style="4"/>
    <col min="11777" max="11777" width="6" style="4" customWidth="1"/>
    <col min="11778" max="11778" width="22.5703125" style="4" customWidth="1"/>
    <col min="11779" max="11780" width="5.7109375" style="4" customWidth="1"/>
    <col min="11781" max="11782" width="6.28515625" style="4" customWidth="1"/>
    <col min="11783" max="11783" width="7.85546875" style="4" customWidth="1"/>
    <col min="11784" max="11784" width="4.7109375" style="4" customWidth="1"/>
    <col min="11785" max="11786" width="10.7109375" style="4" customWidth="1"/>
    <col min="11787" max="12032" width="9.140625" style="4"/>
    <col min="12033" max="12033" width="6" style="4" customWidth="1"/>
    <col min="12034" max="12034" width="22.5703125" style="4" customWidth="1"/>
    <col min="12035" max="12036" width="5.7109375" style="4" customWidth="1"/>
    <col min="12037" max="12038" width="6.28515625" style="4" customWidth="1"/>
    <col min="12039" max="12039" width="7.85546875" style="4" customWidth="1"/>
    <col min="12040" max="12040" width="4.7109375" style="4" customWidth="1"/>
    <col min="12041" max="12042" width="10.7109375" style="4" customWidth="1"/>
    <col min="12043" max="12288" width="9.140625" style="4"/>
    <col min="12289" max="12289" width="6" style="4" customWidth="1"/>
    <col min="12290" max="12290" width="22.5703125" style="4" customWidth="1"/>
    <col min="12291" max="12292" width="5.7109375" style="4" customWidth="1"/>
    <col min="12293" max="12294" width="6.28515625" style="4" customWidth="1"/>
    <col min="12295" max="12295" width="7.85546875" style="4" customWidth="1"/>
    <col min="12296" max="12296" width="4.7109375" style="4" customWidth="1"/>
    <col min="12297" max="12298" width="10.7109375" style="4" customWidth="1"/>
    <col min="12299" max="12544" width="9.140625" style="4"/>
    <col min="12545" max="12545" width="6" style="4" customWidth="1"/>
    <col min="12546" max="12546" width="22.5703125" style="4" customWidth="1"/>
    <col min="12547" max="12548" width="5.7109375" style="4" customWidth="1"/>
    <col min="12549" max="12550" width="6.28515625" style="4" customWidth="1"/>
    <col min="12551" max="12551" width="7.85546875" style="4" customWidth="1"/>
    <col min="12552" max="12552" width="4.7109375" style="4" customWidth="1"/>
    <col min="12553" max="12554" width="10.7109375" style="4" customWidth="1"/>
    <col min="12555" max="12800" width="9.140625" style="4"/>
    <col min="12801" max="12801" width="6" style="4" customWidth="1"/>
    <col min="12802" max="12802" width="22.5703125" style="4" customWidth="1"/>
    <col min="12803" max="12804" width="5.7109375" style="4" customWidth="1"/>
    <col min="12805" max="12806" width="6.28515625" style="4" customWidth="1"/>
    <col min="12807" max="12807" width="7.85546875" style="4" customWidth="1"/>
    <col min="12808" max="12808" width="4.7109375" style="4" customWidth="1"/>
    <col min="12809" max="12810" width="10.7109375" style="4" customWidth="1"/>
    <col min="12811" max="13056" width="9.140625" style="4"/>
    <col min="13057" max="13057" width="6" style="4" customWidth="1"/>
    <col min="13058" max="13058" width="22.5703125" style="4" customWidth="1"/>
    <col min="13059" max="13060" width="5.7109375" style="4" customWidth="1"/>
    <col min="13061" max="13062" width="6.28515625" style="4" customWidth="1"/>
    <col min="13063" max="13063" width="7.85546875" style="4" customWidth="1"/>
    <col min="13064" max="13064" width="4.7109375" style="4" customWidth="1"/>
    <col min="13065" max="13066" width="10.7109375" style="4" customWidth="1"/>
    <col min="13067" max="13312" width="9.140625" style="4"/>
    <col min="13313" max="13313" width="6" style="4" customWidth="1"/>
    <col min="13314" max="13314" width="22.5703125" style="4" customWidth="1"/>
    <col min="13315" max="13316" width="5.7109375" style="4" customWidth="1"/>
    <col min="13317" max="13318" width="6.28515625" style="4" customWidth="1"/>
    <col min="13319" max="13319" width="7.85546875" style="4" customWidth="1"/>
    <col min="13320" max="13320" width="4.7109375" style="4" customWidth="1"/>
    <col min="13321" max="13322" width="10.7109375" style="4" customWidth="1"/>
    <col min="13323" max="13568" width="9.140625" style="4"/>
    <col min="13569" max="13569" width="6" style="4" customWidth="1"/>
    <col min="13570" max="13570" width="22.5703125" style="4" customWidth="1"/>
    <col min="13571" max="13572" width="5.7109375" style="4" customWidth="1"/>
    <col min="13573" max="13574" width="6.28515625" style="4" customWidth="1"/>
    <col min="13575" max="13575" width="7.85546875" style="4" customWidth="1"/>
    <col min="13576" max="13576" width="4.7109375" style="4" customWidth="1"/>
    <col min="13577" max="13578" width="10.7109375" style="4" customWidth="1"/>
    <col min="13579" max="13824" width="9.140625" style="4"/>
    <col min="13825" max="13825" width="6" style="4" customWidth="1"/>
    <col min="13826" max="13826" width="22.5703125" style="4" customWidth="1"/>
    <col min="13827" max="13828" width="5.7109375" style="4" customWidth="1"/>
    <col min="13829" max="13830" width="6.28515625" style="4" customWidth="1"/>
    <col min="13831" max="13831" width="7.85546875" style="4" customWidth="1"/>
    <col min="13832" max="13832" width="4.7109375" style="4" customWidth="1"/>
    <col min="13833" max="13834" width="10.7109375" style="4" customWidth="1"/>
    <col min="13835" max="14080" width="9.140625" style="4"/>
    <col min="14081" max="14081" width="6" style="4" customWidth="1"/>
    <col min="14082" max="14082" width="22.5703125" style="4" customWidth="1"/>
    <col min="14083" max="14084" width="5.7109375" style="4" customWidth="1"/>
    <col min="14085" max="14086" width="6.28515625" style="4" customWidth="1"/>
    <col min="14087" max="14087" width="7.85546875" style="4" customWidth="1"/>
    <col min="14088" max="14088" width="4.7109375" style="4" customWidth="1"/>
    <col min="14089" max="14090" width="10.7109375" style="4" customWidth="1"/>
    <col min="14091" max="14336" width="9.140625" style="4"/>
    <col min="14337" max="14337" width="6" style="4" customWidth="1"/>
    <col min="14338" max="14338" width="22.5703125" style="4" customWidth="1"/>
    <col min="14339" max="14340" width="5.7109375" style="4" customWidth="1"/>
    <col min="14341" max="14342" width="6.28515625" style="4" customWidth="1"/>
    <col min="14343" max="14343" width="7.85546875" style="4" customWidth="1"/>
    <col min="14344" max="14344" width="4.7109375" style="4" customWidth="1"/>
    <col min="14345" max="14346" width="10.7109375" style="4" customWidth="1"/>
    <col min="14347" max="14592" width="9.140625" style="4"/>
    <col min="14593" max="14593" width="6" style="4" customWidth="1"/>
    <col min="14594" max="14594" width="22.5703125" style="4" customWidth="1"/>
    <col min="14595" max="14596" width="5.7109375" style="4" customWidth="1"/>
    <col min="14597" max="14598" width="6.28515625" style="4" customWidth="1"/>
    <col min="14599" max="14599" width="7.85546875" style="4" customWidth="1"/>
    <col min="14600" max="14600" width="4.7109375" style="4" customWidth="1"/>
    <col min="14601" max="14602" width="10.7109375" style="4" customWidth="1"/>
    <col min="14603" max="14848" width="9.140625" style="4"/>
    <col min="14849" max="14849" width="6" style="4" customWidth="1"/>
    <col min="14850" max="14850" width="22.5703125" style="4" customWidth="1"/>
    <col min="14851" max="14852" width="5.7109375" style="4" customWidth="1"/>
    <col min="14853" max="14854" width="6.28515625" style="4" customWidth="1"/>
    <col min="14855" max="14855" width="7.85546875" style="4" customWidth="1"/>
    <col min="14856" max="14856" width="4.7109375" style="4" customWidth="1"/>
    <col min="14857" max="14858" width="10.7109375" style="4" customWidth="1"/>
    <col min="14859" max="15104" width="9.140625" style="4"/>
    <col min="15105" max="15105" width="6" style="4" customWidth="1"/>
    <col min="15106" max="15106" width="22.5703125" style="4" customWidth="1"/>
    <col min="15107" max="15108" width="5.7109375" style="4" customWidth="1"/>
    <col min="15109" max="15110" width="6.28515625" style="4" customWidth="1"/>
    <col min="15111" max="15111" width="7.85546875" style="4" customWidth="1"/>
    <col min="15112" max="15112" width="4.7109375" style="4" customWidth="1"/>
    <col min="15113" max="15114" width="10.7109375" style="4" customWidth="1"/>
    <col min="15115" max="15360" width="9.140625" style="4"/>
    <col min="15361" max="15361" width="6" style="4" customWidth="1"/>
    <col min="15362" max="15362" width="22.5703125" style="4" customWidth="1"/>
    <col min="15363" max="15364" width="5.7109375" style="4" customWidth="1"/>
    <col min="15365" max="15366" width="6.28515625" style="4" customWidth="1"/>
    <col min="15367" max="15367" width="7.85546875" style="4" customWidth="1"/>
    <col min="15368" max="15368" width="4.7109375" style="4" customWidth="1"/>
    <col min="15369" max="15370" width="10.7109375" style="4" customWidth="1"/>
    <col min="15371" max="15616" width="9.140625" style="4"/>
    <col min="15617" max="15617" width="6" style="4" customWidth="1"/>
    <col min="15618" max="15618" width="22.5703125" style="4" customWidth="1"/>
    <col min="15619" max="15620" width="5.7109375" style="4" customWidth="1"/>
    <col min="15621" max="15622" width="6.28515625" style="4" customWidth="1"/>
    <col min="15623" max="15623" width="7.85546875" style="4" customWidth="1"/>
    <col min="15624" max="15624" width="4.7109375" style="4" customWidth="1"/>
    <col min="15625" max="15626" width="10.7109375" style="4" customWidth="1"/>
    <col min="15627" max="15872" width="9.140625" style="4"/>
    <col min="15873" max="15873" width="6" style="4" customWidth="1"/>
    <col min="15874" max="15874" width="22.5703125" style="4" customWidth="1"/>
    <col min="15875" max="15876" width="5.7109375" style="4" customWidth="1"/>
    <col min="15877" max="15878" width="6.28515625" style="4" customWidth="1"/>
    <col min="15879" max="15879" width="7.85546875" style="4" customWidth="1"/>
    <col min="15880" max="15880" width="4.7109375" style="4" customWidth="1"/>
    <col min="15881" max="15882" width="10.7109375" style="4" customWidth="1"/>
    <col min="15883" max="16128" width="9.140625" style="4"/>
    <col min="16129" max="16129" width="6" style="4" customWidth="1"/>
    <col min="16130" max="16130" width="22.5703125" style="4" customWidth="1"/>
    <col min="16131" max="16132" width="5.7109375" style="4" customWidth="1"/>
    <col min="16133" max="16134" width="6.28515625" style="4" customWidth="1"/>
    <col min="16135" max="16135" width="7.85546875" style="4" customWidth="1"/>
    <col min="16136" max="16136" width="4.7109375" style="4" customWidth="1"/>
    <col min="16137" max="16138" width="10.7109375" style="4" customWidth="1"/>
    <col min="16139" max="16384" width="9.140625" style="4"/>
  </cols>
  <sheetData>
    <row r="1" spans="1:10" ht="17.45" customHeight="1">
      <c r="A1" s="8"/>
      <c r="B1" s="8"/>
      <c r="C1" s="8"/>
      <c r="D1" s="8"/>
      <c r="E1" s="8"/>
      <c r="F1" s="8"/>
      <c r="G1" s="8"/>
      <c r="H1" s="8"/>
      <c r="I1" s="8"/>
      <c r="J1" s="252" t="s">
        <v>355</v>
      </c>
    </row>
    <row r="2" spans="1:10" ht="17.45" customHeight="1">
      <c r="A2" s="532" t="s">
        <v>542</v>
      </c>
      <c r="B2" s="2"/>
      <c r="C2" s="2"/>
      <c r="D2" s="2"/>
      <c r="E2" s="2"/>
      <c r="F2" s="2"/>
      <c r="G2" s="2"/>
      <c r="H2" s="2"/>
      <c r="I2" s="2"/>
      <c r="J2" s="2"/>
    </row>
    <row r="3" spans="1:10" ht="17.45" customHeight="1">
      <c r="A3" s="8"/>
      <c r="B3" s="8"/>
      <c r="C3" s="8"/>
      <c r="D3" s="8"/>
      <c r="E3" s="8"/>
      <c r="F3" s="8"/>
      <c r="G3" s="8"/>
      <c r="H3" s="8"/>
      <c r="I3" s="2"/>
      <c r="J3" s="84"/>
    </row>
    <row r="4" spans="1:10" ht="17.45" customHeight="1">
      <c r="A4" s="115"/>
      <c r="B4" s="85" t="s">
        <v>329</v>
      </c>
      <c r="C4" s="238" t="s">
        <v>356</v>
      </c>
      <c r="D4" s="301"/>
      <c r="E4" s="302" t="s">
        <v>357</v>
      </c>
      <c r="F4" s="303"/>
      <c r="G4" s="238" t="s">
        <v>331</v>
      </c>
      <c r="H4" s="239"/>
      <c r="I4" s="238" t="s">
        <v>332</v>
      </c>
      <c r="J4" s="239"/>
    </row>
    <row r="5" spans="1:10" ht="17.45" customHeight="1">
      <c r="A5" s="240" t="s">
        <v>333</v>
      </c>
      <c r="B5" s="240"/>
      <c r="C5" s="85" t="s">
        <v>358</v>
      </c>
      <c r="D5" s="165" t="s">
        <v>359</v>
      </c>
      <c r="E5" s="304" t="s">
        <v>360</v>
      </c>
      <c r="F5" s="305"/>
      <c r="G5" s="85"/>
      <c r="H5" s="85" t="s">
        <v>341</v>
      </c>
      <c r="I5" s="240"/>
      <c r="J5" s="240" t="s">
        <v>336</v>
      </c>
    </row>
    <row r="6" spans="1:10" ht="17.45" customHeight="1">
      <c r="A6" s="241" t="s">
        <v>337</v>
      </c>
      <c r="B6" s="241" t="s">
        <v>361</v>
      </c>
      <c r="C6" s="241" t="s">
        <v>362</v>
      </c>
      <c r="D6" s="241" t="s">
        <v>362</v>
      </c>
      <c r="E6" s="241" t="s">
        <v>12</v>
      </c>
      <c r="F6" s="241" t="s">
        <v>363</v>
      </c>
      <c r="G6" s="241" t="s">
        <v>340</v>
      </c>
      <c r="H6" s="241" t="s">
        <v>363</v>
      </c>
      <c r="I6" s="241" t="s">
        <v>342</v>
      </c>
      <c r="J6" s="241" t="s">
        <v>343</v>
      </c>
    </row>
    <row r="7" spans="1:10" ht="17.45" customHeight="1">
      <c r="A7" s="240"/>
      <c r="B7" s="242"/>
      <c r="C7" s="240"/>
      <c r="D7" s="240"/>
      <c r="E7" s="240"/>
      <c r="F7" s="240"/>
      <c r="G7" s="306"/>
      <c r="H7" s="240"/>
      <c r="I7" s="307"/>
      <c r="J7" s="307"/>
    </row>
    <row r="8" spans="1:10" ht="17.45" customHeight="1">
      <c r="A8" s="240"/>
      <c r="B8" s="242"/>
      <c r="C8" s="240"/>
      <c r="D8" s="240"/>
      <c r="E8" s="240"/>
      <c r="F8" s="240"/>
      <c r="G8" s="306"/>
      <c r="H8" s="240"/>
      <c r="I8" s="308"/>
      <c r="J8" s="307"/>
    </row>
    <row r="9" spans="1:10" ht="17.45" customHeight="1">
      <c r="A9" s="240"/>
      <c r="B9" s="242"/>
      <c r="C9" s="240"/>
      <c r="D9" s="240"/>
      <c r="E9" s="240"/>
      <c r="F9" s="309"/>
      <c r="G9" s="306"/>
      <c r="H9" s="240"/>
      <c r="I9" s="307"/>
      <c r="J9" s="308"/>
    </row>
    <row r="10" spans="1:10" ht="17.45" customHeight="1">
      <c r="A10" s="240"/>
      <c r="B10" s="242"/>
      <c r="C10" s="240"/>
      <c r="D10" s="240"/>
      <c r="E10" s="240"/>
      <c r="F10" s="309"/>
      <c r="G10" s="306"/>
      <c r="H10" s="240"/>
      <c r="I10" s="307"/>
      <c r="J10" s="308"/>
    </row>
    <row r="11" spans="1:10" ht="17.45" customHeight="1">
      <c r="A11" s="240"/>
      <c r="B11" s="242"/>
      <c r="C11" s="240"/>
      <c r="D11" s="240"/>
      <c r="E11" s="240"/>
      <c r="F11" s="309"/>
      <c r="G11" s="306"/>
      <c r="H11" s="240"/>
      <c r="I11" s="307"/>
      <c r="J11" s="308"/>
    </row>
    <row r="12" spans="1:10" ht="17.45" customHeight="1">
      <c r="A12" s="240"/>
      <c r="B12" s="242"/>
      <c r="C12" s="240"/>
      <c r="D12" s="240"/>
      <c r="E12" s="240"/>
      <c r="F12" s="309"/>
      <c r="G12" s="306"/>
      <c r="H12" s="240"/>
      <c r="I12" s="307"/>
      <c r="J12" s="308"/>
    </row>
    <row r="13" spans="1:10" ht="17.45" customHeight="1">
      <c r="A13" s="240"/>
      <c r="B13" s="242"/>
      <c r="C13" s="240"/>
      <c r="D13" s="240"/>
      <c r="E13" s="240"/>
      <c r="F13" s="309"/>
      <c r="G13" s="306"/>
      <c r="H13" s="240"/>
      <c r="I13" s="307"/>
      <c r="J13" s="308"/>
    </row>
    <row r="14" spans="1:10" ht="17.45" customHeight="1">
      <c r="A14" s="240"/>
      <c r="B14" s="242"/>
      <c r="C14" s="240"/>
      <c r="D14" s="240"/>
      <c r="E14" s="240"/>
      <c r="F14" s="309"/>
      <c r="G14" s="306"/>
      <c r="H14" s="240"/>
      <c r="I14" s="307"/>
      <c r="J14" s="308"/>
    </row>
    <row r="15" spans="1:10" ht="17.45" customHeight="1">
      <c r="A15" s="240"/>
      <c r="B15" s="242"/>
      <c r="C15" s="240"/>
      <c r="D15" s="240"/>
      <c r="E15" s="240"/>
      <c r="F15" s="309"/>
      <c r="G15" s="306"/>
      <c r="H15" s="240"/>
      <c r="I15" s="307"/>
      <c r="J15" s="308"/>
    </row>
    <row r="16" spans="1:10" ht="17.45" customHeight="1">
      <c r="A16" s="240"/>
      <c r="B16" s="242"/>
      <c r="C16" s="240"/>
      <c r="D16" s="240"/>
      <c r="E16" s="240"/>
      <c r="F16" s="309"/>
      <c r="G16" s="306"/>
      <c r="H16" s="240"/>
      <c r="I16" s="307"/>
      <c r="J16" s="307"/>
    </row>
    <row r="17" spans="1:10" ht="17.45" customHeight="1">
      <c r="A17" s="240"/>
      <c r="B17" s="242"/>
      <c r="C17" s="240"/>
      <c r="D17" s="240"/>
      <c r="E17" s="240"/>
      <c r="F17" s="309"/>
      <c r="G17" s="306"/>
      <c r="H17" s="240"/>
      <c r="I17" s="307"/>
      <c r="J17" s="307"/>
    </row>
    <row r="18" spans="1:10" ht="17.45" customHeight="1">
      <c r="A18" s="240"/>
      <c r="B18" s="242"/>
      <c r="C18" s="240"/>
      <c r="D18" s="240"/>
      <c r="E18" s="240"/>
      <c r="F18" s="309"/>
      <c r="G18" s="306"/>
      <c r="H18" s="240"/>
      <c r="I18" s="307"/>
      <c r="J18" s="307"/>
    </row>
    <row r="19" spans="1:10" ht="17.45" customHeight="1">
      <c r="A19" s="240"/>
      <c r="B19" s="242"/>
      <c r="C19" s="240"/>
      <c r="D19" s="240"/>
      <c r="E19" s="240"/>
      <c r="F19" s="309"/>
      <c r="G19" s="306"/>
      <c r="H19" s="240"/>
      <c r="I19" s="307"/>
      <c r="J19" s="307"/>
    </row>
    <row r="20" spans="1:10" ht="17.45" customHeight="1">
      <c r="A20" s="240"/>
      <c r="B20" s="242"/>
      <c r="C20" s="240"/>
      <c r="D20" s="240"/>
      <c r="E20" s="240"/>
      <c r="F20" s="309"/>
      <c r="G20" s="306"/>
      <c r="H20" s="240"/>
      <c r="I20" s="307"/>
      <c r="J20" s="307"/>
    </row>
    <row r="21" spans="1:10" ht="17.45" customHeight="1">
      <c r="A21" s="240"/>
      <c r="B21" s="242"/>
      <c r="C21" s="240"/>
      <c r="D21" s="240"/>
      <c r="E21" s="240"/>
      <c r="F21" s="309"/>
      <c r="G21" s="306"/>
      <c r="H21" s="240"/>
      <c r="I21" s="307"/>
      <c r="J21" s="307"/>
    </row>
    <row r="22" spans="1:10" ht="17.45" customHeight="1">
      <c r="A22" s="240"/>
      <c r="B22" s="242"/>
      <c r="C22" s="240"/>
      <c r="D22" s="240"/>
      <c r="E22" s="240"/>
      <c r="F22" s="309"/>
      <c r="G22" s="306"/>
      <c r="H22" s="240"/>
      <c r="I22" s="307"/>
      <c r="J22" s="307"/>
    </row>
    <row r="23" spans="1:10" ht="17.45" customHeight="1">
      <c r="A23" s="240"/>
      <c r="B23" s="242"/>
      <c r="C23" s="240"/>
      <c r="D23" s="240"/>
      <c r="E23" s="240"/>
      <c r="F23" s="309"/>
      <c r="G23" s="306"/>
      <c r="H23" s="240"/>
      <c r="I23" s="307"/>
      <c r="J23" s="307"/>
    </row>
    <row r="24" spans="1:10" ht="17.45" customHeight="1">
      <c r="A24" s="240"/>
      <c r="B24" s="242"/>
      <c r="C24" s="240"/>
      <c r="D24" s="240"/>
      <c r="E24" s="240"/>
      <c r="F24" s="309"/>
      <c r="G24" s="306"/>
      <c r="H24" s="240"/>
      <c r="I24" s="307"/>
      <c r="J24" s="308"/>
    </row>
    <row r="25" spans="1:10" ht="17.45" customHeight="1">
      <c r="A25" s="240"/>
      <c r="B25" s="242"/>
      <c r="C25" s="240"/>
      <c r="D25" s="240"/>
      <c r="E25" s="240"/>
      <c r="F25" s="309"/>
      <c r="G25" s="306"/>
      <c r="H25" s="240"/>
      <c r="I25" s="307"/>
      <c r="J25" s="307"/>
    </row>
    <row r="26" spans="1:10" ht="17.45" customHeight="1">
      <c r="A26" s="240"/>
      <c r="B26" s="242"/>
      <c r="C26" s="240"/>
      <c r="D26" s="240"/>
      <c r="E26" s="240"/>
      <c r="F26" s="309"/>
      <c r="G26" s="306"/>
      <c r="H26" s="240"/>
      <c r="I26" s="307"/>
      <c r="J26" s="307"/>
    </row>
    <row r="27" spans="1:10" ht="17.45" customHeight="1">
      <c r="A27" s="240"/>
      <c r="B27" s="242"/>
      <c r="C27" s="240"/>
      <c r="D27" s="240"/>
      <c r="E27" s="240"/>
      <c r="F27" s="309"/>
      <c r="G27" s="306"/>
      <c r="H27" s="240"/>
      <c r="I27" s="307"/>
      <c r="J27" s="307"/>
    </row>
    <row r="28" spans="1:10" ht="17.45" customHeight="1">
      <c r="A28" s="240"/>
      <c r="B28" s="242"/>
      <c r="C28" s="240"/>
      <c r="D28" s="240"/>
      <c r="E28" s="240"/>
      <c r="F28" s="309"/>
      <c r="G28" s="306"/>
      <c r="H28" s="240"/>
      <c r="I28" s="307"/>
      <c r="J28" s="307"/>
    </row>
    <row r="29" spans="1:10" ht="17.45" customHeight="1">
      <c r="A29" s="240"/>
      <c r="B29" s="242"/>
      <c r="C29" s="240"/>
      <c r="D29" s="240"/>
      <c r="E29" s="240"/>
      <c r="F29" s="309"/>
      <c r="G29" s="306"/>
      <c r="H29" s="240"/>
      <c r="I29" s="307"/>
      <c r="J29" s="307"/>
    </row>
    <row r="30" spans="1:10" ht="17.45" customHeight="1">
      <c r="A30" s="240"/>
      <c r="B30" s="242"/>
      <c r="C30" s="240"/>
      <c r="D30" s="240"/>
      <c r="E30" s="240"/>
      <c r="F30" s="309"/>
      <c r="G30" s="306"/>
      <c r="H30" s="240"/>
      <c r="I30" s="307"/>
      <c r="J30" s="307"/>
    </row>
    <row r="31" spans="1:10" ht="17.45" customHeight="1">
      <c r="A31" s="240"/>
      <c r="B31" s="242"/>
      <c r="C31" s="240"/>
      <c r="D31" s="240"/>
      <c r="E31" s="240"/>
      <c r="F31" s="309"/>
      <c r="G31" s="306"/>
      <c r="H31" s="240"/>
      <c r="I31" s="307"/>
      <c r="J31" s="307"/>
    </row>
    <row r="32" spans="1:10" ht="17.45" customHeight="1">
      <c r="A32" s="240"/>
      <c r="B32" s="242"/>
      <c r="C32" s="240"/>
      <c r="D32" s="240"/>
      <c r="E32" s="240"/>
      <c r="F32" s="309"/>
      <c r="G32" s="306"/>
      <c r="H32" s="240"/>
      <c r="I32" s="307"/>
      <c r="J32" s="307"/>
    </row>
    <row r="33" spans="1:10" ht="17.45" customHeight="1">
      <c r="A33" s="240"/>
      <c r="B33" s="242"/>
      <c r="C33" s="240"/>
      <c r="D33" s="240"/>
      <c r="E33" s="240"/>
      <c r="F33" s="309"/>
      <c r="G33" s="306"/>
      <c r="H33" s="240"/>
      <c r="I33" s="307"/>
      <c r="J33" s="307"/>
    </row>
    <row r="34" spans="1:10" ht="17.45" customHeight="1">
      <c r="A34" s="240"/>
      <c r="B34" s="242"/>
      <c r="C34" s="240"/>
      <c r="D34" s="240"/>
      <c r="E34" s="240"/>
      <c r="F34" s="309"/>
      <c r="G34" s="306"/>
      <c r="H34" s="240"/>
      <c r="I34" s="307"/>
      <c r="J34" s="308"/>
    </row>
    <row r="35" spans="1:10" ht="17.45" customHeight="1">
      <c r="A35" s="240"/>
      <c r="B35" s="242"/>
      <c r="C35" s="240"/>
      <c r="D35" s="240"/>
      <c r="E35" s="240"/>
      <c r="F35" s="309"/>
      <c r="G35" s="306"/>
      <c r="H35" s="240"/>
      <c r="I35" s="307"/>
      <c r="J35" s="307"/>
    </row>
    <row r="36" spans="1:10" ht="17.45" customHeight="1">
      <c r="A36" s="240"/>
      <c r="B36" s="242"/>
      <c r="C36" s="240"/>
      <c r="D36" s="240"/>
      <c r="E36" s="240"/>
      <c r="F36" s="309"/>
      <c r="G36" s="306"/>
      <c r="H36" s="240"/>
      <c r="I36" s="307"/>
      <c r="J36" s="307"/>
    </row>
    <row r="37" spans="1:10" ht="17.45" customHeight="1">
      <c r="A37" s="240"/>
      <c r="B37" s="242"/>
      <c r="C37" s="240"/>
      <c r="D37" s="240"/>
      <c r="E37" s="240"/>
      <c r="F37" s="309"/>
      <c r="G37" s="306"/>
      <c r="H37" s="240"/>
      <c r="I37" s="307"/>
      <c r="J37" s="307"/>
    </row>
    <row r="38" spans="1:10" ht="17.45" customHeight="1">
      <c r="A38" s="240"/>
      <c r="B38" s="242"/>
      <c r="C38" s="240"/>
      <c r="D38" s="240"/>
      <c r="E38" s="240"/>
      <c r="F38" s="309"/>
      <c r="G38" s="306"/>
      <c r="H38" s="240"/>
      <c r="I38" s="307"/>
      <c r="J38" s="307"/>
    </row>
    <row r="39" spans="1:10" ht="17.45" customHeight="1">
      <c r="A39" s="241"/>
      <c r="B39" s="248"/>
      <c r="C39" s="241"/>
      <c r="D39" s="241"/>
      <c r="E39" s="241"/>
      <c r="F39" s="209"/>
      <c r="G39" s="310"/>
      <c r="H39" s="241"/>
      <c r="I39" s="197"/>
      <c r="J39" s="311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38EB3-504B-4A58-896D-3527E4B37B80}">
  <sheetPr>
    <pageSetUpPr fitToPage="1"/>
  </sheetPr>
  <dimension ref="A1:G43"/>
  <sheetViews>
    <sheetView zoomScaleNormal="100" workbookViewId="0"/>
  </sheetViews>
  <sheetFormatPr defaultRowHeight="17.45" customHeight="1"/>
  <cols>
    <col min="1" max="1" width="6.42578125" style="312" customWidth="1"/>
    <col min="2" max="2" width="26.5703125" style="312" customWidth="1"/>
    <col min="3" max="3" width="6" style="312" customWidth="1"/>
    <col min="4" max="4" width="13.7109375" style="312" customWidth="1"/>
    <col min="5" max="5" width="12" style="312" customWidth="1"/>
    <col min="6" max="7" width="10.7109375" style="312" customWidth="1"/>
    <col min="8" max="256" width="9.140625" style="312"/>
    <col min="257" max="257" width="6.42578125" style="312" customWidth="1"/>
    <col min="258" max="258" width="26.5703125" style="312" customWidth="1"/>
    <col min="259" max="259" width="6" style="312" customWidth="1"/>
    <col min="260" max="260" width="13.7109375" style="312" customWidth="1"/>
    <col min="261" max="261" width="12" style="312" customWidth="1"/>
    <col min="262" max="263" width="10.7109375" style="312" customWidth="1"/>
    <col min="264" max="512" width="9.140625" style="312"/>
    <col min="513" max="513" width="6.42578125" style="312" customWidth="1"/>
    <col min="514" max="514" width="26.5703125" style="312" customWidth="1"/>
    <col min="515" max="515" width="6" style="312" customWidth="1"/>
    <col min="516" max="516" width="13.7109375" style="312" customWidth="1"/>
    <col min="517" max="517" width="12" style="312" customWidth="1"/>
    <col min="518" max="519" width="10.7109375" style="312" customWidth="1"/>
    <col min="520" max="768" width="9.140625" style="312"/>
    <col min="769" max="769" width="6.42578125" style="312" customWidth="1"/>
    <col min="770" max="770" width="26.5703125" style="312" customWidth="1"/>
    <col min="771" max="771" width="6" style="312" customWidth="1"/>
    <col min="772" max="772" width="13.7109375" style="312" customWidth="1"/>
    <col min="773" max="773" width="12" style="312" customWidth="1"/>
    <col min="774" max="775" width="10.7109375" style="312" customWidth="1"/>
    <col min="776" max="1024" width="9.140625" style="312"/>
    <col min="1025" max="1025" width="6.42578125" style="312" customWidth="1"/>
    <col min="1026" max="1026" width="26.5703125" style="312" customWidth="1"/>
    <col min="1027" max="1027" width="6" style="312" customWidth="1"/>
    <col min="1028" max="1028" width="13.7109375" style="312" customWidth="1"/>
    <col min="1029" max="1029" width="12" style="312" customWidth="1"/>
    <col min="1030" max="1031" width="10.7109375" style="312" customWidth="1"/>
    <col min="1032" max="1280" width="9.140625" style="312"/>
    <col min="1281" max="1281" width="6.42578125" style="312" customWidth="1"/>
    <col min="1282" max="1282" width="26.5703125" style="312" customWidth="1"/>
    <col min="1283" max="1283" width="6" style="312" customWidth="1"/>
    <col min="1284" max="1284" width="13.7109375" style="312" customWidth="1"/>
    <col min="1285" max="1285" width="12" style="312" customWidth="1"/>
    <col min="1286" max="1287" width="10.7109375" style="312" customWidth="1"/>
    <col min="1288" max="1536" width="9.140625" style="312"/>
    <col min="1537" max="1537" width="6.42578125" style="312" customWidth="1"/>
    <col min="1538" max="1538" width="26.5703125" style="312" customWidth="1"/>
    <col min="1539" max="1539" width="6" style="312" customWidth="1"/>
    <col min="1540" max="1540" width="13.7109375" style="312" customWidth="1"/>
    <col min="1541" max="1541" width="12" style="312" customWidth="1"/>
    <col min="1542" max="1543" width="10.7109375" style="312" customWidth="1"/>
    <col min="1544" max="1792" width="9.140625" style="312"/>
    <col min="1793" max="1793" width="6.42578125" style="312" customWidth="1"/>
    <col min="1794" max="1794" width="26.5703125" style="312" customWidth="1"/>
    <col min="1795" max="1795" width="6" style="312" customWidth="1"/>
    <col min="1796" max="1796" width="13.7109375" style="312" customWidth="1"/>
    <col min="1797" max="1797" width="12" style="312" customWidth="1"/>
    <col min="1798" max="1799" width="10.7109375" style="312" customWidth="1"/>
    <col min="1800" max="2048" width="9.140625" style="312"/>
    <col min="2049" max="2049" width="6.42578125" style="312" customWidth="1"/>
    <col min="2050" max="2050" width="26.5703125" style="312" customWidth="1"/>
    <col min="2051" max="2051" width="6" style="312" customWidth="1"/>
    <col min="2052" max="2052" width="13.7109375" style="312" customWidth="1"/>
    <col min="2053" max="2053" width="12" style="312" customWidth="1"/>
    <col min="2054" max="2055" width="10.7109375" style="312" customWidth="1"/>
    <col min="2056" max="2304" width="9.140625" style="312"/>
    <col min="2305" max="2305" width="6.42578125" style="312" customWidth="1"/>
    <col min="2306" max="2306" width="26.5703125" style="312" customWidth="1"/>
    <col min="2307" max="2307" width="6" style="312" customWidth="1"/>
    <col min="2308" max="2308" width="13.7109375" style="312" customWidth="1"/>
    <col min="2309" max="2309" width="12" style="312" customWidth="1"/>
    <col min="2310" max="2311" width="10.7109375" style="312" customWidth="1"/>
    <col min="2312" max="2560" width="9.140625" style="312"/>
    <col min="2561" max="2561" width="6.42578125" style="312" customWidth="1"/>
    <col min="2562" max="2562" width="26.5703125" style="312" customWidth="1"/>
    <col min="2563" max="2563" width="6" style="312" customWidth="1"/>
    <col min="2564" max="2564" width="13.7109375" style="312" customWidth="1"/>
    <col min="2565" max="2565" width="12" style="312" customWidth="1"/>
    <col min="2566" max="2567" width="10.7109375" style="312" customWidth="1"/>
    <col min="2568" max="2816" width="9.140625" style="312"/>
    <col min="2817" max="2817" width="6.42578125" style="312" customWidth="1"/>
    <col min="2818" max="2818" width="26.5703125" style="312" customWidth="1"/>
    <col min="2819" max="2819" width="6" style="312" customWidth="1"/>
    <col min="2820" max="2820" width="13.7109375" style="312" customWidth="1"/>
    <col min="2821" max="2821" width="12" style="312" customWidth="1"/>
    <col min="2822" max="2823" width="10.7109375" style="312" customWidth="1"/>
    <col min="2824" max="3072" width="9.140625" style="312"/>
    <col min="3073" max="3073" width="6.42578125" style="312" customWidth="1"/>
    <col min="3074" max="3074" width="26.5703125" style="312" customWidth="1"/>
    <col min="3075" max="3075" width="6" style="312" customWidth="1"/>
    <col min="3076" max="3076" width="13.7109375" style="312" customWidth="1"/>
    <col min="3077" max="3077" width="12" style="312" customWidth="1"/>
    <col min="3078" max="3079" width="10.7109375" style="312" customWidth="1"/>
    <col min="3080" max="3328" width="9.140625" style="312"/>
    <col min="3329" max="3329" width="6.42578125" style="312" customWidth="1"/>
    <col min="3330" max="3330" width="26.5703125" style="312" customWidth="1"/>
    <col min="3331" max="3331" width="6" style="312" customWidth="1"/>
    <col min="3332" max="3332" width="13.7109375" style="312" customWidth="1"/>
    <col min="3333" max="3333" width="12" style="312" customWidth="1"/>
    <col min="3334" max="3335" width="10.7109375" style="312" customWidth="1"/>
    <col min="3336" max="3584" width="9.140625" style="312"/>
    <col min="3585" max="3585" width="6.42578125" style="312" customWidth="1"/>
    <col min="3586" max="3586" width="26.5703125" style="312" customWidth="1"/>
    <col min="3587" max="3587" width="6" style="312" customWidth="1"/>
    <col min="3588" max="3588" width="13.7109375" style="312" customWidth="1"/>
    <col min="3589" max="3589" width="12" style="312" customWidth="1"/>
    <col min="3590" max="3591" width="10.7109375" style="312" customWidth="1"/>
    <col min="3592" max="3840" width="9.140625" style="312"/>
    <col min="3841" max="3841" width="6.42578125" style="312" customWidth="1"/>
    <col min="3842" max="3842" width="26.5703125" style="312" customWidth="1"/>
    <col min="3843" max="3843" width="6" style="312" customWidth="1"/>
    <col min="3844" max="3844" width="13.7109375" style="312" customWidth="1"/>
    <col min="3845" max="3845" width="12" style="312" customWidth="1"/>
    <col min="3846" max="3847" width="10.7109375" style="312" customWidth="1"/>
    <col min="3848" max="4096" width="9.140625" style="312"/>
    <col min="4097" max="4097" width="6.42578125" style="312" customWidth="1"/>
    <col min="4098" max="4098" width="26.5703125" style="312" customWidth="1"/>
    <col min="4099" max="4099" width="6" style="312" customWidth="1"/>
    <col min="4100" max="4100" width="13.7109375" style="312" customWidth="1"/>
    <col min="4101" max="4101" width="12" style="312" customWidth="1"/>
    <col min="4102" max="4103" width="10.7109375" style="312" customWidth="1"/>
    <col min="4104" max="4352" width="9.140625" style="312"/>
    <col min="4353" max="4353" width="6.42578125" style="312" customWidth="1"/>
    <col min="4354" max="4354" width="26.5703125" style="312" customWidth="1"/>
    <col min="4355" max="4355" width="6" style="312" customWidth="1"/>
    <col min="4356" max="4356" width="13.7109375" style="312" customWidth="1"/>
    <col min="4357" max="4357" width="12" style="312" customWidth="1"/>
    <col min="4358" max="4359" width="10.7109375" style="312" customWidth="1"/>
    <col min="4360" max="4608" width="9.140625" style="312"/>
    <col min="4609" max="4609" width="6.42578125" style="312" customWidth="1"/>
    <col min="4610" max="4610" width="26.5703125" style="312" customWidth="1"/>
    <col min="4611" max="4611" width="6" style="312" customWidth="1"/>
    <col min="4612" max="4612" width="13.7109375" style="312" customWidth="1"/>
    <col min="4613" max="4613" width="12" style="312" customWidth="1"/>
    <col min="4614" max="4615" width="10.7109375" style="312" customWidth="1"/>
    <col min="4616" max="4864" width="9.140625" style="312"/>
    <col min="4865" max="4865" width="6.42578125" style="312" customWidth="1"/>
    <col min="4866" max="4866" width="26.5703125" style="312" customWidth="1"/>
    <col min="4867" max="4867" width="6" style="312" customWidth="1"/>
    <col min="4868" max="4868" width="13.7109375" style="312" customWidth="1"/>
    <col min="4869" max="4869" width="12" style="312" customWidth="1"/>
    <col min="4870" max="4871" width="10.7109375" style="312" customWidth="1"/>
    <col min="4872" max="5120" width="9.140625" style="312"/>
    <col min="5121" max="5121" width="6.42578125" style="312" customWidth="1"/>
    <col min="5122" max="5122" width="26.5703125" style="312" customWidth="1"/>
    <col min="5123" max="5123" width="6" style="312" customWidth="1"/>
    <col min="5124" max="5124" width="13.7109375" style="312" customWidth="1"/>
    <col min="5125" max="5125" width="12" style="312" customWidth="1"/>
    <col min="5126" max="5127" width="10.7109375" style="312" customWidth="1"/>
    <col min="5128" max="5376" width="9.140625" style="312"/>
    <col min="5377" max="5377" width="6.42578125" style="312" customWidth="1"/>
    <col min="5378" max="5378" width="26.5703125" style="312" customWidth="1"/>
    <col min="5379" max="5379" width="6" style="312" customWidth="1"/>
    <col min="5380" max="5380" width="13.7109375" style="312" customWidth="1"/>
    <col min="5381" max="5381" width="12" style="312" customWidth="1"/>
    <col min="5382" max="5383" width="10.7109375" style="312" customWidth="1"/>
    <col min="5384" max="5632" width="9.140625" style="312"/>
    <col min="5633" max="5633" width="6.42578125" style="312" customWidth="1"/>
    <col min="5634" max="5634" width="26.5703125" style="312" customWidth="1"/>
    <col min="5635" max="5635" width="6" style="312" customWidth="1"/>
    <col min="5636" max="5636" width="13.7109375" style="312" customWidth="1"/>
    <col min="5637" max="5637" width="12" style="312" customWidth="1"/>
    <col min="5638" max="5639" width="10.7109375" style="312" customWidth="1"/>
    <col min="5640" max="5888" width="9.140625" style="312"/>
    <col min="5889" max="5889" width="6.42578125" style="312" customWidth="1"/>
    <col min="5890" max="5890" width="26.5703125" style="312" customWidth="1"/>
    <col min="5891" max="5891" width="6" style="312" customWidth="1"/>
    <col min="5892" max="5892" width="13.7109375" style="312" customWidth="1"/>
    <col min="5893" max="5893" width="12" style="312" customWidth="1"/>
    <col min="5894" max="5895" width="10.7109375" style="312" customWidth="1"/>
    <col min="5896" max="6144" width="9.140625" style="312"/>
    <col min="6145" max="6145" width="6.42578125" style="312" customWidth="1"/>
    <col min="6146" max="6146" width="26.5703125" style="312" customWidth="1"/>
    <col min="6147" max="6147" width="6" style="312" customWidth="1"/>
    <col min="6148" max="6148" width="13.7109375" style="312" customWidth="1"/>
    <col min="6149" max="6149" width="12" style="312" customWidth="1"/>
    <col min="6150" max="6151" width="10.7109375" style="312" customWidth="1"/>
    <col min="6152" max="6400" width="9.140625" style="312"/>
    <col min="6401" max="6401" width="6.42578125" style="312" customWidth="1"/>
    <col min="6402" max="6402" width="26.5703125" style="312" customWidth="1"/>
    <col min="6403" max="6403" width="6" style="312" customWidth="1"/>
    <col min="6404" max="6404" width="13.7109375" style="312" customWidth="1"/>
    <col min="6405" max="6405" width="12" style="312" customWidth="1"/>
    <col min="6406" max="6407" width="10.7109375" style="312" customWidth="1"/>
    <col min="6408" max="6656" width="9.140625" style="312"/>
    <col min="6657" max="6657" width="6.42578125" style="312" customWidth="1"/>
    <col min="6658" max="6658" width="26.5703125" style="312" customWidth="1"/>
    <col min="6659" max="6659" width="6" style="312" customWidth="1"/>
    <col min="6660" max="6660" width="13.7109375" style="312" customWidth="1"/>
    <col min="6661" max="6661" width="12" style="312" customWidth="1"/>
    <col min="6662" max="6663" width="10.7109375" style="312" customWidth="1"/>
    <col min="6664" max="6912" width="9.140625" style="312"/>
    <col min="6913" max="6913" width="6.42578125" style="312" customWidth="1"/>
    <col min="6914" max="6914" width="26.5703125" style="312" customWidth="1"/>
    <col min="6915" max="6915" width="6" style="312" customWidth="1"/>
    <col min="6916" max="6916" width="13.7109375" style="312" customWidth="1"/>
    <col min="6917" max="6917" width="12" style="312" customWidth="1"/>
    <col min="6918" max="6919" width="10.7109375" style="312" customWidth="1"/>
    <col min="6920" max="7168" width="9.140625" style="312"/>
    <col min="7169" max="7169" width="6.42578125" style="312" customWidth="1"/>
    <col min="7170" max="7170" width="26.5703125" style="312" customWidth="1"/>
    <col min="7171" max="7171" width="6" style="312" customWidth="1"/>
    <col min="7172" max="7172" width="13.7109375" style="312" customWidth="1"/>
    <col min="7173" max="7173" width="12" style="312" customWidth="1"/>
    <col min="7174" max="7175" width="10.7109375" style="312" customWidth="1"/>
    <col min="7176" max="7424" width="9.140625" style="312"/>
    <col min="7425" max="7425" width="6.42578125" style="312" customWidth="1"/>
    <col min="7426" max="7426" width="26.5703125" style="312" customWidth="1"/>
    <col min="7427" max="7427" width="6" style="312" customWidth="1"/>
    <col min="7428" max="7428" width="13.7109375" style="312" customWidth="1"/>
    <col min="7429" max="7429" width="12" style="312" customWidth="1"/>
    <col min="7430" max="7431" width="10.7109375" style="312" customWidth="1"/>
    <col min="7432" max="7680" width="9.140625" style="312"/>
    <col min="7681" max="7681" width="6.42578125" style="312" customWidth="1"/>
    <col min="7682" max="7682" width="26.5703125" style="312" customWidth="1"/>
    <col min="7683" max="7683" width="6" style="312" customWidth="1"/>
    <col min="7684" max="7684" width="13.7109375" style="312" customWidth="1"/>
    <col min="7685" max="7685" width="12" style="312" customWidth="1"/>
    <col min="7686" max="7687" width="10.7109375" style="312" customWidth="1"/>
    <col min="7688" max="7936" width="9.140625" style="312"/>
    <col min="7937" max="7937" width="6.42578125" style="312" customWidth="1"/>
    <col min="7938" max="7938" width="26.5703125" style="312" customWidth="1"/>
    <col min="7939" max="7939" width="6" style="312" customWidth="1"/>
    <col min="7940" max="7940" width="13.7109375" style="312" customWidth="1"/>
    <col min="7941" max="7941" width="12" style="312" customWidth="1"/>
    <col min="7942" max="7943" width="10.7109375" style="312" customWidth="1"/>
    <col min="7944" max="8192" width="9.140625" style="312"/>
    <col min="8193" max="8193" width="6.42578125" style="312" customWidth="1"/>
    <col min="8194" max="8194" width="26.5703125" style="312" customWidth="1"/>
    <col min="8195" max="8195" width="6" style="312" customWidth="1"/>
    <col min="8196" max="8196" width="13.7109375" style="312" customWidth="1"/>
    <col min="8197" max="8197" width="12" style="312" customWidth="1"/>
    <col min="8198" max="8199" width="10.7109375" style="312" customWidth="1"/>
    <col min="8200" max="8448" width="9.140625" style="312"/>
    <col min="8449" max="8449" width="6.42578125" style="312" customWidth="1"/>
    <col min="8450" max="8450" width="26.5703125" style="312" customWidth="1"/>
    <col min="8451" max="8451" width="6" style="312" customWidth="1"/>
    <col min="8452" max="8452" width="13.7109375" style="312" customWidth="1"/>
    <col min="8453" max="8453" width="12" style="312" customWidth="1"/>
    <col min="8454" max="8455" width="10.7109375" style="312" customWidth="1"/>
    <col min="8456" max="8704" width="9.140625" style="312"/>
    <col min="8705" max="8705" width="6.42578125" style="312" customWidth="1"/>
    <col min="8706" max="8706" width="26.5703125" style="312" customWidth="1"/>
    <col min="8707" max="8707" width="6" style="312" customWidth="1"/>
    <col min="8708" max="8708" width="13.7109375" style="312" customWidth="1"/>
    <col min="8709" max="8709" width="12" style="312" customWidth="1"/>
    <col min="8710" max="8711" width="10.7109375" style="312" customWidth="1"/>
    <col min="8712" max="8960" width="9.140625" style="312"/>
    <col min="8961" max="8961" width="6.42578125" style="312" customWidth="1"/>
    <col min="8962" max="8962" width="26.5703125" style="312" customWidth="1"/>
    <col min="8963" max="8963" width="6" style="312" customWidth="1"/>
    <col min="8964" max="8964" width="13.7109375" style="312" customWidth="1"/>
    <col min="8965" max="8965" width="12" style="312" customWidth="1"/>
    <col min="8966" max="8967" width="10.7109375" style="312" customWidth="1"/>
    <col min="8968" max="9216" width="9.140625" style="312"/>
    <col min="9217" max="9217" width="6.42578125" style="312" customWidth="1"/>
    <col min="9218" max="9218" width="26.5703125" style="312" customWidth="1"/>
    <col min="9219" max="9219" width="6" style="312" customWidth="1"/>
    <col min="9220" max="9220" width="13.7109375" style="312" customWidth="1"/>
    <col min="9221" max="9221" width="12" style="312" customWidth="1"/>
    <col min="9222" max="9223" width="10.7109375" style="312" customWidth="1"/>
    <col min="9224" max="9472" width="9.140625" style="312"/>
    <col min="9473" max="9473" width="6.42578125" style="312" customWidth="1"/>
    <col min="9474" max="9474" width="26.5703125" style="312" customWidth="1"/>
    <col min="9475" max="9475" width="6" style="312" customWidth="1"/>
    <col min="9476" max="9476" width="13.7109375" style="312" customWidth="1"/>
    <col min="9477" max="9477" width="12" style="312" customWidth="1"/>
    <col min="9478" max="9479" width="10.7109375" style="312" customWidth="1"/>
    <col min="9480" max="9728" width="9.140625" style="312"/>
    <col min="9729" max="9729" width="6.42578125" style="312" customWidth="1"/>
    <col min="9730" max="9730" width="26.5703125" style="312" customWidth="1"/>
    <col min="9731" max="9731" width="6" style="312" customWidth="1"/>
    <col min="9732" max="9732" width="13.7109375" style="312" customWidth="1"/>
    <col min="9733" max="9733" width="12" style="312" customWidth="1"/>
    <col min="9734" max="9735" width="10.7109375" style="312" customWidth="1"/>
    <col min="9736" max="9984" width="9.140625" style="312"/>
    <col min="9985" max="9985" width="6.42578125" style="312" customWidth="1"/>
    <col min="9986" max="9986" width="26.5703125" style="312" customWidth="1"/>
    <col min="9987" max="9987" width="6" style="312" customWidth="1"/>
    <col min="9988" max="9988" width="13.7109375" style="312" customWidth="1"/>
    <col min="9989" max="9989" width="12" style="312" customWidth="1"/>
    <col min="9990" max="9991" width="10.7109375" style="312" customWidth="1"/>
    <col min="9992" max="10240" width="9.140625" style="312"/>
    <col min="10241" max="10241" width="6.42578125" style="312" customWidth="1"/>
    <col min="10242" max="10242" width="26.5703125" style="312" customWidth="1"/>
    <col min="10243" max="10243" width="6" style="312" customWidth="1"/>
    <col min="10244" max="10244" width="13.7109375" style="312" customWidth="1"/>
    <col min="10245" max="10245" width="12" style="312" customWidth="1"/>
    <col min="10246" max="10247" width="10.7109375" style="312" customWidth="1"/>
    <col min="10248" max="10496" width="9.140625" style="312"/>
    <col min="10497" max="10497" width="6.42578125" style="312" customWidth="1"/>
    <col min="10498" max="10498" width="26.5703125" style="312" customWidth="1"/>
    <col min="10499" max="10499" width="6" style="312" customWidth="1"/>
    <col min="10500" max="10500" width="13.7109375" style="312" customWidth="1"/>
    <col min="10501" max="10501" width="12" style="312" customWidth="1"/>
    <col min="10502" max="10503" width="10.7109375" style="312" customWidth="1"/>
    <col min="10504" max="10752" width="9.140625" style="312"/>
    <col min="10753" max="10753" width="6.42578125" style="312" customWidth="1"/>
    <col min="10754" max="10754" width="26.5703125" style="312" customWidth="1"/>
    <col min="10755" max="10755" width="6" style="312" customWidth="1"/>
    <col min="10756" max="10756" width="13.7109375" style="312" customWidth="1"/>
    <col min="10757" max="10757" width="12" style="312" customWidth="1"/>
    <col min="10758" max="10759" width="10.7109375" style="312" customWidth="1"/>
    <col min="10760" max="11008" width="9.140625" style="312"/>
    <col min="11009" max="11009" width="6.42578125" style="312" customWidth="1"/>
    <col min="11010" max="11010" width="26.5703125" style="312" customWidth="1"/>
    <col min="11011" max="11011" width="6" style="312" customWidth="1"/>
    <col min="11012" max="11012" width="13.7109375" style="312" customWidth="1"/>
    <col min="11013" max="11013" width="12" style="312" customWidth="1"/>
    <col min="11014" max="11015" width="10.7109375" style="312" customWidth="1"/>
    <col min="11016" max="11264" width="9.140625" style="312"/>
    <col min="11265" max="11265" width="6.42578125" style="312" customWidth="1"/>
    <col min="11266" max="11266" width="26.5703125" style="312" customWidth="1"/>
    <col min="11267" max="11267" width="6" style="312" customWidth="1"/>
    <col min="11268" max="11268" width="13.7109375" style="312" customWidth="1"/>
    <col min="11269" max="11269" width="12" style="312" customWidth="1"/>
    <col min="11270" max="11271" width="10.7109375" style="312" customWidth="1"/>
    <col min="11272" max="11520" width="9.140625" style="312"/>
    <col min="11521" max="11521" width="6.42578125" style="312" customWidth="1"/>
    <col min="11522" max="11522" width="26.5703125" style="312" customWidth="1"/>
    <col min="11523" max="11523" width="6" style="312" customWidth="1"/>
    <col min="11524" max="11524" width="13.7109375" style="312" customWidth="1"/>
    <col min="11525" max="11525" width="12" style="312" customWidth="1"/>
    <col min="11526" max="11527" width="10.7109375" style="312" customWidth="1"/>
    <col min="11528" max="11776" width="9.140625" style="312"/>
    <col min="11777" max="11777" width="6.42578125" style="312" customWidth="1"/>
    <col min="11778" max="11778" width="26.5703125" style="312" customWidth="1"/>
    <col min="11779" max="11779" width="6" style="312" customWidth="1"/>
    <col min="11780" max="11780" width="13.7109375" style="312" customWidth="1"/>
    <col min="11781" max="11781" width="12" style="312" customWidth="1"/>
    <col min="11782" max="11783" width="10.7109375" style="312" customWidth="1"/>
    <col min="11784" max="12032" width="9.140625" style="312"/>
    <col min="12033" max="12033" width="6.42578125" style="312" customWidth="1"/>
    <col min="12034" max="12034" width="26.5703125" style="312" customWidth="1"/>
    <col min="12035" max="12035" width="6" style="312" customWidth="1"/>
    <col min="12036" max="12036" width="13.7109375" style="312" customWidth="1"/>
    <col min="12037" max="12037" width="12" style="312" customWidth="1"/>
    <col min="12038" max="12039" width="10.7109375" style="312" customWidth="1"/>
    <col min="12040" max="12288" width="9.140625" style="312"/>
    <col min="12289" max="12289" width="6.42578125" style="312" customWidth="1"/>
    <col min="12290" max="12290" width="26.5703125" style="312" customWidth="1"/>
    <col min="12291" max="12291" width="6" style="312" customWidth="1"/>
    <col min="12292" max="12292" width="13.7109375" style="312" customWidth="1"/>
    <col min="12293" max="12293" width="12" style="312" customWidth="1"/>
    <col min="12294" max="12295" width="10.7109375" style="312" customWidth="1"/>
    <col min="12296" max="12544" width="9.140625" style="312"/>
    <col min="12545" max="12545" width="6.42578125" style="312" customWidth="1"/>
    <col min="12546" max="12546" width="26.5703125" style="312" customWidth="1"/>
    <col min="12547" max="12547" width="6" style="312" customWidth="1"/>
    <col min="12548" max="12548" width="13.7109375" style="312" customWidth="1"/>
    <col min="12549" max="12549" width="12" style="312" customWidth="1"/>
    <col min="12550" max="12551" width="10.7109375" style="312" customWidth="1"/>
    <col min="12552" max="12800" width="9.140625" style="312"/>
    <col min="12801" max="12801" width="6.42578125" style="312" customWidth="1"/>
    <col min="12802" max="12802" width="26.5703125" style="312" customWidth="1"/>
    <col min="12803" max="12803" width="6" style="312" customWidth="1"/>
    <col min="12804" max="12804" width="13.7109375" style="312" customWidth="1"/>
    <col min="12805" max="12805" width="12" style="312" customWidth="1"/>
    <col min="12806" max="12807" width="10.7109375" style="312" customWidth="1"/>
    <col min="12808" max="13056" width="9.140625" style="312"/>
    <col min="13057" max="13057" width="6.42578125" style="312" customWidth="1"/>
    <col min="13058" max="13058" width="26.5703125" style="312" customWidth="1"/>
    <col min="13059" max="13059" width="6" style="312" customWidth="1"/>
    <col min="13060" max="13060" width="13.7109375" style="312" customWidth="1"/>
    <col min="13061" max="13061" width="12" style="312" customWidth="1"/>
    <col min="13062" max="13063" width="10.7109375" style="312" customWidth="1"/>
    <col min="13064" max="13312" width="9.140625" style="312"/>
    <col min="13313" max="13313" width="6.42578125" style="312" customWidth="1"/>
    <col min="13314" max="13314" width="26.5703125" style="312" customWidth="1"/>
    <col min="13315" max="13315" width="6" style="312" customWidth="1"/>
    <col min="13316" max="13316" width="13.7109375" style="312" customWidth="1"/>
    <col min="13317" max="13317" width="12" style="312" customWidth="1"/>
    <col min="13318" max="13319" width="10.7109375" style="312" customWidth="1"/>
    <col min="13320" max="13568" width="9.140625" style="312"/>
    <col min="13569" max="13569" width="6.42578125" style="312" customWidth="1"/>
    <col min="13570" max="13570" width="26.5703125" style="312" customWidth="1"/>
    <col min="13571" max="13571" width="6" style="312" customWidth="1"/>
    <col min="13572" max="13572" width="13.7109375" style="312" customWidth="1"/>
    <col min="13573" max="13573" width="12" style="312" customWidth="1"/>
    <col min="13574" max="13575" width="10.7109375" style="312" customWidth="1"/>
    <col min="13576" max="13824" width="9.140625" style="312"/>
    <col min="13825" max="13825" width="6.42578125" style="312" customWidth="1"/>
    <col min="13826" max="13826" width="26.5703125" style="312" customWidth="1"/>
    <col min="13827" max="13827" width="6" style="312" customWidth="1"/>
    <col min="13828" max="13828" width="13.7109375" style="312" customWidth="1"/>
    <col min="13829" max="13829" width="12" style="312" customWidth="1"/>
    <col min="13830" max="13831" width="10.7109375" style="312" customWidth="1"/>
    <col min="13832" max="14080" width="9.140625" style="312"/>
    <col min="14081" max="14081" width="6.42578125" style="312" customWidth="1"/>
    <col min="14082" max="14082" width="26.5703125" style="312" customWidth="1"/>
    <col min="14083" max="14083" width="6" style="312" customWidth="1"/>
    <col min="14084" max="14084" width="13.7109375" style="312" customWidth="1"/>
    <col min="14085" max="14085" width="12" style="312" customWidth="1"/>
    <col min="14086" max="14087" width="10.7109375" style="312" customWidth="1"/>
    <col min="14088" max="14336" width="9.140625" style="312"/>
    <col min="14337" max="14337" width="6.42578125" style="312" customWidth="1"/>
    <col min="14338" max="14338" width="26.5703125" style="312" customWidth="1"/>
    <col min="14339" max="14339" width="6" style="312" customWidth="1"/>
    <col min="14340" max="14340" width="13.7109375" style="312" customWidth="1"/>
    <col min="14341" max="14341" width="12" style="312" customWidth="1"/>
    <col min="14342" max="14343" width="10.7109375" style="312" customWidth="1"/>
    <col min="14344" max="14592" width="9.140625" style="312"/>
    <col min="14593" max="14593" width="6.42578125" style="312" customWidth="1"/>
    <col min="14594" max="14594" width="26.5703125" style="312" customWidth="1"/>
    <col min="14595" max="14595" width="6" style="312" customWidth="1"/>
    <col min="14596" max="14596" width="13.7109375" style="312" customWidth="1"/>
    <col min="14597" max="14597" width="12" style="312" customWidth="1"/>
    <col min="14598" max="14599" width="10.7109375" style="312" customWidth="1"/>
    <col min="14600" max="14848" width="9.140625" style="312"/>
    <col min="14849" max="14849" width="6.42578125" style="312" customWidth="1"/>
    <col min="14850" max="14850" width="26.5703125" style="312" customWidth="1"/>
    <col min="14851" max="14851" width="6" style="312" customWidth="1"/>
    <col min="14852" max="14852" width="13.7109375" style="312" customWidth="1"/>
    <col min="14853" max="14853" width="12" style="312" customWidth="1"/>
    <col min="14854" max="14855" width="10.7109375" style="312" customWidth="1"/>
    <col min="14856" max="15104" width="9.140625" style="312"/>
    <col min="15105" max="15105" width="6.42578125" style="312" customWidth="1"/>
    <col min="15106" max="15106" width="26.5703125" style="312" customWidth="1"/>
    <col min="15107" max="15107" width="6" style="312" customWidth="1"/>
    <col min="15108" max="15108" width="13.7109375" style="312" customWidth="1"/>
    <col min="15109" max="15109" width="12" style="312" customWidth="1"/>
    <col min="15110" max="15111" width="10.7109375" style="312" customWidth="1"/>
    <col min="15112" max="15360" width="9.140625" style="312"/>
    <col min="15361" max="15361" width="6.42578125" style="312" customWidth="1"/>
    <col min="15362" max="15362" width="26.5703125" style="312" customWidth="1"/>
    <col min="15363" max="15363" width="6" style="312" customWidth="1"/>
    <col min="15364" max="15364" width="13.7109375" style="312" customWidth="1"/>
    <col min="15365" max="15365" width="12" style="312" customWidth="1"/>
    <col min="15366" max="15367" width="10.7109375" style="312" customWidth="1"/>
    <col min="15368" max="15616" width="9.140625" style="312"/>
    <col min="15617" max="15617" width="6.42578125" style="312" customWidth="1"/>
    <col min="15618" max="15618" width="26.5703125" style="312" customWidth="1"/>
    <col min="15619" max="15619" width="6" style="312" customWidth="1"/>
    <col min="15620" max="15620" width="13.7109375" style="312" customWidth="1"/>
    <col min="15621" max="15621" width="12" style="312" customWidth="1"/>
    <col min="15622" max="15623" width="10.7109375" style="312" customWidth="1"/>
    <col min="15624" max="15872" width="9.140625" style="312"/>
    <col min="15873" max="15873" width="6.42578125" style="312" customWidth="1"/>
    <col min="15874" max="15874" width="26.5703125" style="312" customWidth="1"/>
    <col min="15875" max="15875" width="6" style="312" customWidth="1"/>
    <col min="15876" max="15876" width="13.7109375" style="312" customWidth="1"/>
    <col min="15877" max="15877" width="12" style="312" customWidth="1"/>
    <col min="15878" max="15879" width="10.7109375" style="312" customWidth="1"/>
    <col min="15880" max="16128" width="9.140625" style="312"/>
    <col min="16129" max="16129" width="6.42578125" style="312" customWidth="1"/>
    <col min="16130" max="16130" width="26.5703125" style="312" customWidth="1"/>
    <col min="16131" max="16131" width="6" style="312" customWidth="1"/>
    <col min="16132" max="16132" width="13.7109375" style="312" customWidth="1"/>
    <col min="16133" max="16133" width="12" style="312" customWidth="1"/>
    <col min="16134" max="16135" width="10.7109375" style="312" customWidth="1"/>
    <col min="16136" max="16384" width="9.140625" style="312"/>
  </cols>
  <sheetData>
    <row r="1" spans="1:7" ht="17.45" customHeight="1">
      <c r="B1" s="313"/>
      <c r="C1" s="313"/>
      <c r="D1" s="313"/>
      <c r="E1" s="313"/>
      <c r="F1" s="313"/>
      <c r="G1" s="252" t="s">
        <v>364</v>
      </c>
    </row>
    <row r="2" spans="1:7" ht="17.45" customHeight="1">
      <c r="A2" s="556" t="s">
        <v>543</v>
      </c>
      <c r="B2" s="556"/>
      <c r="C2" s="556"/>
      <c r="D2" s="556"/>
      <c r="E2" s="556"/>
      <c r="F2" s="556"/>
      <c r="G2" s="556"/>
    </row>
    <row r="3" spans="1:7" ht="14.25" customHeight="1">
      <c r="B3" s="314"/>
      <c r="C3" s="2"/>
      <c r="D3" s="2"/>
      <c r="E3" s="2"/>
      <c r="F3" s="2"/>
      <c r="G3" s="84"/>
    </row>
    <row r="4" spans="1:7" ht="17.45" customHeight="1">
      <c r="A4" s="85"/>
      <c r="B4" s="85"/>
      <c r="C4" s="165" t="s">
        <v>365</v>
      </c>
      <c r="D4" s="302" t="s">
        <v>366</v>
      </c>
      <c r="E4" s="303"/>
      <c r="F4" s="238" t="s">
        <v>332</v>
      </c>
      <c r="G4" s="239"/>
    </row>
    <row r="5" spans="1:7" ht="17.45" customHeight="1">
      <c r="A5" s="240" t="s">
        <v>333</v>
      </c>
      <c r="B5" s="240"/>
      <c r="C5" s="315" t="s">
        <v>367</v>
      </c>
      <c r="D5" s="304" t="s">
        <v>368</v>
      </c>
      <c r="E5" s="305"/>
      <c r="F5" s="85"/>
      <c r="G5" s="85" t="s">
        <v>336</v>
      </c>
    </row>
    <row r="6" spans="1:7" ht="17.45" customHeight="1">
      <c r="A6" s="241" t="s">
        <v>337</v>
      </c>
      <c r="B6" s="241" t="s">
        <v>369</v>
      </c>
      <c r="C6" s="241" t="s">
        <v>370</v>
      </c>
      <c r="D6" s="316" t="s">
        <v>371</v>
      </c>
      <c r="E6" s="316" t="s">
        <v>372</v>
      </c>
      <c r="F6" s="241" t="s">
        <v>342</v>
      </c>
      <c r="G6" s="241" t="s">
        <v>343</v>
      </c>
    </row>
    <row r="7" spans="1:7" ht="17.45" customHeight="1">
      <c r="A7" s="240"/>
      <c r="B7" s="317"/>
      <c r="C7" s="317"/>
      <c r="D7" s="242"/>
      <c r="E7" s="318"/>
      <c r="F7" s="319"/>
      <c r="G7" s="319"/>
    </row>
    <row r="8" spans="1:7" ht="17.45" customHeight="1">
      <c r="A8" s="240"/>
      <c r="B8" s="317"/>
      <c r="C8" s="317"/>
      <c r="D8" s="242"/>
      <c r="E8" s="318"/>
      <c r="F8" s="319"/>
      <c r="G8" s="319"/>
    </row>
    <row r="9" spans="1:7" ht="17.45" customHeight="1">
      <c r="A9" s="240"/>
      <c r="B9" s="317"/>
      <c r="C9" s="317"/>
      <c r="D9" s="242"/>
      <c r="E9" s="318"/>
      <c r="F9" s="319"/>
      <c r="G9" s="319"/>
    </row>
    <row r="10" spans="1:7" ht="17.45" customHeight="1">
      <c r="A10" s="240"/>
      <c r="B10" s="317"/>
      <c r="C10" s="317"/>
      <c r="D10" s="242"/>
      <c r="E10" s="318"/>
      <c r="F10" s="319"/>
      <c r="G10" s="319"/>
    </row>
    <row r="11" spans="1:7" ht="17.45" customHeight="1">
      <c r="A11" s="240"/>
      <c r="B11" s="317"/>
      <c r="C11" s="317"/>
      <c r="D11" s="242"/>
      <c r="E11" s="318"/>
      <c r="F11" s="319"/>
      <c r="G11" s="319"/>
    </row>
    <row r="12" spans="1:7" ht="17.45" customHeight="1">
      <c r="A12" s="240"/>
      <c r="B12" s="317"/>
      <c r="C12" s="317"/>
      <c r="D12" s="242"/>
      <c r="E12" s="318"/>
      <c r="F12" s="319"/>
      <c r="G12" s="319"/>
    </row>
    <row r="13" spans="1:7" ht="17.45" customHeight="1">
      <c r="A13" s="240"/>
      <c r="B13" s="317"/>
      <c r="C13" s="317"/>
      <c r="D13" s="242"/>
      <c r="E13" s="318"/>
      <c r="F13" s="319"/>
      <c r="G13" s="319"/>
    </row>
    <row r="14" spans="1:7" ht="17.45" customHeight="1">
      <c r="A14" s="240"/>
      <c r="B14" s="317"/>
      <c r="C14" s="317"/>
      <c r="D14" s="242"/>
      <c r="E14" s="318"/>
      <c r="F14" s="319"/>
      <c r="G14" s="319"/>
    </row>
    <row r="15" spans="1:7" ht="17.45" customHeight="1">
      <c r="A15" s="240"/>
      <c r="B15" s="317"/>
      <c r="C15" s="317"/>
      <c r="D15" s="242"/>
      <c r="E15" s="318"/>
      <c r="F15" s="319"/>
      <c r="G15" s="319"/>
    </row>
    <row r="16" spans="1:7" ht="17.45" customHeight="1">
      <c r="A16" s="240"/>
      <c r="B16" s="317"/>
      <c r="C16" s="317"/>
      <c r="D16" s="242"/>
      <c r="E16" s="318"/>
      <c r="F16" s="319"/>
      <c r="G16" s="319"/>
    </row>
    <row r="17" spans="1:7" ht="17.45" customHeight="1">
      <c r="A17" s="240"/>
      <c r="B17" s="317"/>
      <c r="C17" s="317"/>
      <c r="D17" s="242"/>
      <c r="E17" s="318"/>
      <c r="F17" s="319"/>
      <c r="G17" s="319"/>
    </row>
    <row r="18" spans="1:7" ht="17.45" customHeight="1">
      <c r="A18" s="240"/>
      <c r="B18" s="317"/>
      <c r="C18" s="317"/>
      <c r="D18" s="242"/>
      <c r="E18" s="318"/>
      <c r="F18" s="319"/>
      <c r="G18" s="319"/>
    </row>
    <row r="19" spans="1:7" ht="17.45" customHeight="1">
      <c r="A19" s="240"/>
      <c r="B19" s="317"/>
      <c r="C19" s="317"/>
      <c r="D19" s="242"/>
      <c r="E19" s="318"/>
      <c r="F19" s="319"/>
      <c r="G19" s="319"/>
    </row>
    <row r="20" spans="1:7" ht="17.45" customHeight="1">
      <c r="A20" s="240"/>
      <c r="B20" s="317"/>
      <c r="C20" s="317"/>
      <c r="D20" s="242"/>
      <c r="E20" s="318"/>
      <c r="F20" s="319"/>
      <c r="G20" s="319"/>
    </row>
    <row r="21" spans="1:7" ht="17.45" customHeight="1">
      <c r="A21" s="240"/>
      <c r="B21" s="317"/>
      <c r="C21" s="317"/>
      <c r="D21" s="242"/>
      <c r="E21" s="318"/>
      <c r="F21" s="319"/>
      <c r="G21" s="319"/>
    </row>
    <row r="22" spans="1:7" ht="17.45" customHeight="1">
      <c r="A22" s="240"/>
      <c r="B22" s="317"/>
      <c r="C22" s="317"/>
      <c r="D22" s="242"/>
      <c r="E22" s="318"/>
      <c r="F22" s="319"/>
      <c r="G22" s="319"/>
    </row>
    <row r="23" spans="1:7" ht="17.45" customHeight="1">
      <c r="A23" s="240"/>
      <c r="B23" s="317"/>
      <c r="C23" s="317"/>
      <c r="D23" s="242"/>
      <c r="E23" s="318"/>
      <c r="F23" s="319"/>
      <c r="G23" s="319"/>
    </row>
    <row r="24" spans="1:7" ht="17.45" customHeight="1">
      <c r="A24" s="240"/>
      <c r="B24" s="317"/>
      <c r="C24" s="317"/>
      <c r="D24" s="242"/>
      <c r="E24" s="318"/>
      <c r="F24" s="319"/>
      <c r="G24" s="319"/>
    </row>
    <row r="25" spans="1:7" ht="17.45" customHeight="1">
      <c r="A25" s="240"/>
      <c r="B25" s="317"/>
      <c r="C25" s="317"/>
      <c r="D25" s="242"/>
      <c r="E25" s="318"/>
      <c r="F25" s="319"/>
      <c r="G25" s="319"/>
    </row>
    <row r="26" spans="1:7" ht="17.45" customHeight="1">
      <c r="A26" s="240"/>
      <c r="B26" s="317"/>
      <c r="C26" s="317"/>
      <c r="D26" s="242"/>
      <c r="E26" s="318"/>
      <c r="F26" s="319"/>
      <c r="G26" s="319"/>
    </row>
    <row r="27" spans="1:7" ht="17.45" customHeight="1">
      <c r="A27" s="240"/>
      <c r="B27" s="317"/>
      <c r="C27" s="317"/>
      <c r="D27" s="242"/>
      <c r="E27" s="318"/>
      <c r="F27" s="319"/>
      <c r="G27" s="319"/>
    </row>
    <row r="28" spans="1:7" ht="17.45" customHeight="1">
      <c r="A28" s="240"/>
      <c r="B28" s="317"/>
      <c r="C28" s="317"/>
      <c r="D28" s="242"/>
      <c r="E28" s="318"/>
      <c r="F28" s="319"/>
      <c r="G28" s="319"/>
    </row>
    <row r="29" spans="1:7" ht="17.45" customHeight="1">
      <c r="A29" s="240"/>
      <c r="B29" s="317"/>
      <c r="C29" s="317"/>
      <c r="D29" s="242"/>
      <c r="E29" s="318"/>
      <c r="F29" s="319"/>
      <c r="G29" s="319"/>
    </row>
    <row r="30" spans="1:7" ht="17.45" customHeight="1">
      <c r="A30" s="240"/>
      <c r="B30" s="317"/>
      <c r="C30" s="317"/>
      <c r="D30" s="242"/>
      <c r="E30" s="318"/>
      <c r="F30" s="319"/>
      <c r="G30" s="319"/>
    </row>
    <row r="31" spans="1:7" ht="17.45" customHeight="1">
      <c r="A31" s="240"/>
      <c r="B31" s="317"/>
      <c r="C31" s="317"/>
      <c r="D31" s="242"/>
      <c r="E31" s="318"/>
      <c r="F31" s="319"/>
      <c r="G31" s="319"/>
    </row>
    <row r="32" spans="1:7" ht="17.45" customHeight="1">
      <c r="A32" s="240"/>
      <c r="B32" s="317"/>
      <c r="C32" s="317"/>
      <c r="D32" s="242"/>
      <c r="E32" s="318"/>
      <c r="F32" s="319"/>
      <c r="G32" s="319"/>
    </row>
    <row r="33" spans="1:7" ht="17.45" customHeight="1">
      <c r="A33" s="240"/>
      <c r="B33" s="317"/>
      <c r="C33" s="317"/>
      <c r="D33" s="242"/>
      <c r="E33" s="318"/>
      <c r="F33" s="319"/>
      <c r="G33" s="319"/>
    </row>
    <row r="34" spans="1:7" ht="17.45" customHeight="1">
      <c r="A34" s="240"/>
      <c r="B34" s="317"/>
      <c r="C34" s="317"/>
      <c r="D34" s="242"/>
      <c r="E34" s="318"/>
      <c r="F34" s="319"/>
      <c r="G34" s="319"/>
    </row>
    <row r="35" spans="1:7" ht="17.45" customHeight="1">
      <c r="A35" s="240"/>
      <c r="B35" s="317"/>
      <c r="C35" s="317"/>
      <c r="D35" s="242"/>
      <c r="E35" s="318"/>
      <c r="F35" s="319"/>
      <c r="G35" s="319"/>
    </row>
    <row r="36" spans="1:7" ht="17.45" customHeight="1">
      <c r="A36" s="240"/>
      <c r="B36" s="317"/>
      <c r="C36" s="317"/>
      <c r="D36" s="242"/>
      <c r="E36" s="318"/>
      <c r="F36" s="319"/>
      <c r="G36" s="319"/>
    </row>
    <row r="37" spans="1:7" ht="17.45" customHeight="1">
      <c r="A37" s="240"/>
      <c r="B37" s="317"/>
      <c r="C37" s="317"/>
      <c r="D37" s="242"/>
      <c r="E37" s="318"/>
      <c r="F37" s="319"/>
      <c r="G37" s="319"/>
    </row>
    <row r="38" spans="1:7" ht="17.45" customHeight="1">
      <c r="A38" s="240"/>
      <c r="B38" s="317"/>
      <c r="C38" s="317"/>
      <c r="D38" s="242"/>
      <c r="E38" s="318"/>
      <c r="F38" s="319"/>
      <c r="G38" s="319"/>
    </row>
    <row r="39" spans="1:7" ht="17.45" customHeight="1">
      <c r="A39" s="240"/>
      <c r="B39" s="317"/>
      <c r="C39" s="317"/>
      <c r="D39" s="242"/>
      <c r="E39" s="318"/>
      <c r="F39" s="319"/>
      <c r="G39" s="319"/>
    </row>
    <row r="40" spans="1:7" ht="17.45" customHeight="1">
      <c r="A40" s="240"/>
      <c r="B40" s="317"/>
      <c r="C40" s="317"/>
      <c r="D40" s="242"/>
      <c r="E40" s="318"/>
      <c r="F40" s="319"/>
      <c r="G40" s="319"/>
    </row>
    <row r="41" spans="1:7" ht="17.45" customHeight="1">
      <c r="A41" s="240"/>
      <c r="B41" s="317"/>
      <c r="C41" s="317"/>
      <c r="D41" s="242"/>
      <c r="E41" s="318"/>
      <c r="F41" s="319"/>
      <c r="G41" s="319"/>
    </row>
    <row r="42" spans="1:7" ht="17.45" customHeight="1">
      <c r="A42" s="240"/>
      <c r="B42" s="317"/>
      <c r="C42" s="317"/>
      <c r="D42" s="242"/>
      <c r="E42" s="318"/>
      <c r="F42" s="319"/>
      <c r="G42" s="319"/>
    </row>
    <row r="43" spans="1:7" ht="17.45" customHeight="1">
      <c r="A43" s="241"/>
      <c r="B43" s="320"/>
      <c r="C43" s="320"/>
      <c r="D43" s="248"/>
      <c r="E43" s="321"/>
      <c r="F43" s="322"/>
      <c r="G43" s="322"/>
    </row>
  </sheetData>
  <printOptions horizontalCentered="1"/>
  <pageMargins left="0.5" right="0.5" top="0.5" bottom="0.5" header="0.5" footer="0.5"/>
  <pageSetup scale="98" orientation="portrait" horizontalDpi="4294967292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7F1E-28E8-400D-ABD8-D85BF003BD81}">
  <sheetPr>
    <pageSetUpPr fitToPage="1"/>
  </sheetPr>
  <dimension ref="A1:G66"/>
  <sheetViews>
    <sheetView showGridLines="0" zoomScaleNormal="100" workbookViewId="0"/>
  </sheetViews>
  <sheetFormatPr defaultRowHeight="17.25" customHeight="1"/>
  <cols>
    <col min="1" max="1" width="8.42578125" style="327" customWidth="1"/>
    <col min="2" max="2" width="9.140625" style="327"/>
    <col min="3" max="3" width="9.5703125" style="327" customWidth="1"/>
    <col min="4" max="4" width="10.7109375" style="327" customWidth="1"/>
    <col min="5" max="5" width="34.7109375" style="327" customWidth="1"/>
    <col min="6" max="7" width="14.85546875" style="327" customWidth="1"/>
    <col min="8" max="11" width="10.140625" style="327" customWidth="1"/>
    <col min="12" max="18" width="12" style="327" customWidth="1"/>
    <col min="19" max="256" width="9.140625" style="327"/>
    <col min="257" max="257" width="8.42578125" style="327" customWidth="1"/>
    <col min="258" max="258" width="9.140625" style="327"/>
    <col min="259" max="259" width="9.5703125" style="327" customWidth="1"/>
    <col min="260" max="260" width="10.7109375" style="327" customWidth="1"/>
    <col min="261" max="261" width="34.7109375" style="327" customWidth="1"/>
    <col min="262" max="263" width="14.85546875" style="327" customWidth="1"/>
    <col min="264" max="267" width="10.140625" style="327" customWidth="1"/>
    <col min="268" max="274" width="12" style="327" customWidth="1"/>
    <col min="275" max="512" width="9.140625" style="327"/>
    <col min="513" max="513" width="8.42578125" style="327" customWidth="1"/>
    <col min="514" max="514" width="9.140625" style="327"/>
    <col min="515" max="515" width="9.5703125" style="327" customWidth="1"/>
    <col min="516" max="516" width="10.7109375" style="327" customWidth="1"/>
    <col min="517" max="517" width="34.7109375" style="327" customWidth="1"/>
    <col min="518" max="519" width="14.85546875" style="327" customWidth="1"/>
    <col min="520" max="523" width="10.140625" style="327" customWidth="1"/>
    <col min="524" max="530" width="12" style="327" customWidth="1"/>
    <col min="531" max="768" width="9.140625" style="327"/>
    <col min="769" max="769" width="8.42578125" style="327" customWidth="1"/>
    <col min="770" max="770" width="9.140625" style="327"/>
    <col min="771" max="771" width="9.5703125" style="327" customWidth="1"/>
    <col min="772" max="772" width="10.7109375" style="327" customWidth="1"/>
    <col min="773" max="773" width="34.7109375" style="327" customWidth="1"/>
    <col min="774" max="775" width="14.85546875" style="327" customWidth="1"/>
    <col min="776" max="779" width="10.140625" style="327" customWidth="1"/>
    <col min="780" max="786" width="12" style="327" customWidth="1"/>
    <col min="787" max="1024" width="9.140625" style="327"/>
    <col min="1025" max="1025" width="8.42578125" style="327" customWidth="1"/>
    <col min="1026" max="1026" width="9.140625" style="327"/>
    <col min="1027" max="1027" width="9.5703125" style="327" customWidth="1"/>
    <col min="1028" max="1028" width="10.7109375" style="327" customWidth="1"/>
    <col min="1029" max="1029" width="34.7109375" style="327" customWidth="1"/>
    <col min="1030" max="1031" width="14.85546875" style="327" customWidth="1"/>
    <col min="1032" max="1035" width="10.140625" style="327" customWidth="1"/>
    <col min="1036" max="1042" width="12" style="327" customWidth="1"/>
    <col min="1043" max="1280" width="9.140625" style="327"/>
    <col min="1281" max="1281" width="8.42578125" style="327" customWidth="1"/>
    <col min="1282" max="1282" width="9.140625" style="327"/>
    <col min="1283" max="1283" width="9.5703125" style="327" customWidth="1"/>
    <col min="1284" max="1284" width="10.7109375" style="327" customWidth="1"/>
    <col min="1285" max="1285" width="34.7109375" style="327" customWidth="1"/>
    <col min="1286" max="1287" width="14.85546875" style="327" customWidth="1"/>
    <col min="1288" max="1291" width="10.140625" style="327" customWidth="1"/>
    <col min="1292" max="1298" width="12" style="327" customWidth="1"/>
    <col min="1299" max="1536" width="9.140625" style="327"/>
    <col min="1537" max="1537" width="8.42578125" style="327" customWidth="1"/>
    <col min="1538" max="1538" width="9.140625" style="327"/>
    <col min="1539" max="1539" width="9.5703125" style="327" customWidth="1"/>
    <col min="1540" max="1540" width="10.7109375" style="327" customWidth="1"/>
    <col min="1541" max="1541" width="34.7109375" style="327" customWidth="1"/>
    <col min="1542" max="1543" width="14.85546875" style="327" customWidth="1"/>
    <col min="1544" max="1547" width="10.140625" style="327" customWidth="1"/>
    <col min="1548" max="1554" width="12" style="327" customWidth="1"/>
    <col min="1555" max="1792" width="9.140625" style="327"/>
    <col min="1793" max="1793" width="8.42578125" style="327" customWidth="1"/>
    <col min="1794" max="1794" width="9.140625" style="327"/>
    <col min="1795" max="1795" width="9.5703125" style="327" customWidth="1"/>
    <col min="1796" max="1796" width="10.7109375" style="327" customWidth="1"/>
    <col min="1797" max="1797" width="34.7109375" style="327" customWidth="1"/>
    <col min="1798" max="1799" width="14.85546875" style="327" customWidth="1"/>
    <col min="1800" max="1803" width="10.140625" style="327" customWidth="1"/>
    <col min="1804" max="1810" width="12" style="327" customWidth="1"/>
    <col min="1811" max="2048" width="9.140625" style="327"/>
    <col min="2049" max="2049" width="8.42578125" style="327" customWidth="1"/>
    <col min="2050" max="2050" width="9.140625" style="327"/>
    <col min="2051" max="2051" width="9.5703125" style="327" customWidth="1"/>
    <col min="2052" max="2052" width="10.7109375" style="327" customWidth="1"/>
    <col min="2053" max="2053" width="34.7109375" style="327" customWidth="1"/>
    <col min="2054" max="2055" width="14.85546875" style="327" customWidth="1"/>
    <col min="2056" max="2059" width="10.140625" style="327" customWidth="1"/>
    <col min="2060" max="2066" width="12" style="327" customWidth="1"/>
    <col min="2067" max="2304" width="9.140625" style="327"/>
    <col min="2305" max="2305" width="8.42578125" style="327" customWidth="1"/>
    <col min="2306" max="2306" width="9.140625" style="327"/>
    <col min="2307" max="2307" width="9.5703125" style="327" customWidth="1"/>
    <col min="2308" max="2308" width="10.7109375" style="327" customWidth="1"/>
    <col min="2309" max="2309" width="34.7109375" style="327" customWidth="1"/>
    <col min="2310" max="2311" width="14.85546875" style="327" customWidth="1"/>
    <col min="2312" max="2315" width="10.140625" style="327" customWidth="1"/>
    <col min="2316" max="2322" width="12" style="327" customWidth="1"/>
    <col min="2323" max="2560" width="9.140625" style="327"/>
    <col min="2561" max="2561" width="8.42578125" style="327" customWidth="1"/>
    <col min="2562" max="2562" width="9.140625" style="327"/>
    <col min="2563" max="2563" width="9.5703125" style="327" customWidth="1"/>
    <col min="2564" max="2564" width="10.7109375" style="327" customWidth="1"/>
    <col min="2565" max="2565" width="34.7109375" style="327" customWidth="1"/>
    <col min="2566" max="2567" width="14.85546875" style="327" customWidth="1"/>
    <col min="2568" max="2571" width="10.140625" style="327" customWidth="1"/>
    <col min="2572" max="2578" width="12" style="327" customWidth="1"/>
    <col min="2579" max="2816" width="9.140625" style="327"/>
    <col min="2817" max="2817" width="8.42578125" style="327" customWidth="1"/>
    <col min="2818" max="2818" width="9.140625" style="327"/>
    <col min="2819" max="2819" width="9.5703125" style="327" customWidth="1"/>
    <col min="2820" max="2820" width="10.7109375" style="327" customWidth="1"/>
    <col min="2821" max="2821" width="34.7109375" style="327" customWidth="1"/>
    <col min="2822" max="2823" width="14.85546875" style="327" customWidth="1"/>
    <col min="2824" max="2827" width="10.140625" style="327" customWidth="1"/>
    <col min="2828" max="2834" width="12" style="327" customWidth="1"/>
    <col min="2835" max="3072" width="9.140625" style="327"/>
    <col min="3073" max="3073" width="8.42578125" style="327" customWidth="1"/>
    <col min="3074" max="3074" width="9.140625" style="327"/>
    <col min="3075" max="3075" width="9.5703125" style="327" customWidth="1"/>
    <col min="3076" max="3076" width="10.7109375" style="327" customWidth="1"/>
    <col min="3077" max="3077" width="34.7109375" style="327" customWidth="1"/>
    <col min="3078" max="3079" width="14.85546875" style="327" customWidth="1"/>
    <col min="3080" max="3083" width="10.140625" style="327" customWidth="1"/>
    <col min="3084" max="3090" width="12" style="327" customWidth="1"/>
    <col min="3091" max="3328" width="9.140625" style="327"/>
    <col min="3329" max="3329" width="8.42578125" style="327" customWidth="1"/>
    <col min="3330" max="3330" width="9.140625" style="327"/>
    <col min="3331" max="3331" width="9.5703125" style="327" customWidth="1"/>
    <col min="3332" max="3332" width="10.7109375" style="327" customWidth="1"/>
    <col min="3333" max="3333" width="34.7109375" style="327" customWidth="1"/>
    <col min="3334" max="3335" width="14.85546875" style="327" customWidth="1"/>
    <col min="3336" max="3339" width="10.140625" style="327" customWidth="1"/>
    <col min="3340" max="3346" width="12" style="327" customWidth="1"/>
    <col min="3347" max="3584" width="9.140625" style="327"/>
    <col min="3585" max="3585" width="8.42578125" style="327" customWidth="1"/>
    <col min="3586" max="3586" width="9.140625" style="327"/>
    <col min="3587" max="3587" width="9.5703125" style="327" customWidth="1"/>
    <col min="3588" max="3588" width="10.7109375" style="327" customWidth="1"/>
    <col min="3589" max="3589" width="34.7109375" style="327" customWidth="1"/>
    <col min="3590" max="3591" width="14.85546875" style="327" customWidth="1"/>
    <col min="3592" max="3595" width="10.140625" style="327" customWidth="1"/>
    <col min="3596" max="3602" width="12" style="327" customWidth="1"/>
    <col min="3603" max="3840" width="9.140625" style="327"/>
    <col min="3841" max="3841" width="8.42578125" style="327" customWidth="1"/>
    <col min="3842" max="3842" width="9.140625" style="327"/>
    <col min="3843" max="3843" width="9.5703125" style="327" customWidth="1"/>
    <col min="3844" max="3844" width="10.7109375" style="327" customWidth="1"/>
    <col min="3845" max="3845" width="34.7109375" style="327" customWidth="1"/>
    <col min="3846" max="3847" width="14.85546875" style="327" customWidth="1"/>
    <col min="3848" max="3851" width="10.140625" style="327" customWidth="1"/>
    <col min="3852" max="3858" width="12" style="327" customWidth="1"/>
    <col min="3859" max="4096" width="9.140625" style="327"/>
    <col min="4097" max="4097" width="8.42578125" style="327" customWidth="1"/>
    <col min="4098" max="4098" width="9.140625" style="327"/>
    <col min="4099" max="4099" width="9.5703125" style="327" customWidth="1"/>
    <col min="4100" max="4100" width="10.7109375" style="327" customWidth="1"/>
    <col min="4101" max="4101" width="34.7109375" style="327" customWidth="1"/>
    <col min="4102" max="4103" width="14.85546875" style="327" customWidth="1"/>
    <col min="4104" max="4107" width="10.140625" style="327" customWidth="1"/>
    <col min="4108" max="4114" width="12" style="327" customWidth="1"/>
    <col min="4115" max="4352" width="9.140625" style="327"/>
    <col min="4353" max="4353" width="8.42578125" style="327" customWidth="1"/>
    <col min="4354" max="4354" width="9.140625" style="327"/>
    <col min="4355" max="4355" width="9.5703125" style="327" customWidth="1"/>
    <col min="4356" max="4356" width="10.7109375" style="327" customWidth="1"/>
    <col min="4357" max="4357" width="34.7109375" style="327" customWidth="1"/>
    <col min="4358" max="4359" width="14.85546875" style="327" customWidth="1"/>
    <col min="4360" max="4363" width="10.140625" style="327" customWidth="1"/>
    <col min="4364" max="4370" width="12" style="327" customWidth="1"/>
    <col min="4371" max="4608" width="9.140625" style="327"/>
    <col min="4609" max="4609" width="8.42578125" style="327" customWidth="1"/>
    <col min="4610" max="4610" width="9.140625" style="327"/>
    <col min="4611" max="4611" width="9.5703125" style="327" customWidth="1"/>
    <col min="4612" max="4612" width="10.7109375" style="327" customWidth="1"/>
    <col min="4613" max="4613" width="34.7109375" style="327" customWidth="1"/>
    <col min="4614" max="4615" width="14.85546875" style="327" customWidth="1"/>
    <col min="4616" max="4619" width="10.140625" style="327" customWidth="1"/>
    <col min="4620" max="4626" width="12" style="327" customWidth="1"/>
    <col min="4627" max="4864" width="9.140625" style="327"/>
    <col min="4865" max="4865" width="8.42578125" style="327" customWidth="1"/>
    <col min="4866" max="4866" width="9.140625" style="327"/>
    <col min="4867" max="4867" width="9.5703125" style="327" customWidth="1"/>
    <col min="4868" max="4868" width="10.7109375" style="327" customWidth="1"/>
    <col min="4869" max="4869" width="34.7109375" style="327" customWidth="1"/>
    <col min="4870" max="4871" width="14.85546875" style="327" customWidth="1"/>
    <col min="4872" max="4875" width="10.140625" style="327" customWidth="1"/>
    <col min="4876" max="4882" width="12" style="327" customWidth="1"/>
    <col min="4883" max="5120" width="9.140625" style="327"/>
    <col min="5121" max="5121" width="8.42578125" style="327" customWidth="1"/>
    <col min="5122" max="5122" width="9.140625" style="327"/>
    <col min="5123" max="5123" width="9.5703125" style="327" customWidth="1"/>
    <col min="5124" max="5124" width="10.7109375" style="327" customWidth="1"/>
    <col min="5125" max="5125" width="34.7109375" style="327" customWidth="1"/>
    <col min="5126" max="5127" width="14.85546875" style="327" customWidth="1"/>
    <col min="5128" max="5131" width="10.140625" style="327" customWidth="1"/>
    <col min="5132" max="5138" width="12" style="327" customWidth="1"/>
    <col min="5139" max="5376" width="9.140625" style="327"/>
    <col min="5377" max="5377" width="8.42578125" style="327" customWidth="1"/>
    <col min="5378" max="5378" width="9.140625" style="327"/>
    <col min="5379" max="5379" width="9.5703125" style="327" customWidth="1"/>
    <col min="5380" max="5380" width="10.7109375" style="327" customWidth="1"/>
    <col min="5381" max="5381" width="34.7109375" style="327" customWidth="1"/>
    <col min="5382" max="5383" width="14.85546875" style="327" customWidth="1"/>
    <col min="5384" max="5387" width="10.140625" style="327" customWidth="1"/>
    <col min="5388" max="5394" width="12" style="327" customWidth="1"/>
    <col min="5395" max="5632" width="9.140625" style="327"/>
    <col min="5633" max="5633" width="8.42578125" style="327" customWidth="1"/>
    <col min="5634" max="5634" width="9.140625" style="327"/>
    <col min="5635" max="5635" width="9.5703125" style="327" customWidth="1"/>
    <col min="5636" max="5636" width="10.7109375" style="327" customWidth="1"/>
    <col min="5637" max="5637" width="34.7109375" style="327" customWidth="1"/>
    <col min="5638" max="5639" width="14.85546875" style="327" customWidth="1"/>
    <col min="5640" max="5643" width="10.140625" style="327" customWidth="1"/>
    <col min="5644" max="5650" width="12" style="327" customWidth="1"/>
    <col min="5651" max="5888" width="9.140625" style="327"/>
    <col min="5889" max="5889" width="8.42578125" style="327" customWidth="1"/>
    <col min="5890" max="5890" width="9.140625" style="327"/>
    <col min="5891" max="5891" width="9.5703125" style="327" customWidth="1"/>
    <col min="5892" max="5892" width="10.7109375" style="327" customWidth="1"/>
    <col min="5893" max="5893" width="34.7109375" style="327" customWidth="1"/>
    <col min="5894" max="5895" width="14.85546875" style="327" customWidth="1"/>
    <col min="5896" max="5899" width="10.140625" style="327" customWidth="1"/>
    <col min="5900" max="5906" width="12" style="327" customWidth="1"/>
    <col min="5907" max="6144" width="9.140625" style="327"/>
    <col min="6145" max="6145" width="8.42578125" style="327" customWidth="1"/>
    <col min="6146" max="6146" width="9.140625" style="327"/>
    <col min="6147" max="6147" width="9.5703125" style="327" customWidth="1"/>
    <col min="6148" max="6148" width="10.7109375" style="327" customWidth="1"/>
    <col min="6149" max="6149" width="34.7109375" style="327" customWidth="1"/>
    <col min="6150" max="6151" width="14.85546875" style="327" customWidth="1"/>
    <col min="6152" max="6155" width="10.140625" style="327" customWidth="1"/>
    <col min="6156" max="6162" width="12" style="327" customWidth="1"/>
    <col min="6163" max="6400" width="9.140625" style="327"/>
    <col min="6401" max="6401" width="8.42578125" style="327" customWidth="1"/>
    <col min="6402" max="6402" width="9.140625" style="327"/>
    <col min="6403" max="6403" width="9.5703125" style="327" customWidth="1"/>
    <col min="6404" max="6404" width="10.7109375" style="327" customWidth="1"/>
    <col min="6405" max="6405" width="34.7109375" style="327" customWidth="1"/>
    <col min="6406" max="6407" width="14.85546875" style="327" customWidth="1"/>
    <col min="6408" max="6411" width="10.140625" style="327" customWidth="1"/>
    <col min="6412" max="6418" width="12" style="327" customWidth="1"/>
    <col min="6419" max="6656" width="9.140625" style="327"/>
    <col min="6657" max="6657" width="8.42578125" style="327" customWidth="1"/>
    <col min="6658" max="6658" width="9.140625" style="327"/>
    <col min="6659" max="6659" width="9.5703125" style="327" customWidth="1"/>
    <col min="6660" max="6660" width="10.7109375" style="327" customWidth="1"/>
    <col min="6661" max="6661" width="34.7109375" style="327" customWidth="1"/>
    <col min="6662" max="6663" width="14.85546875" style="327" customWidth="1"/>
    <col min="6664" max="6667" width="10.140625" style="327" customWidth="1"/>
    <col min="6668" max="6674" width="12" style="327" customWidth="1"/>
    <col min="6675" max="6912" width="9.140625" style="327"/>
    <col min="6913" max="6913" width="8.42578125" style="327" customWidth="1"/>
    <col min="6914" max="6914" width="9.140625" style="327"/>
    <col min="6915" max="6915" width="9.5703125" style="327" customWidth="1"/>
    <col min="6916" max="6916" width="10.7109375" style="327" customWidth="1"/>
    <col min="6917" max="6917" width="34.7109375" style="327" customWidth="1"/>
    <col min="6918" max="6919" width="14.85546875" style="327" customWidth="1"/>
    <col min="6920" max="6923" width="10.140625" style="327" customWidth="1"/>
    <col min="6924" max="6930" width="12" style="327" customWidth="1"/>
    <col min="6931" max="7168" width="9.140625" style="327"/>
    <col min="7169" max="7169" width="8.42578125" style="327" customWidth="1"/>
    <col min="7170" max="7170" width="9.140625" style="327"/>
    <col min="7171" max="7171" width="9.5703125" style="327" customWidth="1"/>
    <col min="7172" max="7172" width="10.7109375" style="327" customWidth="1"/>
    <col min="7173" max="7173" width="34.7109375" style="327" customWidth="1"/>
    <col min="7174" max="7175" width="14.85546875" style="327" customWidth="1"/>
    <col min="7176" max="7179" width="10.140625" style="327" customWidth="1"/>
    <col min="7180" max="7186" width="12" style="327" customWidth="1"/>
    <col min="7187" max="7424" width="9.140625" style="327"/>
    <col min="7425" max="7425" width="8.42578125" style="327" customWidth="1"/>
    <col min="7426" max="7426" width="9.140625" style="327"/>
    <col min="7427" max="7427" width="9.5703125" style="327" customWidth="1"/>
    <col min="7428" max="7428" width="10.7109375" style="327" customWidth="1"/>
    <col min="7429" max="7429" width="34.7109375" style="327" customWidth="1"/>
    <col min="7430" max="7431" width="14.85546875" style="327" customWidth="1"/>
    <col min="7432" max="7435" width="10.140625" style="327" customWidth="1"/>
    <col min="7436" max="7442" width="12" style="327" customWidth="1"/>
    <col min="7443" max="7680" width="9.140625" style="327"/>
    <col min="7681" max="7681" width="8.42578125" style="327" customWidth="1"/>
    <col min="7682" max="7682" width="9.140625" style="327"/>
    <col min="7683" max="7683" width="9.5703125" style="327" customWidth="1"/>
    <col min="7684" max="7684" width="10.7109375" style="327" customWidth="1"/>
    <col min="7685" max="7685" width="34.7109375" style="327" customWidth="1"/>
    <col min="7686" max="7687" width="14.85546875" style="327" customWidth="1"/>
    <col min="7688" max="7691" width="10.140625" style="327" customWidth="1"/>
    <col min="7692" max="7698" width="12" style="327" customWidth="1"/>
    <col min="7699" max="7936" width="9.140625" style="327"/>
    <col min="7937" max="7937" width="8.42578125" style="327" customWidth="1"/>
    <col min="7938" max="7938" width="9.140625" style="327"/>
    <col min="7939" max="7939" width="9.5703125" style="327" customWidth="1"/>
    <col min="7940" max="7940" width="10.7109375" style="327" customWidth="1"/>
    <col min="7941" max="7941" width="34.7109375" style="327" customWidth="1"/>
    <col min="7942" max="7943" width="14.85546875" style="327" customWidth="1"/>
    <col min="7944" max="7947" width="10.140625" style="327" customWidth="1"/>
    <col min="7948" max="7954" width="12" style="327" customWidth="1"/>
    <col min="7955" max="8192" width="9.140625" style="327"/>
    <col min="8193" max="8193" width="8.42578125" style="327" customWidth="1"/>
    <col min="8194" max="8194" width="9.140625" style="327"/>
    <col min="8195" max="8195" width="9.5703125" style="327" customWidth="1"/>
    <col min="8196" max="8196" width="10.7109375" style="327" customWidth="1"/>
    <col min="8197" max="8197" width="34.7109375" style="327" customWidth="1"/>
    <col min="8198" max="8199" width="14.85546875" style="327" customWidth="1"/>
    <col min="8200" max="8203" width="10.140625" style="327" customWidth="1"/>
    <col min="8204" max="8210" width="12" style="327" customWidth="1"/>
    <col min="8211" max="8448" width="9.140625" style="327"/>
    <col min="8449" max="8449" width="8.42578125" style="327" customWidth="1"/>
    <col min="8450" max="8450" width="9.140625" style="327"/>
    <col min="8451" max="8451" width="9.5703125" style="327" customWidth="1"/>
    <col min="8452" max="8452" width="10.7109375" style="327" customWidth="1"/>
    <col min="8453" max="8453" width="34.7109375" style="327" customWidth="1"/>
    <col min="8454" max="8455" width="14.85546875" style="327" customWidth="1"/>
    <col min="8456" max="8459" width="10.140625" style="327" customWidth="1"/>
    <col min="8460" max="8466" width="12" style="327" customWidth="1"/>
    <col min="8467" max="8704" width="9.140625" style="327"/>
    <col min="8705" max="8705" width="8.42578125" style="327" customWidth="1"/>
    <col min="8706" max="8706" width="9.140625" style="327"/>
    <col min="8707" max="8707" width="9.5703125" style="327" customWidth="1"/>
    <col min="8708" max="8708" width="10.7109375" style="327" customWidth="1"/>
    <col min="8709" max="8709" width="34.7109375" style="327" customWidth="1"/>
    <col min="8710" max="8711" width="14.85546875" style="327" customWidth="1"/>
    <col min="8712" max="8715" width="10.140625" style="327" customWidth="1"/>
    <col min="8716" max="8722" width="12" style="327" customWidth="1"/>
    <col min="8723" max="8960" width="9.140625" style="327"/>
    <col min="8961" max="8961" width="8.42578125" style="327" customWidth="1"/>
    <col min="8962" max="8962" width="9.140625" style="327"/>
    <col min="8963" max="8963" width="9.5703125" style="327" customWidth="1"/>
    <col min="8964" max="8964" width="10.7109375" style="327" customWidth="1"/>
    <col min="8965" max="8965" width="34.7109375" style="327" customWidth="1"/>
    <col min="8966" max="8967" width="14.85546875" style="327" customWidth="1"/>
    <col min="8968" max="8971" width="10.140625" style="327" customWidth="1"/>
    <col min="8972" max="8978" width="12" style="327" customWidth="1"/>
    <col min="8979" max="9216" width="9.140625" style="327"/>
    <col min="9217" max="9217" width="8.42578125" style="327" customWidth="1"/>
    <col min="9218" max="9218" width="9.140625" style="327"/>
    <col min="9219" max="9219" width="9.5703125" style="327" customWidth="1"/>
    <col min="9220" max="9220" width="10.7109375" style="327" customWidth="1"/>
    <col min="9221" max="9221" width="34.7109375" style="327" customWidth="1"/>
    <col min="9222" max="9223" width="14.85546875" style="327" customWidth="1"/>
    <col min="9224" max="9227" width="10.140625" style="327" customWidth="1"/>
    <col min="9228" max="9234" width="12" style="327" customWidth="1"/>
    <col min="9235" max="9472" width="9.140625" style="327"/>
    <col min="9473" max="9473" width="8.42578125" style="327" customWidth="1"/>
    <col min="9474" max="9474" width="9.140625" style="327"/>
    <col min="9475" max="9475" width="9.5703125" style="327" customWidth="1"/>
    <col min="9476" max="9476" width="10.7109375" style="327" customWidth="1"/>
    <col min="9477" max="9477" width="34.7109375" style="327" customWidth="1"/>
    <col min="9478" max="9479" width="14.85546875" style="327" customWidth="1"/>
    <col min="9480" max="9483" width="10.140625" style="327" customWidth="1"/>
    <col min="9484" max="9490" width="12" style="327" customWidth="1"/>
    <col min="9491" max="9728" width="9.140625" style="327"/>
    <col min="9729" max="9729" width="8.42578125" style="327" customWidth="1"/>
    <col min="9730" max="9730" width="9.140625" style="327"/>
    <col min="9731" max="9731" width="9.5703125" style="327" customWidth="1"/>
    <col min="9732" max="9732" width="10.7109375" style="327" customWidth="1"/>
    <col min="9733" max="9733" width="34.7109375" style="327" customWidth="1"/>
    <col min="9734" max="9735" width="14.85546875" style="327" customWidth="1"/>
    <col min="9736" max="9739" width="10.140625" style="327" customWidth="1"/>
    <col min="9740" max="9746" width="12" style="327" customWidth="1"/>
    <col min="9747" max="9984" width="9.140625" style="327"/>
    <col min="9985" max="9985" width="8.42578125" style="327" customWidth="1"/>
    <col min="9986" max="9986" width="9.140625" style="327"/>
    <col min="9987" max="9987" width="9.5703125" style="327" customWidth="1"/>
    <col min="9988" max="9988" width="10.7109375" style="327" customWidth="1"/>
    <col min="9989" max="9989" width="34.7109375" style="327" customWidth="1"/>
    <col min="9990" max="9991" width="14.85546875" style="327" customWidth="1"/>
    <col min="9992" max="9995" width="10.140625" style="327" customWidth="1"/>
    <col min="9996" max="10002" width="12" style="327" customWidth="1"/>
    <col min="10003" max="10240" width="9.140625" style="327"/>
    <col min="10241" max="10241" width="8.42578125" style="327" customWidth="1"/>
    <col min="10242" max="10242" width="9.140625" style="327"/>
    <col min="10243" max="10243" width="9.5703125" style="327" customWidth="1"/>
    <col min="10244" max="10244" width="10.7109375" style="327" customWidth="1"/>
    <col min="10245" max="10245" width="34.7109375" style="327" customWidth="1"/>
    <col min="10246" max="10247" width="14.85546875" style="327" customWidth="1"/>
    <col min="10248" max="10251" width="10.140625" style="327" customWidth="1"/>
    <col min="10252" max="10258" width="12" style="327" customWidth="1"/>
    <col min="10259" max="10496" width="9.140625" style="327"/>
    <col min="10497" max="10497" width="8.42578125" style="327" customWidth="1"/>
    <col min="10498" max="10498" width="9.140625" style="327"/>
    <col min="10499" max="10499" width="9.5703125" style="327" customWidth="1"/>
    <col min="10500" max="10500" width="10.7109375" style="327" customWidth="1"/>
    <col min="10501" max="10501" width="34.7109375" style="327" customWidth="1"/>
    <col min="10502" max="10503" width="14.85546875" style="327" customWidth="1"/>
    <col min="10504" max="10507" width="10.140625" style="327" customWidth="1"/>
    <col min="10508" max="10514" width="12" style="327" customWidth="1"/>
    <col min="10515" max="10752" width="9.140625" style="327"/>
    <col min="10753" max="10753" width="8.42578125" style="327" customWidth="1"/>
    <col min="10754" max="10754" width="9.140625" style="327"/>
    <col min="10755" max="10755" width="9.5703125" style="327" customWidth="1"/>
    <col min="10756" max="10756" width="10.7109375" style="327" customWidth="1"/>
    <col min="10757" max="10757" width="34.7109375" style="327" customWidth="1"/>
    <col min="10758" max="10759" width="14.85546875" style="327" customWidth="1"/>
    <col min="10760" max="10763" width="10.140625" style="327" customWidth="1"/>
    <col min="10764" max="10770" width="12" style="327" customWidth="1"/>
    <col min="10771" max="11008" width="9.140625" style="327"/>
    <col min="11009" max="11009" width="8.42578125" style="327" customWidth="1"/>
    <col min="11010" max="11010" width="9.140625" style="327"/>
    <col min="11011" max="11011" width="9.5703125" style="327" customWidth="1"/>
    <col min="11012" max="11012" width="10.7109375" style="327" customWidth="1"/>
    <col min="11013" max="11013" width="34.7109375" style="327" customWidth="1"/>
    <col min="11014" max="11015" width="14.85546875" style="327" customWidth="1"/>
    <col min="11016" max="11019" width="10.140625" style="327" customWidth="1"/>
    <col min="11020" max="11026" width="12" style="327" customWidth="1"/>
    <col min="11027" max="11264" width="9.140625" style="327"/>
    <col min="11265" max="11265" width="8.42578125" style="327" customWidth="1"/>
    <col min="11266" max="11266" width="9.140625" style="327"/>
    <col min="11267" max="11267" width="9.5703125" style="327" customWidth="1"/>
    <col min="11268" max="11268" width="10.7109375" style="327" customWidth="1"/>
    <col min="11269" max="11269" width="34.7109375" style="327" customWidth="1"/>
    <col min="11270" max="11271" width="14.85546875" style="327" customWidth="1"/>
    <col min="11272" max="11275" width="10.140625" style="327" customWidth="1"/>
    <col min="11276" max="11282" width="12" style="327" customWidth="1"/>
    <col min="11283" max="11520" width="9.140625" style="327"/>
    <col min="11521" max="11521" width="8.42578125" style="327" customWidth="1"/>
    <col min="11522" max="11522" width="9.140625" style="327"/>
    <col min="11523" max="11523" width="9.5703125" style="327" customWidth="1"/>
    <col min="11524" max="11524" width="10.7109375" style="327" customWidth="1"/>
    <col min="11525" max="11525" width="34.7109375" style="327" customWidth="1"/>
    <col min="11526" max="11527" width="14.85546875" style="327" customWidth="1"/>
    <col min="11528" max="11531" width="10.140625" style="327" customWidth="1"/>
    <col min="11532" max="11538" width="12" style="327" customWidth="1"/>
    <col min="11539" max="11776" width="9.140625" style="327"/>
    <col min="11777" max="11777" width="8.42578125" style="327" customWidth="1"/>
    <col min="11778" max="11778" width="9.140625" style="327"/>
    <col min="11779" max="11779" width="9.5703125" style="327" customWidth="1"/>
    <col min="11780" max="11780" width="10.7109375" style="327" customWidth="1"/>
    <col min="11781" max="11781" width="34.7109375" style="327" customWidth="1"/>
    <col min="11782" max="11783" width="14.85546875" style="327" customWidth="1"/>
    <col min="11784" max="11787" width="10.140625" style="327" customWidth="1"/>
    <col min="11788" max="11794" width="12" style="327" customWidth="1"/>
    <col min="11795" max="12032" width="9.140625" style="327"/>
    <col min="12033" max="12033" width="8.42578125" style="327" customWidth="1"/>
    <col min="12034" max="12034" width="9.140625" style="327"/>
    <col min="12035" max="12035" width="9.5703125" style="327" customWidth="1"/>
    <col min="12036" max="12036" width="10.7109375" style="327" customWidth="1"/>
    <col min="12037" max="12037" width="34.7109375" style="327" customWidth="1"/>
    <col min="12038" max="12039" width="14.85546875" style="327" customWidth="1"/>
    <col min="12040" max="12043" width="10.140625" style="327" customWidth="1"/>
    <col min="12044" max="12050" width="12" style="327" customWidth="1"/>
    <col min="12051" max="12288" width="9.140625" style="327"/>
    <col min="12289" max="12289" width="8.42578125" style="327" customWidth="1"/>
    <col min="12290" max="12290" width="9.140625" style="327"/>
    <col min="12291" max="12291" width="9.5703125" style="327" customWidth="1"/>
    <col min="12292" max="12292" width="10.7109375" style="327" customWidth="1"/>
    <col min="12293" max="12293" width="34.7109375" style="327" customWidth="1"/>
    <col min="12294" max="12295" width="14.85546875" style="327" customWidth="1"/>
    <col min="12296" max="12299" width="10.140625" style="327" customWidth="1"/>
    <col min="12300" max="12306" width="12" style="327" customWidth="1"/>
    <col min="12307" max="12544" width="9.140625" style="327"/>
    <col min="12545" max="12545" width="8.42578125" style="327" customWidth="1"/>
    <col min="12546" max="12546" width="9.140625" style="327"/>
    <col min="12547" max="12547" width="9.5703125" style="327" customWidth="1"/>
    <col min="12548" max="12548" width="10.7109375" style="327" customWidth="1"/>
    <col min="12549" max="12549" width="34.7109375" style="327" customWidth="1"/>
    <col min="12550" max="12551" width="14.85546875" style="327" customWidth="1"/>
    <col min="12552" max="12555" width="10.140625" style="327" customWidth="1"/>
    <col min="12556" max="12562" width="12" style="327" customWidth="1"/>
    <col min="12563" max="12800" width="9.140625" style="327"/>
    <col min="12801" max="12801" width="8.42578125" style="327" customWidth="1"/>
    <col min="12802" max="12802" width="9.140625" style="327"/>
    <col min="12803" max="12803" width="9.5703125" style="327" customWidth="1"/>
    <col min="12804" max="12804" width="10.7109375" style="327" customWidth="1"/>
    <col min="12805" max="12805" width="34.7109375" style="327" customWidth="1"/>
    <col min="12806" max="12807" width="14.85546875" style="327" customWidth="1"/>
    <col min="12808" max="12811" width="10.140625" style="327" customWidth="1"/>
    <col min="12812" max="12818" width="12" style="327" customWidth="1"/>
    <col min="12819" max="13056" width="9.140625" style="327"/>
    <col min="13057" max="13057" width="8.42578125" style="327" customWidth="1"/>
    <col min="13058" max="13058" width="9.140625" style="327"/>
    <col min="13059" max="13059" width="9.5703125" style="327" customWidth="1"/>
    <col min="13060" max="13060" width="10.7109375" style="327" customWidth="1"/>
    <col min="13061" max="13061" width="34.7109375" style="327" customWidth="1"/>
    <col min="13062" max="13063" width="14.85546875" style="327" customWidth="1"/>
    <col min="13064" max="13067" width="10.140625" style="327" customWidth="1"/>
    <col min="13068" max="13074" width="12" style="327" customWidth="1"/>
    <col min="13075" max="13312" width="9.140625" style="327"/>
    <col min="13313" max="13313" width="8.42578125" style="327" customWidth="1"/>
    <col min="13314" max="13314" width="9.140625" style="327"/>
    <col min="13315" max="13315" width="9.5703125" style="327" customWidth="1"/>
    <col min="13316" max="13316" width="10.7109375" style="327" customWidth="1"/>
    <col min="13317" max="13317" width="34.7109375" style="327" customWidth="1"/>
    <col min="13318" max="13319" width="14.85546875" style="327" customWidth="1"/>
    <col min="13320" max="13323" width="10.140625" style="327" customWidth="1"/>
    <col min="13324" max="13330" width="12" style="327" customWidth="1"/>
    <col min="13331" max="13568" width="9.140625" style="327"/>
    <col min="13569" max="13569" width="8.42578125" style="327" customWidth="1"/>
    <col min="13570" max="13570" width="9.140625" style="327"/>
    <col min="13571" max="13571" width="9.5703125" style="327" customWidth="1"/>
    <col min="13572" max="13572" width="10.7109375" style="327" customWidth="1"/>
    <col min="13573" max="13573" width="34.7109375" style="327" customWidth="1"/>
    <col min="13574" max="13575" width="14.85546875" style="327" customWidth="1"/>
    <col min="13576" max="13579" width="10.140625" style="327" customWidth="1"/>
    <col min="13580" max="13586" width="12" style="327" customWidth="1"/>
    <col min="13587" max="13824" width="9.140625" style="327"/>
    <col min="13825" max="13825" width="8.42578125" style="327" customWidth="1"/>
    <col min="13826" max="13826" width="9.140625" style="327"/>
    <col min="13827" max="13827" width="9.5703125" style="327" customWidth="1"/>
    <col min="13828" max="13828" width="10.7109375" style="327" customWidth="1"/>
    <col min="13829" max="13829" width="34.7109375" style="327" customWidth="1"/>
    <col min="13830" max="13831" width="14.85546875" style="327" customWidth="1"/>
    <col min="13832" max="13835" width="10.140625" style="327" customWidth="1"/>
    <col min="13836" max="13842" width="12" style="327" customWidth="1"/>
    <col min="13843" max="14080" width="9.140625" style="327"/>
    <col min="14081" max="14081" width="8.42578125" style="327" customWidth="1"/>
    <col min="14082" max="14082" width="9.140625" style="327"/>
    <col min="14083" max="14083" width="9.5703125" style="327" customWidth="1"/>
    <col min="14084" max="14084" width="10.7109375" style="327" customWidth="1"/>
    <col min="14085" max="14085" width="34.7109375" style="327" customWidth="1"/>
    <col min="14086" max="14087" width="14.85546875" style="327" customWidth="1"/>
    <col min="14088" max="14091" width="10.140625" style="327" customWidth="1"/>
    <col min="14092" max="14098" width="12" style="327" customWidth="1"/>
    <col min="14099" max="14336" width="9.140625" style="327"/>
    <col min="14337" max="14337" width="8.42578125" style="327" customWidth="1"/>
    <col min="14338" max="14338" width="9.140625" style="327"/>
    <col min="14339" max="14339" width="9.5703125" style="327" customWidth="1"/>
    <col min="14340" max="14340" width="10.7109375" style="327" customWidth="1"/>
    <col min="14341" max="14341" width="34.7109375" style="327" customWidth="1"/>
    <col min="14342" max="14343" width="14.85546875" style="327" customWidth="1"/>
    <col min="14344" max="14347" width="10.140625" style="327" customWidth="1"/>
    <col min="14348" max="14354" width="12" style="327" customWidth="1"/>
    <col min="14355" max="14592" width="9.140625" style="327"/>
    <col min="14593" max="14593" width="8.42578125" style="327" customWidth="1"/>
    <col min="14594" max="14594" width="9.140625" style="327"/>
    <col min="14595" max="14595" width="9.5703125" style="327" customWidth="1"/>
    <col min="14596" max="14596" width="10.7109375" style="327" customWidth="1"/>
    <col min="14597" max="14597" width="34.7109375" style="327" customWidth="1"/>
    <col min="14598" max="14599" width="14.85546875" style="327" customWidth="1"/>
    <col min="14600" max="14603" width="10.140625" style="327" customWidth="1"/>
    <col min="14604" max="14610" width="12" style="327" customWidth="1"/>
    <col min="14611" max="14848" width="9.140625" style="327"/>
    <col min="14849" max="14849" width="8.42578125" style="327" customWidth="1"/>
    <col min="14850" max="14850" width="9.140625" style="327"/>
    <col min="14851" max="14851" width="9.5703125" style="327" customWidth="1"/>
    <col min="14852" max="14852" width="10.7109375" style="327" customWidth="1"/>
    <col min="14853" max="14853" width="34.7109375" style="327" customWidth="1"/>
    <col min="14854" max="14855" width="14.85546875" style="327" customWidth="1"/>
    <col min="14856" max="14859" width="10.140625" style="327" customWidth="1"/>
    <col min="14860" max="14866" width="12" style="327" customWidth="1"/>
    <col min="14867" max="15104" width="9.140625" style="327"/>
    <col min="15105" max="15105" width="8.42578125" style="327" customWidth="1"/>
    <col min="15106" max="15106" width="9.140625" style="327"/>
    <col min="15107" max="15107" width="9.5703125" style="327" customWidth="1"/>
    <col min="15108" max="15108" width="10.7109375" style="327" customWidth="1"/>
    <col min="15109" max="15109" width="34.7109375" style="327" customWidth="1"/>
    <col min="15110" max="15111" width="14.85546875" style="327" customWidth="1"/>
    <col min="15112" max="15115" width="10.140625" style="327" customWidth="1"/>
    <col min="15116" max="15122" width="12" style="327" customWidth="1"/>
    <col min="15123" max="15360" width="9.140625" style="327"/>
    <col min="15361" max="15361" width="8.42578125" style="327" customWidth="1"/>
    <col min="15362" max="15362" width="9.140625" style="327"/>
    <col min="15363" max="15363" width="9.5703125" style="327" customWidth="1"/>
    <col min="15364" max="15364" width="10.7109375" style="327" customWidth="1"/>
    <col min="15365" max="15365" width="34.7109375" style="327" customWidth="1"/>
    <col min="15366" max="15367" width="14.85546875" style="327" customWidth="1"/>
    <col min="15368" max="15371" width="10.140625" style="327" customWidth="1"/>
    <col min="15372" max="15378" width="12" style="327" customWidth="1"/>
    <col min="15379" max="15616" width="9.140625" style="327"/>
    <col min="15617" max="15617" width="8.42578125" style="327" customWidth="1"/>
    <col min="15618" max="15618" width="9.140625" style="327"/>
    <col min="15619" max="15619" width="9.5703125" style="327" customWidth="1"/>
    <col min="15620" max="15620" width="10.7109375" style="327" customWidth="1"/>
    <col min="15621" max="15621" width="34.7109375" style="327" customWidth="1"/>
    <col min="15622" max="15623" width="14.85546875" style="327" customWidth="1"/>
    <col min="15624" max="15627" width="10.140625" style="327" customWidth="1"/>
    <col min="15628" max="15634" width="12" style="327" customWidth="1"/>
    <col min="15635" max="15872" width="9.140625" style="327"/>
    <col min="15873" max="15873" width="8.42578125" style="327" customWidth="1"/>
    <col min="15874" max="15874" width="9.140625" style="327"/>
    <col min="15875" max="15875" width="9.5703125" style="327" customWidth="1"/>
    <col min="15876" max="15876" width="10.7109375" style="327" customWidth="1"/>
    <col min="15877" max="15877" width="34.7109375" style="327" customWidth="1"/>
    <col min="15878" max="15879" width="14.85546875" style="327" customWidth="1"/>
    <col min="15880" max="15883" width="10.140625" style="327" customWidth="1"/>
    <col min="15884" max="15890" width="12" style="327" customWidth="1"/>
    <col min="15891" max="16128" width="9.140625" style="327"/>
    <col min="16129" max="16129" width="8.42578125" style="327" customWidth="1"/>
    <col min="16130" max="16130" width="9.140625" style="327"/>
    <col min="16131" max="16131" width="9.5703125" style="327" customWidth="1"/>
    <col min="16132" max="16132" width="10.7109375" style="327" customWidth="1"/>
    <col min="16133" max="16133" width="34.7109375" style="327" customWidth="1"/>
    <col min="16134" max="16135" width="14.85546875" style="327" customWidth="1"/>
    <col min="16136" max="16139" width="10.140625" style="327" customWidth="1"/>
    <col min="16140" max="16146" width="12" style="327" customWidth="1"/>
    <col min="16147" max="16384" width="9.140625" style="327"/>
  </cols>
  <sheetData>
    <row r="1" spans="1:7" ht="35.25" customHeight="1">
      <c r="A1" s="323"/>
      <c r="B1" s="324"/>
      <c r="C1" s="324"/>
      <c r="D1" s="325"/>
      <c r="E1" s="325"/>
      <c r="F1" s="324"/>
      <c r="G1" s="326" t="s">
        <v>373</v>
      </c>
    </row>
    <row r="2" spans="1:7" ht="25.5">
      <c r="A2" s="328" t="s">
        <v>374</v>
      </c>
      <c r="B2" s="325"/>
      <c r="C2" s="324"/>
      <c r="D2" s="324"/>
      <c r="E2" s="325"/>
      <c r="F2" s="324"/>
      <c r="G2" s="329"/>
    </row>
    <row r="3" spans="1:7" ht="11.25">
      <c r="A3" s="325"/>
      <c r="B3" s="325"/>
      <c r="C3" s="324"/>
      <c r="D3" s="324"/>
      <c r="E3" s="325"/>
      <c r="F3" s="324"/>
      <c r="G3" s="329"/>
    </row>
    <row r="4" spans="1:7" ht="36" customHeight="1">
      <c r="A4" s="330">
        <f>'1'!J3</f>
        <v>0</v>
      </c>
      <c r="B4" s="331"/>
      <c r="C4" s="331"/>
      <c r="D4" s="331"/>
      <c r="F4" s="332">
        <f>'1'!H4</f>
        <v>0</v>
      </c>
      <c r="G4" s="333"/>
    </row>
    <row r="5" spans="1:7" ht="37.5" customHeight="1" thickBot="1">
      <c r="A5" s="334" t="s">
        <v>375</v>
      </c>
      <c r="B5" s="334"/>
      <c r="C5" s="334"/>
      <c r="D5" s="334"/>
      <c r="E5" s="334"/>
      <c r="F5" s="335" t="s">
        <v>376</v>
      </c>
      <c r="G5" s="336"/>
    </row>
    <row r="6" spans="1:7" ht="17.25" customHeight="1" thickTop="1">
      <c r="A6" s="337"/>
      <c r="B6" s="338"/>
      <c r="C6" s="338"/>
      <c r="D6" s="338"/>
      <c r="E6" s="338"/>
      <c r="F6" s="339" t="s">
        <v>10</v>
      </c>
      <c r="G6" s="340" t="s">
        <v>11</v>
      </c>
    </row>
    <row r="7" spans="1:7" ht="17.25" customHeight="1">
      <c r="A7" s="341"/>
      <c r="B7" s="331"/>
      <c r="C7" s="331"/>
      <c r="D7" s="331"/>
      <c r="E7" s="331"/>
      <c r="F7" s="533">
        <v>2024</v>
      </c>
      <c r="G7" s="534">
        <v>2025</v>
      </c>
    </row>
    <row r="8" spans="1:7" ht="17.25" customHeight="1">
      <c r="A8" s="341"/>
      <c r="B8" s="331"/>
      <c r="C8" s="331"/>
      <c r="D8" s="331"/>
      <c r="E8" s="331"/>
      <c r="F8" s="342"/>
      <c r="G8" s="343"/>
    </row>
    <row r="9" spans="1:7" ht="17.25" customHeight="1">
      <c r="A9" s="344" t="s">
        <v>520</v>
      </c>
      <c r="B9" s="345"/>
      <c r="C9" s="345"/>
      <c r="D9" s="345"/>
      <c r="E9" s="345"/>
      <c r="F9" s="346">
        <v>0</v>
      </c>
      <c r="G9" s="347">
        <f>F24</f>
        <v>0</v>
      </c>
    </row>
    <row r="10" spans="1:7" ht="17.25" customHeight="1">
      <c r="A10" s="344" t="s">
        <v>377</v>
      </c>
      <c r="B10" s="345"/>
      <c r="C10" s="345"/>
      <c r="D10" s="350"/>
      <c r="E10" s="345"/>
      <c r="F10" s="351"/>
      <c r="G10" s="348"/>
    </row>
    <row r="11" spans="1:7" ht="17.25" customHeight="1">
      <c r="A11" s="349"/>
      <c r="B11" s="345" t="s">
        <v>378</v>
      </c>
      <c r="C11" s="345"/>
      <c r="D11" s="345"/>
      <c r="E11" s="345"/>
      <c r="F11" s="351">
        <v>0</v>
      </c>
      <c r="G11" s="348">
        <v>0</v>
      </c>
    </row>
    <row r="12" spans="1:7" ht="20.25" customHeight="1">
      <c r="A12" s="349"/>
      <c r="B12" s="345" t="s">
        <v>379</v>
      </c>
      <c r="C12" s="345"/>
      <c r="D12" s="345"/>
      <c r="E12" s="345"/>
      <c r="F12" s="351">
        <v>0</v>
      </c>
      <c r="G12" s="348">
        <v>0</v>
      </c>
    </row>
    <row r="13" spans="1:7" ht="17.25" customHeight="1">
      <c r="A13" s="349"/>
      <c r="B13" s="345" t="s">
        <v>382</v>
      </c>
      <c r="C13" s="345"/>
      <c r="D13" s="345"/>
      <c r="E13" s="345"/>
      <c r="F13" s="351">
        <v>0</v>
      </c>
      <c r="G13" s="348">
        <v>0</v>
      </c>
    </row>
    <row r="14" spans="1:7" ht="17.25" customHeight="1">
      <c r="A14" s="349"/>
      <c r="B14" s="345" t="s">
        <v>410</v>
      </c>
      <c r="C14" s="345"/>
      <c r="D14" s="345"/>
      <c r="E14" s="345"/>
      <c r="F14" s="351">
        <v>0</v>
      </c>
      <c r="G14" s="348">
        <v>0</v>
      </c>
    </row>
    <row r="15" spans="1:7" ht="17.25" customHeight="1">
      <c r="A15" s="349"/>
      <c r="B15" s="345" t="s">
        <v>322</v>
      </c>
      <c r="C15" s="345"/>
      <c r="D15" s="345"/>
      <c r="E15" s="345"/>
      <c r="F15" s="351">
        <v>0</v>
      </c>
      <c r="G15" s="348">
        <v>0</v>
      </c>
    </row>
    <row r="16" spans="1:7" ht="17.25" customHeight="1">
      <c r="A16" s="349"/>
      <c r="B16" s="345"/>
      <c r="C16" s="355" t="s">
        <v>380</v>
      </c>
      <c r="D16" s="345"/>
      <c r="E16" s="345"/>
      <c r="F16" s="353">
        <f>SUM(F11:F15)</f>
        <v>0</v>
      </c>
      <c r="G16" s="354">
        <f>SUM(G11:G15)</f>
        <v>0</v>
      </c>
    </row>
    <row r="17" spans="1:7" ht="17.25" customHeight="1">
      <c r="A17" s="344" t="s">
        <v>381</v>
      </c>
      <c r="B17" s="345"/>
      <c r="C17" s="345"/>
      <c r="D17" s="345"/>
      <c r="E17" s="345"/>
      <c r="F17" s="351"/>
      <c r="G17" s="348"/>
    </row>
    <row r="18" spans="1:7" ht="17.25" customHeight="1">
      <c r="A18" s="349"/>
      <c r="B18" s="345" t="s">
        <v>378</v>
      </c>
      <c r="C18" s="345"/>
      <c r="D18" s="345"/>
      <c r="E18" s="345"/>
      <c r="F18" s="351">
        <v>0</v>
      </c>
      <c r="G18" s="348">
        <v>0</v>
      </c>
    </row>
    <row r="19" spans="1:7" ht="17.25" customHeight="1">
      <c r="A19" s="349"/>
      <c r="B19" s="345" t="s">
        <v>379</v>
      </c>
      <c r="C19" s="345"/>
      <c r="D19" s="345"/>
      <c r="E19" s="345"/>
      <c r="F19" s="351">
        <v>0</v>
      </c>
      <c r="G19" s="348">
        <v>0</v>
      </c>
    </row>
    <row r="20" spans="1:7" ht="17.25" customHeight="1">
      <c r="A20" s="349"/>
      <c r="B20" s="345" t="s">
        <v>382</v>
      </c>
      <c r="C20" s="345"/>
      <c r="D20" s="345"/>
      <c r="E20" s="345"/>
      <c r="F20" s="351">
        <v>0</v>
      </c>
      <c r="G20" s="348">
        <v>0</v>
      </c>
    </row>
    <row r="21" spans="1:7" ht="17.25" customHeight="1">
      <c r="A21" s="349"/>
      <c r="B21" s="345" t="s">
        <v>410</v>
      </c>
      <c r="C21" s="345"/>
      <c r="D21" s="345"/>
      <c r="E21" s="345"/>
      <c r="F21" s="351">
        <v>0</v>
      </c>
      <c r="G21" s="348">
        <v>0</v>
      </c>
    </row>
    <row r="22" spans="1:7" ht="17.25" customHeight="1">
      <c r="A22" s="349"/>
      <c r="B22" s="345" t="s">
        <v>322</v>
      </c>
      <c r="C22" s="345"/>
      <c r="D22" s="345"/>
      <c r="E22" s="345"/>
      <c r="F22" s="351">
        <v>0</v>
      </c>
      <c r="G22" s="348">
        <v>0</v>
      </c>
    </row>
    <row r="23" spans="1:7" ht="17.25" customHeight="1">
      <c r="A23" s="349"/>
      <c r="B23" s="345"/>
      <c r="C23" s="355" t="s">
        <v>383</v>
      </c>
      <c r="D23" s="345"/>
      <c r="E23" s="345"/>
      <c r="F23" s="353">
        <f>SUM(F18:F22)</f>
        <v>0</v>
      </c>
      <c r="G23" s="354">
        <f>SUM(G18:G22)</f>
        <v>0</v>
      </c>
    </row>
    <row r="24" spans="1:7" ht="17.25" customHeight="1">
      <c r="A24" s="344" t="s">
        <v>519</v>
      </c>
      <c r="B24" s="345"/>
      <c r="C24" s="345"/>
      <c r="D24" s="345"/>
      <c r="E24" s="345"/>
      <c r="F24" s="353">
        <f>F9+F16-F23</f>
        <v>0</v>
      </c>
      <c r="G24" s="354">
        <f>G9+G16-G23</f>
        <v>0</v>
      </c>
    </row>
    <row r="25" spans="1:7" ht="17.25" customHeight="1">
      <c r="A25" s="349"/>
      <c r="B25" s="345"/>
      <c r="C25" s="345"/>
      <c r="D25" s="345"/>
      <c r="E25" s="345"/>
      <c r="F25" s="351"/>
      <c r="G25" s="356"/>
    </row>
    <row r="26" spans="1:7" ht="17.25" customHeight="1">
      <c r="A26" s="344" t="s">
        <v>532</v>
      </c>
      <c r="B26" s="345"/>
      <c r="C26" s="345"/>
      <c r="D26" s="345"/>
      <c r="E26" s="345"/>
      <c r="F26" s="346">
        <v>0</v>
      </c>
      <c r="G26" s="347">
        <f>+F41</f>
        <v>0</v>
      </c>
    </row>
    <row r="27" spans="1:7" ht="17.25" customHeight="1">
      <c r="A27" s="344" t="s">
        <v>512</v>
      </c>
      <c r="B27" s="345"/>
      <c r="C27" s="345"/>
      <c r="D27" s="345"/>
      <c r="E27" s="345"/>
      <c r="F27" s="351"/>
      <c r="G27" s="348"/>
    </row>
    <row r="28" spans="1:7" ht="17.25" customHeight="1">
      <c r="A28" s="349"/>
      <c r="B28" s="345" t="s">
        <v>513</v>
      </c>
      <c r="C28" s="345"/>
      <c r="D28" s="345"/>
      <c r="E28" s="345"/>
      <c r="F28" s="351">
        <v>0</v>
      </c>
      <c r="G28" s="348">
        <v>0</v>
      </c>
    </row>
    <row r="29" spans="1:7" ht="17.25" customHeight="1">
      <c r="A29" s="349"/>
      <c r="B29" s="345" t="s">
        <v>514</v>
      </c>
      <c r="C29" s="345"/>
      <c r="D29" s="345"/>
      <c r="E29" s="345"/>
      <c r="F29" s="351">
        <v>0</v>
      </c>
      <c r="G29" s="348">
        <v>0</v>
      </c>
    </row>
    <row r="30" spans="1:7" ht="17.25" customHeight="1">
      <c r="A30" s="349"/>
      <c r="B30" s="345" t="s">
        <v>515</v>
      </c>
      <c r="C30" s="345"/>
      <c r="D30" s="345"/>
      <c r="E30" s="345"/>
      <c r="F30" s="351">
        <v>0</v>
      </c>
      <c r="G30" s="348">
        <v>0</v>
      </c>
    </row>
    <row r="31" spans="1:7" ht="17.25" customHeight="1">
      <c r="A31" s="349"/>
      <c r="B31" s="345" t="s">
        <v>517</v>
      </c>
      <c r="C31" s="345"/>
      <c r="D31" s="345"/>
      <c r="E31" s="345"/>
      <c r="F31" s="351">
        <v>0</v>
      </c>
      <c r="G31" s="348">
        <v>0</v>
      </c>
    </row>
    <row r="32" spans="1:7" ht="17.25" customHeight="1">
      <c r="A32" s="349"/>
      <c r="B32" s="345" t="s">
        <v>516</v>
      </c>
      <c r="C32" s="345"/>
      <c r="D32" s="345"/>
      <c r="E32" s="345"/>
      <c r="F32" s="351">
        <v>0</v>
      </c>
      <c r="G32" s="348">
        <v>0</v>
      </c>
    </row>
    <row r="33" spans="1:7" ht="17.25" customHeight="1">
      <c r="A33" s="349"/>
      <c r="B33" s="345"/>
      <c r="C33" s="355" t="s">
        <v>518</v>
      </c>
      <c r="D33" s="345"/>
      <c r="E33" s="345"/>
      <c r="F33" s="353">
        <f>SUM(F28:F32)</f>
        <v>0</v>
      </c>
      <c r="G33" s="353">
        <f>SUM(G28:G32)</f>
        <v>0</v>
      </c>
    </row>
    <row r="34" spans="1:7" ht="17.25" customHeight="1">
      <c r="A34" s="344" t="s">
        <v>521</v>
      </c>
      <c r="B34" s="345"/>
      <c r="C34" s="345"/>
      <c r="D34" s="345"/>
      <c r="E34" s="345"/>
      <c r="F34" s="351"/>
      <c r="G34" s="356"/>
    </row>
    <row r="35" spans="1:7" ht="17.25" customHeight="1">
      <c r="A35" s="349"/>
      <c r="B35" s="345" t="s">
        <v>513</v>
      </c>
      <c r="C35" s="345"/>
      <c r="D35" s="345"/>
      <c r="E35" s="345"/>
      <c r="F35" s="351">
        <v>0</v>
      </c>
      <c r="G35" s="356">
        <v>0</v>
      </c>
    </row>
    <row r="36" spans="1:7" ht="17.25" customHeight="1">
      <c r="A36" s="349"/>
      <c r="B36" s="345" t="s">
        <v>514</v>
      </c>
      <c r="C36" s="345"/>
      <c r="D36" s="345"/>
      <c r="E36" s="345"/>
      <c r="F36" s="351">
        <v>0</v>
      </c>
      <c r="G36" s="356">
        <v>0</v>
      </c>
    </row>
    <row r="37" spans="1:7" ht="17.25" customHeight="1">
      <c r="A37" s="349"/>
      <c r="B37" s="345" t="s">
        <v>515</v>
      </c>
      <c r="C37" s="345"/>
      <c r="D37" s="345"/>
      <c r="E37" s="345"/>
      <c r="F37" s="351">
        <v>0</v>
      </c>
      <c r="G37" s="356">
        <v>0</v>
      </c>
    </row>
    <row r="38" spans="1:7" ht="17.25" customHeight="1">
      <c r="A38" s="349"/>
      <c r="B38" s="345" t="s">
        <v>517</v>
      </c>
      <c r="C38" s="345"/>
      <c r="D38" s="345"/>
      <c r="E38" s="345"/>
      <c r="F38" s="351">
        <v>0</v>
      </c>
      <c r="G38" s="356">
        <v>0</v>
      </c>
    </row>
    <row r="39" spans="1:7" ht="17.25" customHeight="1">
      <c r="A39" s="349"/>
      <c r="B39" s="345" t="s">
        <v>516</v>
      </c>
      <c r="C39" s="345"/>
      <c r="D39" s="345"/>
      <c r="E39" s="345"/>
      <c r="F39" s="351">
        <v>0</v>
      </c>
      <c r="G39" s="356">
        <v>0</v>
      </c>
    </row>
    <row r="40" spans="1:7" ht="17.25" customHeight="1">
      <c r="A40" s="349"/>
      <c r="B40" s="345"/>
      <c r="C40" s="355" t="s">
        <v>522</v>
      </c>
      <c r="D40" s="345"/>
      <c r="E40" s="345"/>
      <c r="F40" s="353">
        <f>SUM(F35:F39)</f>
        <v>0</v>
      </c>
      <c r="G40" s="354">
        <f>SUM(G35:G39)</f>
        <v>0</v>
      </c>
    </row>
    <row r="41" spans="1:7" ht="17.25" customHeight="1">
      <c r="A41" s="344" t="s">
        <v>523</v>
      </c>
      <c r="B41" s="345"/>
      <c r="C41" s="345"/>
      <c r="D41" s="345"/>
      <c r="E41" s="345"/>
      <c r="F41" s="353">
        <f>F26+F33-F40</f>
        <v>0</v>
      </c>
      <c r="G41" s="354">
        <f>G26+G33-G40</f>
        <v>0</v>
      </c>
    </row>
    <row r="42" spans="1:7" ht="17.25" customHeight="1">
      <c r="A42" s="349"/>
      <c r="B42" s="345"/>
      <c r="C42" s="345"/>
      <c r="D42" s="345"/>
      <c r="E42" s="345"/>
      <c r="F42" s="351"/>
      <c r="G42" s="356"/>
    </row>
    <row r="43" spans="1:7" ht="17.25" customHeight="1">
      <c r="A43" s="344" t="s">
        <v>384</v>
      </c>
      <c r="B43" s="345"/>
      <c r="C43" s="345"/>
      <c r="D43" s="345"/>
      <c r="E43" s="345"/>
      <c r="F43" s="351"/>
      <c r="G43" s="356"/>
    </row>
    <row r="44" spans="1:7" ht="17.25" customHeight="1">
      <c r="A44" s="349"/>
      <c r="B44" s="345" t="s">
        <v>385</v>
      </c>
      <c r="C44" s="345"/>
      <c r="D44" s="345"/>
      <c r="E44" s="345"/>
      <c r="F44" s="351">
        <v>0</v>
      </c>
      <c r="G44" s="354">
        <f>F47</f>
        <v>0</v>
      </c>
    </row>
    <row r="45" spans="1:7" ht="17.25" customHeight="1">
      <c r="A45" s="349"/>
      <c r="B45" s="352" t="s">
        <v>386</v>
      </c>
      <c r="C45" s="345"/>
      <c r="D45" s="345"/>
      <c r="E45" s="345"/>
      <c r="F45" s="351">
        <v>0</v>
      </c>
      <c r="G45" s="348">
        <v>0</v>
      </c>
    </row>
    <row r="46" spans="1:7" ht="17.25" customHeight="1">
      <c r="A46" s="349"/>
      <c r="B46" s="358" t="s">
        <v>387</v>
      </c>
      <c r="D46" s="331"/>
      <c r="E46" s="345"/>
      <c r="F46" s="353">
        <f>'10'!E28</f>
        <v>0</v>
      </c>
      <c r="G46" s="357">
        <f>'10'!F28</f>
        <v>0</v>
      </c>
    </row>
    <row r="47" spans="1:7" ht="17.25" customHeight="1">
      <c r="A47" s="349"/>
      <c r="B47" s="345"/>
      <c r="C47" s="355" t="s">
        <v>388</v>
      </c>
      <c r="D47" s="345"/>
      <c r="E47" s="345"/>
      <c r="F47" s="353">
        <f>F44-F45+F46</f>
        <v>0</v>
      </c>
      <c r="G47" s="353">
        <f>G44-G45+G46</f>
        <v>0</v>
      </c>
    </row>
    <row r="48" spans="1:7" ht="17.25" customHeight="1">
      <c r="A48" s="349"/>
      <c r="B48" s="345"/>
      <c r="C48" s="345"/>
      <c r="D48" s="345"/>
      <c r="E48" s="345"/>
      <c r="F48" s="351"/>
      <c r="G48" s="356"/>
    </row>
    <row r="49" spans="1:7" ht="17.25" customHeight="1">
      <c r="A49" s="344" t="s">
        <v>524</v>
      </c>
      <c r="B49" s="345"/>
      <c r="C49" s="345"/>
      <c r="D49" s="345"/>
      <c r="E49" s="345"/>
      <c r="F49" s="351"/>
      <c r="G49" s="356"/>
    </row>
    <row r="50" spans="1:7" ht="17.25" customHeight="1">
      <c r="A50" s="349"/>
      <c r="B50" s="345" t="s">
        <v>525</v>
      </c>
      <c r="C50" s="345"/>
      <c r="D50" s="345"/>
      <c r="E50" s="345"/>
      <c r="F50" s="351">
        <v>0</v>
      </c>
      <c r="G50" s="354">
        <f>F53</f>
        <v>0</v>
      </c>
    </row>
    <row r="51" spans="1:7" ht="17.25" customHeight="1">
      <c r="A51" s="349"/>
      <c r="B51" s="352" t="s">
        <v>526</v>
      </c>
      <c r="C51" s="345"/>
      <c r="D51" s="345"/>
      <c r="E51" s="345"/>
      <c r="F51" s="351">
        <v>0</v>
      </c>
      <c r="G51" s="356">
        <v>0</v>
      </c>
    </row>
    <row r="52" spans="1:7" ht="17.25" customHeight="1">
      <c r="A52" s="349"/>
      <c r="B52" s="358" t="s">
        <v>527</v>
      </c>
      <c r="D52" s="345"/>
      <c r="E52" s="345"/>
      <c r="F52" s="353">
        <f>'10'!E29</f>
        <v>0</v>
      </c>
      <c r="G52" s="353">
        <f>'10'!F29</f>
        <v>0</v>
      </c>
    </row>
    <row r="53" spans="1:7" ht="17.25" customHeight="1">
      <c r="A53" s="349"/>
      <c r="B53" s="345"/>
      <c r="C53" s="355" t="s">
        <v>528</v>
      </c>
      <c r="D53" s="345"/>
      <c r="E53" s="345"/>
      <c r="F53" s="353">
        <f>F50-F51+F52</f>
        <v>0</v>
      </c>
      <c r="G53" s="353">
        <f>G50-G51+G52</f>
        <v>0</v>
      </c>
    </row>
    <row r="54" spans="1:7" ht="17.25" customHeight="1">
      <c r="A54" s="349"/>
      <c r="B54" s="345"/>
      <c r="C54" s="345"/>
      <c r="D54" s="345"/>
      <c r="E54" s="345"/>
      <c r="F54" s="351"/>
      <c r="G54" s="356"/>
    </row>
    <row r="55" spans="1:7" ht="17.25" customHeight="1">
      <c r="A55" s="344" t="s">
        <v>533</v>
      </c>
      <c r="B55" s="345"/>
      <c r="C55" s="345"/>
      <c r="D55" s="345"/>
      <c r="E55" s="345"/>
      <c r="F55" s="353">
        <f>F24-F47</f>
        <v>0</v>
      </c>
      <c r="G55" s="357">
        <f>G24-G47</f>
        <v>0</v>
      </c>
    </row>
    <row r="56" spans="1:7" ht="17.25" customHeight="1">
      <c r="A56" s="344" t="s">
        <v>530</v>
      </c>
      <c r="B56" s="345"/>
      <c r="C56" s="345"/>
      <c r="D56" s="345"/>
      <c r="E56" s="345"/>
      <c r="F56" s="353">
        <f>+F41-F53</f>
        <v>0</v>
      </c>
      <c r="G56" s="353">
        <f>+G41-G53</f>
        <v>0</v>
      </c>
    </row>
    <row r="57" spans="1:7" ht="17.25" customHeight="1">
      <c r="A57" s="344" t="s">
        <v>531</v>
      </c>
      <c r="B57" s="345"/>
      <c r="C57" s="345"/>
      <c r="D57" s="345"/>
      <c r="E57" s="345"/>
      <c r="F57" s="353">
        <f>+F55+F56</f>
        <v>0</v>
      </c>
      <c r="G57" s="353">
        <f>+G55+G56</f>
        <v>0</v>
      </c>
    </row>
    <row r="58" spans="1:7" ht="17.25" customHeight="1">
      <c r="A58" s="349" t="s">
        <v>529</v>
      </c>
      <c r="B58" s="345"/>
      <c r="D58" s="345"/>
      <c r="E58" s="345"/>
      <c r="F58" s="351">
        <v>0</v>
      </c>
      <c r="G58" s="359">
        <v>0</v>
      </c>
    </row>
    <row r="59" spans="1:7" ht="17.25" customHeight="1" thickBot="1">
      <c r="A59" s="360" t="s">
        <v>389</v>
      </c>
      <c r="B59" s="361"/>
      <c r="C59" s="361"/>
      <c r="D59" s="361"/>
      <c r="E59" s="361"/>
      <c r="F59" s="362">
        <f>F57-F58</f>
        <v>0</v>
      </c>
      <c r="G59" s="362">
        <f>G57-G58</f>
        <v>0</v>
      </c>
    </row>
    <row r="60" spans="1:7" ht="17.25" customHeight="1" thickTop="1">
      <c r="A60" s="363"/>
      <c r="B60" s="363"/>
      <c r="C60" s="363"/>
      <c r="D60" s="363"/>
      <c r="E60" s="363"/>
      <c r="F60" s="364"/>
      <c r="G60" s="365"/>
    </row>
    <row r="61" spans="1:7" ht="17.25" customHeight="1">
      <c r="A61" s="366" t="s">
        <v>390</v>
      </c>
      <c r="B61" s="363"/>
      <c r="C61" s="363"/>
      <c r="D61" s="363"/>
      <c r="E61" s="363"/>
      <c r="F61" s="364"/>
      <c r="G61" s="365"/>
    </row>
    <row r="62" spans="1:7" ht="17.25" customHeight="1">
      <c r="A62" s="367"/>
      <c r="B62" s="368"/>
      <c r="C62" s="368"/>
      <c r="D62" s="368"/>
      <c r="E62" s="368"/>
      <c r="F62" s="369"/>
      <c r="G62" s="369"/>
    </row>
    <row r="63" spans="1:7" ht="17.25" customHeight="1">
      <c r="A63" s="368"/>
      <c r="B63" s="368"/>
      <c r="C63" s="368"/>
      <c r="D63" s="368"/>
      <c r="E63" s="363"/>
      <c r="F63" s="370"/>
      <c r="G63" s="365"/>
    </row>
    <row r="64" spans="1:7" ht="17.25" customHeight="1">
      <c r="A64" s="363"/>
      <c r="B64" s="371"/>
      <c r="C64" s="324"/>
      <c r="D64" s="363"/>
      <c r="E64" s="363"/>
      <c r="F64" s="370"/>
      <c r="G64" s="365"/>
    </row>
    <row r="65" spans="6:7" ht="17.25" customHeight="1">
      <c r="F65" s="372"/>
      <c r="G65" s="372"/>
    </row>
    <row r="66" spans="6:7" ht="17.25" customHeight="1">
      <c r="F66" s="372"/>
      <c r="G66" s="372"/>
    </row>
  </sheetData>
  <printOptions horizontalCentered="1" verticalCentered="1"/>
  <pageMargins left="0.5" right="0.5" top="0.25" bottom="0.25" header="0.25" footer="0.25"/>
  <pageSetup scale="80" orientation="portrait" horizontalDpi="4294967292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18D8-54AE-477E-92D6-DA9F4EA047E3}">
  <sheetPr>
    <pageSetUpPr fitToPage="1"/>
  </sheetPr>
  <dimension ref="A1:I47"/>
  <sheetViews>
    <sheetView zoomScaleNormal="100" workbookViewId="0">
      <selection activeCell="G8" sqref="G8"/>
    </sheetView>
  </sheetViews>
  <sheetFormatPr defaultRowHeight="17.25" customHeight="1"/>
  <cols>
    <col min="1" max="1" width="8.42578125" style="373" customWidth="1"/>
    <col min="2" max="2" width="9.140625" style="373"/>
    <col min="3" max="3" width="9.5703125" style="373" customWidth="1"/>
    <col min="4" max="4" width="10.7109375" style="373" customWidth="1"/>
    <col min="5" max="5" width="17.7109375" style="373" customWidth="1"/>
    <col min="6" max="8" width="16.140625" style="373" customWidth="1"/>
    <col min="9" max="12" width="10.140625" style="373" customWidth="1"/>
    <col min="13" max="19" width="12" style="373" customWidth="1"/>
    <col min="20" max="256" width="9.140625" style="373"/>
    <col min="257" max="257" width="8.42578125" style="373" customWidth="1"/>
    <col min="258" max="258" width="9.140625" style="373"/>
    <col min="259" max="259" width="9.5703125" style="373" customWidth="1"/>
    <col min="260" max="260" width="10.7109375" style="373" customWidth="1"/>
    <col min="261" max="261" width="17.7109375" style="373" customWidth="1"/>
    <col min="262" max="264" width="16.140625" style="373" customWidth="1"/>
    <col min="265" max="268" width="10.140625" style="373" customWidth="1"/>
    <col min="269" max="275" width="12" style="373" customWidth="1"/>
    <col min="276" max="512" width="9.140625" style="373"/>
    <col min="513" max="513" width="8.42578125" style="373" customWidth="1"/>
    <col min="514" max="514" width="9.140625" style="373"/>
    <col min="515" max="515" width="9.5703125" style="373" customWidth="1"/>
    <col min="516" max="516" width="10.7109375" style="373" customWidth="1"/>
    <col min="517" max="517" width="17.7109375" style="373" customWidth="1"/>
    <col min="518" max="520" width="16.140625" style="373" customWidth="1"/>
    <col min="521" max="524" width="10.140625" style="373" customWidth="1"/>
    <col min="525" max="531" width="12" style="373" customWidth="1"/>
    <col min="532" max="768" width="9.140625" style="373"/>
    <col min="769" max="769" width="8.42578125" style="373" customWidth="1"/>
    <col min="770" max="770" width="9.140625" style="373"/>
    <col min="771" max="771" width="9.5703125" style="373" customWidth="1"/>
    <col min="772" max="772" width="10.7109375" style="373" customWidth="1"/>
    <col min="773" max="773" width="17.7109375" style="373" customWidth="1"/>
    <col min="774" max="776" width="16.140625" style="373" customWidth="1"/>
    <col min="777" max="780" width="10.140625" style="373" customWidth="1"/>
    <col min="781" max="787" width="12" style="373" customWidth="1"/>
    <col min="788" max="1024" width="9.140625" style="373"/>
    <col min="1025" max="1025" width="8.42578125" style="373" customWidth="1"/>
    <col min="1026" max="1026" width="9.140625" style="373"/>
    <col min="1027" max="1027" width="9.5703125" style="373" customWidth="1"/>
    <col min="1028" max="1028" width="10.7109375" style="373" customWidth="1"/>
    <col min="1029" max="1029" width="17.7109375" style="373" customWidth="1"/>
    <col min="1030" max="1032" width="16.140625" style="373" customWidth="1"/>
    <col min="1033" max="1036" width="10.140625" style="373" customWidth="1"/>
    <col min="1037" max="1043" width="12" style="373" customWidth="1"/>
    <col min="1044" max="1280" width="9.140625" style="373"/>
    <col min="1281" max="1281" width="8.42578125" style="373" customWidth="1"/>
    <col min="1282" max="1282" width="9.140625" style="373"/>
    <col min="1283" max="1283" width="9.5703125" style="373" customWidth="1"/>
    <col min="1284" max="1284" width="10.7109375" style="373" customWidth="1"/>
    <col min="1285" max="1285" width="17.7109375" style="373" customWidth="1"/>
    <col min="1286" max="1288" width="16.140625" style="373" customWidth="1"/>
    <col min="1289" max="1292" width="10.140625" style="373" customWidth="1"/>
    <col min="1293" max="1299" width="12" style="373" customWidth="1"/>
    <col min="1300" max="1536" width="9.140625" style="373"/>
    <col min="1537" max="1537" width="8.42578125" style="373" customWidth="1"/>
    <col min="1538" max="1538" width="9.140625" style="373"/>
    <col min="1539" max="1539" width="9.5703125" style="373" customWidth="1"/>
    <col min="1540" max="1540" width="10.7109375" style="373" customWidth="1"/>
    <col min="1541" max="1541" width="17.7109375" style="373" customWidth="1"/>
    <col min="1542" max="1544" width="16.140625" style="373" customWidth="1"/>
    <col min="1545" max="1548" width="10.140625" style="373" customWidth="1"/>
    <col min="1549" max="1555" width="12" style="373" customWidth="1"/>
    <col min="1556" max="1792" width="9.140625" style="373"/>
    <col min="1793" max="1793" width="8.42578125" style="373" customWidth="1"/>
    <col min="1794" max="1794" width="9.140625" style="373"/>
    <col min="1795" max="1795" width="9.5703125" style="373" customWidth="1"/>
    <col min="1796" max="1796" width="10.7109375" style="373" customWidth="1"/>
    <col min="1797" max="1797" width="17.7109375" style="373" customWidth="1"/>
    <col min="1798" max="1800" width="16.140625" style="373" customWidth="1"/>
    <col min="1801" max="1804" width="10.140625" style="373" customWidth="1"/>
    <col min="1805" max="1811" width="12" style="373" customWidth="1"/>
    <col min="1812" max="2048" width="9.140625" style="373"/>
    <col min="2049" max="2049" width="8.42578125" style="373" customWidth="1"/>
    <col min="2050" max="2050" width="9.140625" style="373"/>
    <col min="2051" max="2051" width="9.5703125" style="373" customWidth="1"/>
    <col min="2052" max="2052" width="10.7109375" style="373" customWidth="1"/>
    <col min="2053" max="2053" width="17.7109375" style="373" customWidth="1"/>
    <col min="2054" max="2056" width="16.140625" style="373" customWidth="1"/>
    <col min="2057" max="2060" width="10.140625" style="373" customWidth="1"/>
    <col min="2061" max="2067" width="12" style="373" customWidth="1"/>
    <col min="2068" max="2304" width="9.140625" style="373"/>
    <col min="2305" max="2305" width="8.42578125" style="373" customWidth="1"/>
    <col min="2306" max="2306" width="9.140625" style="373"/>
    <col min="2307" max="2307" width="9.5703125" style="373" customWidth="1"/>
    <col min="2308" max="2308" width="10.7109375" style="373" customWidth="1"/>
    <col min="2309" max="2309" width="17.7109375" style="373" customWidth="1"/>
    <col min="2310" max="2312" width="16.140625" style="373" customWidth="1"/>
    <col min="2313" max="2316" width="10.140625" style="373" customWidth="1"/>
    <col min="2317" max="2323" width="12" style="373" customWidth="1"/>
    <col min="2324" max="2560" width="9.140625" style="373"/>
    <col min="2561" max="2561" width="8.42578125" style="373" customWidth="1"/>
    <col min="2562" max="2562" width="9.140625" style="373"/>
    <col min="2563" max="2563" width="9.5703125" style="373" customWidth="1"/>
    <col min="2564" max="2564" width="10.7109375" style="373" customWidth="1"/>
    <col min="2565" max="2565" width="17.7109375" style="373" customWidth="1"/>
    <col min="2566" max="2568" width="16.140625" style="373" customWidth="1"/>
    <col min="2569" max="2572" width="10.140625" style="373" customWidth="1"/>
    <col min="2573" max="2579" width="12" style="373" customWidth="1"/>
    <col min="2580" max="2816" width="9.140625" style="373"/>
    <col min="2817" max="2817" width="8.42578125" style="373" customWidth="1"/>
    <col min="2818" max="2818" width="9.140625" style="373"/>
    <col min="2819" max="2819" width="9.5703125" style="373" customWidth="1"/>
    <col min="2820" max="2820" width="10.7109375" style="373" customWidth="1"/>
    <col min="2821" max="2821" width="17.7109375" style="373" customWidth="1"/>
    <col min="2822" max="2824" width="16.140625" style="373" customWidth="1"/>
    <col min="2825" max="2828" width="10.140625" style="373" customWidth="1"/>
    <col min="2829" max="2835" width="12" style="373" customWidth="1"/>
    <col min="2836" max="3072" width="9.140625" style="373"/>
    <col min="3073" max="3073" width="8.42578125" style="373" customWidth="1"/>
    <col min="3074" max="3074" width="9.140625" style="373"/>
    <col min="3075" max="3075" width="9.5703125" style="373" customWidth="1"/>
    <col min="3076" max="3076" width="10.7109375" style="373" customWidth="1"/>
    <col min="3077" max="3077" width="17.7109375" style="373" customWidth="1"/>
    <col min="3078" max="3080" width="16.140625" style="373" customWidth="1"/>
    <col min="3081" max="3084" width="10.140625" style="373" customWidth="1"/>
    <col min="3085" max="3091" width="12" style="373" customWidth="1"/>
    <col min="3092" max="3328" width="9.140625" style="373"/>
    <col min="3329" max="3329" width="8.42578125" style="373" customWidth="1"/>
    <col min="3330" max="3330" width="9.140625" style="373"/>
    <col min="3331" max="3331" width="9.5703125" style="373" customWidth="1"/>
    <col min="3332" max="3332" width="10.7109375" style="373" customWidth="1"/>
    <col min="3333" max="3333" width="17.7109375" style="373" customWidth="1"/>
    <col min="3334" max="3336" width="16.140625" style="373" customWidth="1"/>
    <col min="3337" max="3340" width="10.140625" style="373" customWidth="1"/>
    <col min="3341" max="3347" width="12" style="373" customWidth="1"/>
    <col min="3348" max="3584" width="9.140625" style="373"/>
    <col min="3585" max="3585" width="8.42578125" style="373" customWidth="1"/>
    <col min="3586" max="3586" width="9.140625" style="373"/>
    <col min="3587" max="3587" width="9.5703125" style="373" customWidth="1"/>
    <col min="3588" max="3588" width="10.7109375" style="373" customWidth="1"/>
    <col min="3589" max="3589" width="17.7109375" style="373" customWidth="1"/>
    <col min="3590" max="3592" width="16.140625" style="373" customWidth="1"/>
    <col min="3593" max="3596" width="10.140625" style="373" customWidth="1"/>
    <col min="3597" max="3603" width="12" style="373" customWidth="1"/>
    <col min="3604" max="3840" width="9.140625" style="373"/>
    <col min="3841" max="3841" width="8.42578125" style="373" customWidth="1"/>
    <col min="3842" max="3842" width="9.140625" style="373"/>
    <col min="3843" max="3843" width="9.5703125" style="373" customWidth="1"/>
    <col min="3844" max="3844" width="10.7109375" style="373" customWidth="1"/>
    <col min="3845" max="3845" width="17.7109375" style="373" customWidth="1"/>
    <col min="3846" max="3848" width="16.140625" style="373" customWidth="1"/>
    <col min="3849" max="3852" width="10.140625" style="373" customWidth="1"/>
    <col min="3853" max="3859" width="12" style="373" customWidth="1"/>
    <col min="3860" max="4096" width="9.140625" style="373"/>
    <col min="4097" max="4097" width="8.42578125" style="373" customWidth="1"/>
    <col min="4098" max="4098" width="9.140625" style="373"/>
    <col min="4099" max="4099" width="9.5703125" style="373" customWidth="1"/>
    <col min="4100" max="4100" width="10.7109375" style="373" customWidth="1"/>
    <col min="4101" max="4101" width="17.7109375" style="373" customWidth="1"/>
    <col min="4102" max="4104" width="16.140625" style="373" customWidth="1"/>
    <col min="4105" max="4108" width="10.140625" style="373" customWidth="1"/>
    <col min="4109" max="4115" width="12" style="373" customWidth="1"/>
    <col min="4116" max="4352" width="9.140625" style="373"/>
    <col min="4353" max="4353" width="8.42578125" style="373" customWidth="1"/>
    <col min="4354" max="4354" width="9.140625" style="373"/>
    <col min="4355" max="4355" width="9.5703125" style="373" customWidth="1"/>
    <col min="4356" max="4356" width="10.7109375" style="373" customWidth="1"/>
    <col min="4357" max="4357" width="17.7109375" style="373" customWidth="1"/>
    <col min="4358" max="4360" width="16.140625" style="373" customWidth="1"/>
    <col min="4361" max="4364" width="10.140625" style="373" customWidth="1"/>
    <col min="4365" max="4371" width="12" style="373" customWidth="1"/>
    <col min="4372" max="4608" width="9.140625" style="373"/>
    <col min="4609" max="4609" width="8.42578125" style="373" customWidth="1"/>
    <col min="4610" max="4610" width="9.140625" style="373"/>
    <col min="4611" max="4611" width="9.5703125" style="373" customWidth="1"/>
    <col min="4612" max="4612" width="10.7109375" style="373" customWidth="1"/>
    <col min="4613" max="4613" width="17.7109375" style="373" customWidth="1"/>
    <col min="4614" max="4616" width="16.140625" style="373" customWidth="1"/>
    <col min="4617" max="4620" width="10.140625" style="373" customWidth="1"/>
    <col min="4621" max="4627" width="12" style="373" customWidth="1"/>
    <col min="4628" max="4864" width="9.140625" style="373"/>
    <col min="4865" max="4865" width="8.42578125" style="373" customWidth="1"/>
    <col min="4866" max="4866" width="9.140625" style="373"/>
    <col min="4867" max="4867" width="9.5703125" style="373" customWidth="1"/>
    <col min="4868" max="4868" width="10.7109375" style="373" customWidth="1"/>
    <col min="4869" max="4869" width="17.7109375" style="373" customWidth="1"/>
    <col min="4870" max="4872" width="16.140625" style="373" customWidth="1"/>
    <col min="4873" max="4876" width="10.140625" style="373" customWidth="1"/>
    <col min="4877" max="4883" width="12" style="373" customWidth="1"/>
    <col min="4884" max="5120" width="9.140625" style="373"/>
    <col min="5121" max="5121" width="8.42578125" style="373" customWidth="1"/>
    <col min="5122" max="5122" width="9.140625" style="373"/>
    <col min="5123" max="5123" width="9.5703125" style="373" customWidth="1"/>
    <col min="5124" max="5124" width="10.7109375" style="373" customWidth="1"/>
    <col min="5125" max="5125" width="17.7109375" style="373" customWidth="1"/>
    <col min="5126" max="5128" width="16.140625" style="373" customWidth="1"/>
    <col min="5129" max="5132" width="10.140625" style="373" customWidth="1"/>
    <col min="5133" max="5139" width="12" style="373" customWidth="1"/>
    <col min="5140" max="5376" width="9.140625" style="373"/>
    <col min="5377" max="5377" width="8.42578125" style="373" customWidth="1"/>
    <col min="5378" max="5378" width="9.140625" style="373"/>
    <col min="5379" max="5379" width="9.5703125" style="373" customWidth="1"/>
    <col min="5380" max="5380" width="10.7109375" style="373" customWidth="1"/>
    <col min="5381" max="5381" width="17.7109375" style="373" customWidth="1"/>
    <col min="5382" max="5384" width="16.140625" style="373" customWidth="1"/>
    <col min="5385" max="5388" width="10.140625" style="373" customWidth="1"/>
    <col min="5389" max="5395" width="12" style="373" customWidth="1"/>
    <col min="5396" max="5632" width="9.140625" style="373"/>
    <col min="5633" max="5633" width="8.42578125" style="373" customWidth="1"/>
    <col min="5634" max="5634" width="9.140625" style="373"/>
    <col min="5635" max="5635" width="9.5703125" style="373" customWidth="1"/>
    <col min="5636" max="5636" width="10.7109375" style="373" customWidth="1"/>
    <col min="5637" max="5637" width="17.7109375" style="373" customWidth="1"/>
    <col min="5638" max="5640" width="16.140625" style="373" customWidth="1"/>
    <col min="5641" max="5644" width="10.140625" style="373" customWidth="1"/>
    <col min="5645" max="5651" width="12" style="373" customWidth="1"/>
    <col min="5652" max="5888" width="9.140625" style="373"/>
    <col min="5889" max="5889" width="8.42578125" style="373" customWidth="1"/>
    <col min="5890" max="5890" width="9.140625" style="373"/>
    <col min="5891" max="5891" width="9.5703125" style="373" customWidth="1"/>
    <col min="5892" max="5892" width="10.7109375" style="373" customWidth="1"/>
    <col min="5893" max="5893" width="17.7109375" style="373" customWidth="1"/>
    <col min="5894" max="5896" width="16.140625" style="373" customWidth="1"/>
    <col min="5897" max="5900" width="10.140625" style="373" customWidth="1"/>
    <col min="5901" max="5907" width="12" style="373" customWidth="1"/>
    <col min="5908" max="6144" width="9.140625" style="373"/>
    <col min="6145" max="6145" width="8.42578125" style="373" customWidth="1"/>
    <col min="6146" max="6146" width="9.140625" style="373"/>
    <col min="6147" max="6147" width="9.5703125" style="373" customWidth="1"/>
    <col min="6148" max="6148" width="10.7109375" style="373" customWidth="1"/>
    <col min="6149" max="6149" width="17.7109375" style="373" customWidth="1"/>
    <col min="6150" max="6152" width="16.140625" style="373" customWidth="1"/>
    <col min="6153" max="6156" width="10.140625" style="373" customWidth="1"/>
    <col min="6157" max="6163" width="12" style="373" customWidth="1"/>
    <col min="6164" max="6400" width="9.140625" style="373"/>
    <col min="6401" max="6401" width="8.42578125" style="373" customWidth="1"/>
    <col min="6402" max="6402" width="9.140625" style="373"/>
    <col min="6403" max="6403" width="9.5703125" style="373" customWidth="1"/>
    <col min="6404" max="6404" width="10.7109375" style="373" customWidth="1"/>
    <col min="6405" max="6405" width="17.7109375" style="373" customWidth="1"/>
    <col min="6406" max="6408" width="16.140625" style="373" customWidth="1"/>
    <col min="6409" max="6412" width="10.140625" style="373" customWidth="1"/>
    <col min="6413" max="6419" width="12" style="373" customWidth="1"/>
    <col min="6420" max="6656" width="9.140625" style="373"/>
    <col min="6657" max="6657" width="8.42578125" style="373" customWidth="1"/>
    <col min="6658" max="6658" width="9.140625" style="373"/>
    <col min="6659" max="6659" width="9.5703125" style="373" customWidth="1"/>
    <col min="6660" max="6660" width="10.7109375" style="373" customWidth="1"/>
    <col min="6661" max="6661" width="17.7109375" style="373" customWidth="1"/>
    <col min="6662" max="6664" width="16.140625" style="373" customWidth="1"/>
    <col min="6665" max="6668" width="10.140625" style="373" customWidth="1"/>
    <col min="6669" max="6675" width="12" style="373" customWidth="1"/>
    <col min="6676" max="6912" width="9.140625" style="373"/>
    <col min="6913" max="6913" width="8.42578125" style="373" customWidth="1"/>
    <col min="6914" max="6914" width="9.140625" style="373"/>
    <col min="6915" max="6915" width="9.5703125" style="373" customWidth="1"/>
    <col min="6916" max="6916" width="10.7109375" style="373" customWidth="1"/>
    <col min="6917" max="6917" width="17.7109375" style="373" customWidth="1"/>
    <col min="6918" max="6920" width="16.140625" style="373" customWidth="1"/>
    <col min="6921" max="6924" width="10.140625" style="373" customWidth="1"/>
    <col min="6925" max="6931" width="12" style="373" customWidth="1"/>
    <col min="6932" max="7168" width="9.140625" style="373"/>
    <col min="7169" max="7169" width="8.42578125" style="373" customWidth="1"/>
    <col min="7170" max="7170" width="9.140625" style="373"/>
    <col min="7171" max="7171" width="9.5703125" style="373" customWidth="1"/>
    <col min="7172" max="7172" width="10.7109375" style="373" customWidth="1"/>
    <col min="7173" max="7173" width="17.7109375" style="373" customWidth="1"/>
    <col min="7174" max="7176" width="16.140625" style="373" customWidth="1"/>
    <col min="7177" max="7180" width="10.140625" style="373" customWidth="1"/>
    <col min="7181" max="7187" width="12" style="373" customWidth="1"/>
    <col min="7188" max="7424" width="9.140625" style="373"/>
    <col min="7425" max="7425" width="8.42578125" style="373" customWidth="1"/>
    <col min="7426" max="7426" width="9.140625" style="373"/>
    <col min="7427" max="7427" width="9.5703125" style="373" customWidth="1"/>
    <col min="7428" max="7428" width="10.7109375" style="373" customWidth="1"/>
    <col min="7429" max="7429" width="17.7109375" style="373" customWidth="1"/>
    <col min="7430" max="7432" width="16.140625" style="373" customWidth="1"/>
    <col min="7433" max="7436" width="10.140625" style="373" customWidth="1"/>
    <col min="7437" max="7443" width="12" style="373" customWidth="1"/>
    <col min="7444" max="7680" width="9.140625" style="373"/>
    <col min="7681" max="7681" width="8.42578125" style="373" customWidth="1"/>
    <col min="7682" max="7682" width="9.140625" style="373"/>
    <col min="7683" max="7683" width="9.5703125" style="373" customWidth="1"/>
    <col min="7684" max="7684" width="10.7109375" style="373" customWidth="1"/>
    <col min="7685" max="7685" width="17.7109375" style="373" customWidth="1"/>
    <col min="7686" max="7688" width="16.140625" style="373" customWidth="1"/>
    <col min="7689" max="7692" width="10.140625" style="373" customWidth="1"/>
    <col min="7693" max="7699" width="12" style="373" customWidth="1"/>
    <col min="7700" max="7936" width="9.140625" style="373"/>
    <col min="7937" max="7937" width="8.42578125" style="373" customWidth="1"/>
    <col min="7938" max="7938" width="9.140625" style="373"/>
    <col min="7939" max="7939" width="9.5703125" style="373" customWidth="1"/>
    <col min="7940" max="7940" width="10.7109375" style="373" customWidth="1"/>
    <col min="7941" max="7941" width="17.7109375" style="373" customWidth="1"/>
    <col min="7942" max="7944" width="16.140625" style="373" customWidth="1"/>
    <col min="7945" max="7948" width="10.140625" style="373" customWidth="1"/>
    <col min="7949" max="7955" width="12" style="373" customWidth="1"/>
    <col min="7956" max="8192" width="9.140625" style="373"/>
    <col min="8193" max="8193" width="8.42578125" style="373" customWidth="1"/>
    <col min="8194" max="8194" width="9.140625" style="373"/>
    <col min="8195" max="8195" width="9.5703125" style="373" customWidth="1"/>
    <col min="8196" max="8196" width="10.7109375" style="373" customWidth="1"/>
    <col min="8197" max="8197" width="17.7109375" style="373" customWidth="1"/>
    <col min="8198" max="8200" width="16.140625" style="373" customWidth="1"/>
    <col min="8201" max="8204" width="10.140625" style="373" customWidth="1"/>
    <col min="8205" max="8211" width="12" style="373" customWidth="1"/>
    <col min="8212" max="8448" width="9.140625" style="373"/>
    <col min="8449" max="8449" width="8.42578125" style="373" customWidth="1"/>
    <col min="8450" max="8450" width="9.140625" style="373"/>
    <col min="8451" max="8451" width="9.5703125" style="373" customWidth="1"/>
    <col min="8452" max="8452" width="10.7109375" style="373" customWidth="1"/>
    <col min="8453" max="8453" width="17.7109375" style="373" customWidth="1"/>
    <col min="8454" max="8456" width="16.140625" style="373" customWidth="1"/>
    <col min="8457" max="8460" width="10.140625" style="373" customWidth="1"/>
    <col min="8461" max="8467" width="12" style="373" customWidth="1"/>
    <col min="8468" max="8704" width="9.140625" style="373"/>
    <col min="8705" max="8705" width="8.42578125" style="373" customWidth="1"/>
    <col min="8706" max="8706" width="9.140625" style="373"/>
    <col min="8707" max="8707" width="9.5703125" style="373" customWidth="1"/>
    <col min="8708" max="8708" width="10.7109375" style="373" customWidth="1"/>
    <col min="8709" max="8709" width="17.7109375" style="373" customWidth="1"/>
    <col min="8710" max="8712" width="16.140625" style="373" customWidth="1"/>
    <col min="8713" max="8716" width="10.140625" style="373" customWidth="1"/>
    <col min="8717" max="8723" width="12" style="373" customWidth="1"/>
    <col min="8724" max="8960" width="9.140625" style="373"/>
    <col min="8961" max="8961" width="8.42578125" style="373" customWidth="1"/>
    <col min="8962" max="8962" width="9.140625" style="373"/>
    <col min="8963" max="8963" width="9.5703125" style="373" customWidth="1"/>
    <col min="8964" max="8964" width="10.7109375" style="373" customWidth="1"/>
    <col min="8965" max="8965" width="17.7109375" style="373" customWidth="1"/>
    <col min="8966" max="8968" width="16.140625" style="373" customWidth="1"/>
    <col min="8969" max="8972" width="10.140625" style="373" customWidth="1"/>
    <col min="8973" max="8979" width="12" style="373" customWidth="1"/>
    <col min="8980" max="9216" width="9.140625" style="373"/>
    <col min="9217" max="9217" width="8.42578125" style="373" customWidth="1"/>
    <col min="9218" max="9218" width="9.140625" style="373"/>
    <col min="9219" max="9219" width="9.5703125" style="373" customWidth="1"/>
    <col min="9220" max="9220" width="10.7109375" style="373" customWidth="1"/>
    <col min="9221" max="9221" width="17.7109375" style="373" customWidth="1"/>
    <col min="9222" max="9224" width="16.140625" style="373" customWidth="1"/>
    <col min="9225" max="9228" width="10.140625" style="373" customWidth="1"/>
    <col min="9229" max="9235" width="12" style="373" customWidth="1"/>
    <col min="9236" max="9472" width="9.140625" style="373"/>
    <col min="9473" max="9473" width="8.42578125" style="373" customWidth="1"/>
    <col min="9474" max="9474" width="9.140625" style="373"/>
    <col min="9475" max="9475" width="9.5703125" style="373" customWidth="1"/>
    <col min="9476" max="9476" width="10.7109375" style="373" customWidth="1"/>
    <col min="9477" max="9477" width="17.7109375" style="373" customWidth="1"/>
    <col min="9478" max="9480" width="16.140625" style="373" customWidth="1"/>
    <col min="9481" max="9484" width="10.140625" style="373" customWidth="1"/>
    <col min="9485" max="9491" width="12" style="373" customWidth="1"/>
    <col min="9492" max="9728" width="9.140625" style="373"/>
    <col min="9729" max="9729" width="8.42578125" style="373" customWidth="1"/>
    <col min="9730" max="9730" width="9.140625" style="373"/>
    <col min="9731" max="9731" width="9.5703125" style="373" customWidth="1"/>
    <col min="9732" max="9732" width="10.7109375" style="373" customWidth="1"/>
    <col min="9733" max="9733" width="17.7109375" style="373" customWidth="1"/>
    <col min="9734" max="9736" width="16.140625" style="373" customWidth="1"/>
    <col min="9737" max="9740" width="10.140625" style="373" customWidth="1"/>
    <col min="9741" max="9747" width="12" style="373" customWidth="1"/>
    <col min="9748" max="9984" width="9.140625" style="373"/>
    <col min="9985" max="9985" width="8.42578125" style="373" customWidth="1"/>
    <col min="9986" max="9986" width="9.140625" style="373"/>
    <col min="9987" max="9987" width="9.5703125" style="373" customWidth="1"/>
    <col min="9988" max="9988" width="10.7109375" style="373" customWidth="1"/>
    <col min="9989" max="9989" width="17.7109375" style="373" customWidth="1"/>
    <col min="9990" max="9992" width="16.140625" style="373" customWidth="1"/>
    <col min="9993" max="9996" width="10.140625" style="373" customWidth="1"/>
    <col min="9997" max="10003" width="12" style="373" customWidth="1"/>
    <col min="10004" max="10240" width="9.140625" style="373"/>
    <col min="10241" max="10241" width="8.42578125" style="373" customWidth="1"/>
    <col min="10242" max="10242" width="9.140625" style="373"/>
    <col min="10243" max="10243" width="9.5703125" style="373" customWidth="1"/>
    <col min="10244" max="10244" width="10.7109375" style="373" customWidth="1"/>
    <col min="10245" max="10245" width="17.7109375" style="373" customWidth="1"/>
    <col min="10246" max="10248" width="16.140625" style="373" customWidth="1"/>
    <col min="10249" max="10252" width="10.140625" style="373" customWidth="1"/>
    <col min="10253" max="10259" width="12" style="373" customWidth="1"/>
    <col min="10260" max="10496" width="9.140625" style="373"/>
    <col min="10497" max="10497" width="8.42578125" style="373" customWidth="1"/>
    <col min="10498" max="10498" width="9.140625" style="373"/>
    <col min="10499" max="10499" width="9.5703125" style="373" customWidth="1"/>
    <col min="10500" max="10500" width="10.7109375" style="373" customWidth="1"/>
    <col min="10501" max="10501" width="17.7109375" style="373" customWidth="1"/>
    <col min="10502" max="10504" width="16.140625" style="373" customWidth="1"/>
    <col min="10505" max="10508" width="10.140625" style="373" customWidth="1"/>
    <col min="10509" max="10515" width="12" style="373" customWidth="1"/>
    <col min="10516" max="10752" width="9.140625" style="373"/>
    <col min="10753" max="10753" width="8.42578125" style="373" customWidth="1"/>
    <col min="10754" max="10754" width="9.140625" style="373"/>
    <col min="10755" max="10755" width="9.5703125" style="373" customWidth="1"/>
    <col min="10756" max="10756" width="10.7109375" style="373" customWidth="1"/>
    <col min="10757" max="10757" width="17.7109375" style="373" customWidth="1"/>
    <col min="10758" max="10760" width="16.140625" style="373" customWidth="1"/>
    <col min="10761" max="10764" width="10.140625" style="373" customWidth="1"/>
    <col min="10765" max="10771" width="12" style="373" customWidth="1"/>
    <col min="10772" max="11008" width="9.140625" style="373"/>
    <col min="11009" max="11009" width="8.42578125" style="373" customWidth="1"/>
    <col min="11010" max="11010" width="9.140625" style="373"/>
    <col min="11011" max="11011" width="9.5703125" style="373" customWidth="1"/>
    <col min="11012" max="11012" width="10.7109375" style="373" customWidth="1"/>
    <col min="11013" max="11013" width="17.7109375" style="373" customWidth="1"/>
    <col min="11014" max="11016" width="16.140625" style="373" customWidth="1"/>
    <col min="11017" max="11020" width="10.140625" style="373" customWidth="1"/>
    <col min="11021" max="11027" width="12" style="373" customWidth="1"/>
    <col min="11028" max="11264" width="9.140625" style="373"/>
    <col min="11265" max="11265" width="8.42578125" style="373" customWidth="1"/>
    <col min="11266" max="11266" width="9.140625" style="373"/>
    <col min="11267" max="11267" width="9.5703125" style="373" customWidth="1"/>
    <col min="11268" max="11268" width="10.7109375" style="373" customWidth="1"/>
    <col min="11269" max="11269" width="17.7109375" style="373" customWidth="1"/>
    <col min="11270" max="11272" width="16.140625" style="373" customWidth="1"/>
    <col min="11273" max="11276" width="10.140625" style="373" customWidth="1"/>
    <col min="11277" max="11283" width="12" style="373" customWidth="1"/>
    <col min="11284" max="11520" width="9.140625" style="373"/>
    <col min="11521" max="11521" width="8.42578125" style="373" customWidth="1"/>
    <col min="11522" max="11522" width="9.140625" style="373"/>
    <col min="11523" max="11523" width="9.5703125" style="373" customWidth="1"/>
    <col min="11524" max="11524" width="10.7109375" style="373" customWidth="1"/>
    <col min="11525" max="11525" width="17.7109375" style="373" customWidth="1"/>
    <col min="11526" max="11528" width="16.140625" style="373" customWidth="1"/>
    <col min="11529" max="11532" width="10.140625" style="373" customWidth="1"/>
    <col min="11533" max="11539" width="12" style="373" customWidth="1"/>
    <col min="11540" max="11776" width="9.140625" style="373"/>
    <col min="11777" max="11777" width="8.42578125" style="373" customWidth="1"/>
    <col min="11778" max="11778" width="9.140625" style="373"/>
    <col min="11779" max="11779" width="9.5703125" style="373" customWidth="1"/>
    <col min="11780" max="11780" width="10.7109375" style="373" customWidth="1"/>
    <col min="11781" max="11781" width="17.7109375" style="373" customWidth="1"/>
    <col min="11782" max="11784" width="16.140625" style="373" customWidth="1"/>
    <col min="11785" max="11788" width="10.140625" style="373" customWidth="1"/>
    <col min="11789" max="11795" width="12" style="373" customWidth="1"/>
    <col min="11796" max="12032" width="9.140625" style="373"/>
    <col min="12033" max="12033" width="8.42578125" style="373" customWidth="1"/>
    <col min="12034" max="12034" width="9.140625" style="373"/>
    <col min="12035" max="12035" width="9.5703125" style="373" customWidth="1"/>
    <col min="12036" max="12036" width="10.7109375" style="373" customWidth="1"/>
    <col min="12037" max="12037" width="17.7109375" style="373" customWidth="1"/>
    <col min="12038" max="12040" width="16.140625" style="373" customWidth="1"/>
    <col min="12041" max="12044" width="10.140625" style="373" customWidth="1"/>
    <col min="12045" max="12051" width="12" style="373" customWidth="1"/>
    <col min="12052" max="12288" width="9.140625" style="373"/>
    <col min="12289" max="12289" width="8.42578125" style="373" customWidth="1"/>
    <col min="12290" max="12290" width="9.140625" style="373"/>
    <col min="12291" max="12291" width="9.5703125" style="373" customWidth="1"/>
    <col min="12292" max="12292" width="10.7109375" style="373" customWidth="1"/>
    <col min="12293" max="12293" width="17.7109375" style="373" customWidth="1"/>
    <col min="12294" max="12296" width="16.140625" style="373" customWidth="1"/>
    <col min="12297" max="12300" width="10.140625" style="373" customWidth="1"/>
    <col min="12301" max="12307" width="12" style="373" customWidth="1"/>
    <col min="12308" max="12544" width="9.140625" style="373"/>
    <col min="12545" max="12545" width="8.42578125" style="373" customWidth="1"/>
    <col min="12546" max="12546" width="9.140625" style="373"/>
    <col min="12547" max="12547" width="9.5703125" style="373" customWidth="1"/>
    <col min="12548" max="12548" width="10.7109375" style="373" customWidth="1"/>
    <col min="12549" max="12549" width="17.7109375" style="373" customWidth="1"/>
    <col min="12550" max="12552" width="16.140625" style="373" customWidth="1"/>
    <col min="12553" max="12556" width="10.140625" style="373" customWidth="1"/>
    <col min="12557" max="12563" width="12" style="373" customWidth="1"/>
    <col min="12564" max="12800" width="9.140625" style="373"/>
    <col min="12801" max="12801" width="8.42578125" style="373" customWidth="1"/>
    <col min="12802" max="12802" width="9.140625" style="373"/>
    <col min="12803" max="12803" width="9.5703125" style="373" customWidth="1"/>
    <col min="12804" max="12804" width="10.7109375" style="373" customWidth="1"/>
    <col min="12805" max="12805" width="17.7109375" style="373" customWidth="1"/>
    <col min="12806" max="12808" width="16.140625" style="373" customWidth="1"/>
    <col min="12809" max="12812" width="10.140625" style="373" customWidth="1"/>
    <col min="12813" max="12819" width="12" style="373" customWidth="1"/>
    <col min="12820" max="13056" width="9.140625" style="373"/>
    <col min="13057" max="13057" width="8.42578125" style="373" customWidth="1"/>
    <col min="13058" max="13058" width="9.140625" style="373"/>
    <col min="13059" max="13059" width="9.5703125" style="373" customWidth="1"/>
    <col min="13060" max="13060" width="10.7109375" style="373" customWidth="1"/>
    <col min="13061" max="13061" width="17.7109375" style="373" customWidth="1"/>
    <col min="13062" max="13064" width="16.140625" style="373" customWidth="1"/>
    <col min="13065" max="13068" width="10.140625" style="373" customWidth="1"/>
    <col min="13069" max="13075" width="12" style="373" customWidth="1"/>
    <col min="13076" max="13312" width="9.140625" style="373"/>
    <col min="13313" max="13313" width="8.42578125" style="373" customWidth="1"/>
    <col min="13314" max="13314" width="9.140625" style="373"/>
    <col min="13315" max="13315" width="9.5703125" style="373" customWidth="1"/>
    <col min="13316" max="13316" width="10.7109375" style="373" customWidth="1"/>
    <col min="13317" max="13317" width="17.7109375" style="373" customWidth="1"/>
    <col min="13318" max="13320" width="16.140625" style="373" customWidth="1"/>
    <col min="13321" max="13324" width="10.140625" style="373" customWidth="1"/>
    <col min="13325" max="13331" width="12" style="373" customWidth="1"/>
    <col min="13332" max="13568" width="9.140625" style="373"/>
    <col min="13569" max="13569" width="8.42578125" style="373" customWidth="1"/>
    <col min="13570" max="13570" width="9.140625" style="373"/>
    <col min="13571" max="13571" width="9.5703125" style="373" customWidth="1"/>
    <col min="13572" max="13572" width="10.7109375" style="373" customWidth="1"/>
    <col min="13573" max="13573" width="17.7109375" style="373" customWidth="1"/>
    <col min="13574" max="13576" width="16.140625" style="373" customWidth="1"/>
    <col min="13577" max="13580" width="10.140625" style="373" customWidth="1"/>
    <col min="13581" max="13587" width="12" style="373" customWidth="1"/>
    <col min="13588" max="13824" width="9.140625" style="373"/>
    <col min="13825" max="13825" width="8.42578125" style="373" customWidth="1"/>
    <col min="13826" max="13826" width="9.140625" style="373"/>
    <col min="13827" max="13827" width="9.5703125" style="373" customWidth="1"/>
    <col min="13828" max="13828" width="10.7109375" style="373" customWidth="1"/>
    <col min="13829" max="13829" width="17.7109375" style="373" customWidth="1"/>
    <col min="13830" max="13832" width="16.140625" style="373" customWidth="1"/>
    <col min="13833" max="13836" width="10.140625" style="373" customWidth="1"/>
    <col min="13837" max="13843" width="12" style="373" customWidth="1"/>
    <col min="13844" max="14080" width="9.140625" style="373"/>
    <col min="14081" max="14081" width="8.42578125" style="373" customWidth="1"/>
    <col min="14082" max="14082" width="9.140625" style="373"/>
    <col min="14083" max="14083" width="9.5703125" style="373" customWidth="1"/>
    <col min="14084" max="14084" width="10.7109375" style="373" customWidth="1"/>
    <col min="14085" max="14085" width="17.7109375" style="373" customWidth="1"/>
    <col min="14086" max="14088" width="16.140625" style="373" customWidth="1"/>
    <col min="14089" max="14092" width="10.140625" style="373" customWidth="1"/>
    <col min="14093" max="14099" width="12" style="373" customWidth="1"/>
    <col min="14100" max="14336" width="9.140625" style="373"/>
    <col min="14337" max="14337" width="8.42578125" style="373" customWidth="1"/>
    <col min="14338" max="14338" width="9.140625" style="373"/>
    <col min="14339" max="14339" width="9.5703125" style="373" customWidth="1"/>
    <col min="14340" max="14340" width="10.7109375" style="373" customWidth="1"/>
    <col min="14341" max="14341" width="17.7109375" style="373" customWidth="1"/>
    <col min="14342" max="14344" width="16.140625" style="373" customWidth="1"/>
    <col min="14345" max="14348" width="10.140625" style="373" customWidth="1"/>
    <col min="14349" max="14355" width="12" style="373" customWidth="1"/>
    <col min="14356" max="14592" width="9.140625" style="373"/>
    <col min="14593" max="14593" width="8.42578125" style="373" customWidth="1"/>
    <col min="14594" max="14594" width="9.140625" style="373"/>
    <col min="14595" max="14595" width="9.5703125" style="373" customWidth="1"/>
    <col min="14596" max="14596" width="10.7109375" style="373" customWidth="1"/>
    <col min="14597" max="14597" width="17.7109375" style="373" customWidth="1"/>
    <col min="14598" max="14600" width="16.140625" style="373" customWidth="1"/>
    <col min="14601" max="14604" width="10.140625" style="373" customWidth="1"/>
    <col min="14605" max="14611" width="12" style="373" customWidth="1"/>
    <col min="14612" max="14848" width="9.140625" style="373"/>
    <col min="14849" max="14849" width="8.42578125" style="373" customWidth="1"/>
    <col min="14850" max="14850" width="9.140625" style="373"/>
    <col min="14851" max="14851" width="9.5703125" style="373" customWidth="1"/>
    <col min="14852" max="14852" width="10.7109375" style="373" customWidth="1"/>
    <col min="14853" max="14853" width="17.7109375" style="373" customWidth="1"/>
    <col min="14854" max="14856" width="16.140625" style="373" customWidth="1"/>
    <col min="14857" max="14860" width="10.140625" style="373" customWidth="1"/>
    <col min="14861" max="14867" width="12" style="373" customWidth="1"/>
    <col min="14868" max="15104" width="9.140625" style="373"/>
    <col min="15105" max="15105" width="8.42578125" style="373" customWidth="1"/>
    <col min="15106" max="15106" width="9.140625" style="373"/>
    <col min="15107" max="15107" width="9.5703125" style="373" customWidth="1"/>
    <col min="15108" max="15108" width="10.7109375" style="373" customWidth="1"/>
    <col min="15109" max="15109" width="17.7109375" style="373" customWidth="1"/>
    <col min="15110" max="15112" width="16.140625" style="373" customWidth="1"/>
    <col min="15113" max="15116" width="10.140625" style="373" customWidth="1"/>
    <col min="15117" max="15123" width="12" style="373" customWidth="1"/>
    <col min="15124" max="15360" width="9.140625" style="373"/>
    <col min="15361" max="15361" width="8.42578125" style="373" customWidth="1"/>
    <col min="15362" max="15362" width="9.140625" style="373"/>
    <col min="15363" max="15363" width="9.5703125" style="373" customWidth="1"/>
    <col min="15364" max="15364" width="10.7109375" style="373" customWidth="1"/>
    <col min="15365" max="15365" width="17.7109375" style="373" customWidth="1"/>
    <col min="15366" max="15368" width="16.140625" style="373" customWidth="1"/>
    <col min="15369" max="15372" width="10.140625" style="373" customWidth="1"/>
    <col min="15373" max="15379" width="12" style="373" customWidth="1"/>
    <col min="15380" max="15616" width="9.140625" style="373"/>
    <col min="15617" max="15617" width="8.42578125" style="373" customWidth="1"/>
    <col min="15618" max="15618" width="9.140625" style="373"/>
    <col min="15619" max="15619" width="9.5703125" style="373" customWidth="1"/>
    <col min="15620" max="15620" width="10.7109375" style="373" customWidth="1"/>
    <col min="15621" max="15621" width="17.7109375" style="373" customWidth="1"/>
    <col min="15622" max="15624" width="16.140625" style="373" customWidth="1"/>
    <col min="15625" max="15628" width="10.140625" style="373" customWidth="1"/>
    <col min="15629" max="15635" width="12" style="373" customWidth="1"/>
    <col min="15636" max="15872" width="9.140625" style="373"/>
    <col min="15873" max="15873" width="8.42578125" style="373" customWidth="1"/>
    <col min="15874" max="15874" width="9.140625" style="373"/>
    <col min="15875" max="15875" width="9.5703125" style="373" customWidth="1"/>
    <col min="15876" max="15876" width="10.7109375" style="373" customWidth="1"/>
    <col min="15877" max="15877" width="17.7109375" style="373" customWidth="1"/>
    <col min="15878" max="15880" width="16.140625" style="373" customWidth="1"/>
    <col min="15881" max="15884" width="10.140625" style="373" customWidth="1"/>
    <col min="15885" max="15891" width="12" style="373" customWidth="1"/>
    <col min="15892" max="16128" width="9.140625" style="373"/>
    <col min="16129" max="16129" width="8.42578125" style="373" customWidth="1"/>
    <col min="16130" max="16130" width="9.140625" style="373"/>
    <col min="16131" max="16131" width="9.5703125" style="373" customWidth="1"/>
    <col min="16132" max="16132" width="10.7109375" style="373" customWidth="1"/>
    <col min="16133" max="16133" width="17.7109375" style="373" customWidth="1"/>
    <col min="16134" max="16136" width="16.140625" style="373" customWidth="1"/>
    <col min="16137" max="16140" width="10.140625" style="373" customWidth="1"/>
    <col min="16141" max="16147" width="12" style="373" customWidth="1"/>
    <col min="16148" max="16384" width="9.140625" style="373"/>
  </cols>
  <sheetData>
    <row r="1" spans="1:9" ht="11.25" customHeight="1">
      <c r="H1" s="374" t="s">
        <v>391</v>
      </c>
    </row>
    <row r="2" spans="1:9" ht="17.25" customHeight="1">
      <c r="A2" s="375" t="s">
        <v>392</v>
      </c>
      <c r="B2" s="376"/>
      <c r="C2" s="376"/>
      <c r="D2" s="377"/>
      <c r="E2" s="377"/>
      <c r="F2" s="376"/>
      <c r="G2" s="376"/>
      <c r="H2" s="378"/>
    </row>
    <row r="3" spans="1:9" ht="16.5" customHeight="1">
      <c r="A3" s="375" t="s">
        <v>393</v>
      </c>
      <c r="B3" s="377"/>
      <c r="C3" s="376"/>
      <c r="D3" s="376"/>
      <c r="E3" s="377"/>
      <c r="F3" s="376"/>
      <c r="G3" s="376"/>
      <c r="H3" s="379"/>
    </row>
    <row r="4" spans="1:9" ht="9" customHeight="1">
      <c r="A4" s="377"/>
      <c r="B4" s="377"/>
      <c r="C4" s="376"/>
      <c r="D4" s="376"/>
      <c r="E4" s="377"/>
      <c r="F4" s="376"/>
      <c r="G4" s="376"/>
      <c r="H4" s="379"/>
    </row>
    <row r="5" spans="1:9" ht="17.25" customHeight="1">
      <c r="A5" s="380">
        <f>'1'!J3</f>
        <v>0</v>
      </c>
      <c r="B5" s="381"/>
      <c r="C5" s="381"/>
      <c r="D5" s="381"/>
      <c r="F5" s="382"/>
      <c r="G5" s="382"/>
      <c r="H5" s="383"/>
    </row>
    <row r="6" spans="1:9" ht="24.75" customHeight="1" thickBot="1">
      <c r="A6" s="384" t="s">
        <v>375</v>
      </c>
      <c r="B6" s="384"/>
      <c r="C6" s="384"/>
      <c r="D6" s="384"/>
      <c r="E6" s="384"/>
      <c r="F6" s="385"/>
      <c r="G6" s="385"/>
      <c r="H6" s="386"/>
    </row>
    <row r="7" spans="1:9" ht="17.25" customHeight="1" thickTop="1">
      <c r="A7" s="387"/>
      <c r="B7" s="388"/>
      <c r="C7" s="388"/>
      <c r="D7" s="388"/>
      <c r="E7" s="388"/>
      <c r="F7" s="389" t="s">
        <v>336</v>
      </c>
      <c r="G7" s="339" t="s">
        <v>10</v>
      </c>
      <c r="H7" s="340" t="s">
        <v>11</v>
      </c>
    </row>
    <row r="8" spans="1:9" ht="17.25" customHeight="1">
      <c r="A8" s="390" t="s">
        <v>394</v>
      </c>
      <c r="B8" s="381"/>
      <c r="C8" s="381"/>
      <c r="D8" s="381"/>
      <c r="E8" s="381"/>
      <c r="F8" s="391" t="s">
        <v>371</v>
      </c>
      <c r="G8" s="392">
        <f>'Sch 7'!F7</f>
        <v>2024</v>
      </c>
      <c r="H8" s="393">
        <f>'Sch 7'!G7</f>
        <v>2025</v>
      </c>
    </row>
    <row r="9" spans="1:9" ht="17.25" customHeight="1">
      <c r="A9" s="394" t="s">
        <v>395</v>
      </c>
      <c r="B9" s="395"/>
      <c r="C9" s="395"/>
      <c r="D9" s="395"/>
      <c r="E9" s="395"/>
      <c r="F9" s="396"/>
      <c r="G9" s="397">
        <v>0</v>
      </c>
      <c r="H9" s="397">
        <v>0</v>
      </c>
      <c r="I9" s="398"/>
    </row>
    <row r="10" spans="1:9" ht="17.25" customHeight="1">
      <c r="A10" s="399" t="s">
        <v>396</v>
      </c>
      <c r="B10" s="395"/>
      <c r="C10" s="395"/>
      <c r="D10" s="395"/>
      <c r="E10" s="395"/>
      <c r="F10" s="400"/>
      <c r="G10" s="401"/>
      <c r="H10" s="402"/>
      <c r="I10" s="398"/>
    </row>
    <row r="11" spans="1:9" ht="17.25" customHeight="1">
      <c r="A11" s="399"/>
      <c r="B11" s="395" t="s">
        <v>397</v>
      </c>
      <c r="C11" s="395"/>
      <c r="D11" s="395"/>
      <c r="E11" s="395"/>
      <c r="F11" s="400">
        <v>31900</v>
      </c>
      <c r="G11" s="401"/>
      <c r="H11" s="402"/>
      <c r="I11" s="398"/>
    </row>
    <row r="12" spans="1:9" ht="17.25" customHeight="1">
      <c r="A12" s="399"/>
      <c r="B12" s="395" t="s">
        <v>398</v>
      </c>
      <c r="C12" s="395"/>
      <c r="D12" s="395"/>
      <c r="E12" s="395"/>
      <c r="F12" s="400">
        <v>31900</v>
      </c>
      <c r="G12" s="401"/>
      <c r="H12" s="402"/>
      <c r="I12" s="398"/>
    </row>
    <row r="13" spans="1:9" ht="17.25" customHeight="1">
      <c r="A13" s="399"/>
      <c r="B13" s="395" t="s">
        <v>399</v>
      </c>
      <c r="C13" s="395"/>
      <c r="D13" s="395"/>
      <c r="E13" s="395"/>
      <c r="F13" s="400">
        <v>31900</v>
      </c>
      <c r="G13" s="401"/>
      <c r="H13" s="402"/>
      <c r="I13" s="398"/>
    </row>
    <row r="14" spans="1:9" ht="17.25" customHeight="1">
      <c r="A14" s="399"/>
      <c r="B14" s="395" t="s">
        <v>400</v>
      </c>
      <c r="C14" s="395"/>
      <c r="D14" s="395"/>
      <c r="E14" s="395"/>
      <c r="F14" s="400">
        <v>31900</v>
      </c>
      <c r="G14" s="401"/>
      <c r="H14" s="402"/>
      <c r="I14" s="398"/>
    </row>
    <row r="15" spans="1:9" ht="17.25" customHeight="1">
      <c r="A15" s="399"/>
      <c r="B15" s="403" t="s">
        <v>401</v>
      </c>
      <c r="C15" s="395"/>
      <c r="D15" s="395"/>
      <c r="E15" s="395"/>
      <c r="F15" s="400">
        <v>31900</v>
      </c>
      <c r="G15" s="401"/>
      <c r="H15" s="402"/>
      <c r="I15" s="398"/>
    </row>
    <row r="16" spans="1:9" ht="17.25" customHeight="1">
      <c r="A16" s="399"/>
      <c r="B16" s="395" t="s">
        <v>402</v>
      </c>
      <c r="C16" s="395"/>
      <c r="D16" s="395"/>
      <c r="E16" s="395"/>
      <c r="F16" s="400">
        <v>31900</v>
      </c>
      <c r="G16" s="401"/>
      <c r="H16" s="402"/>
      <c r="I16" s="398"/>
    </row>
    <row r="17" spans="1:9" ht="17.25" customHeight="1">
      <c r="A17" s="399"/>
      <c r="B17" s="395" t="s">
        <v>403</v>
      </c>
      <c r="C17" s="395"/>
      <c r="D17" s="395"/>
      <c r="E17" s="395"/>
      <c r="F17" s="400">
        <v>31900</v>
      </c>
      <c r="G17" s="401"/>
      <c r="H17" s="402"/>
      <c r="I17" s="398"/>
    </row>
    <row r="18" spans="1:9" ht="17.25" customHeight="1">
      <c r="A18" s="399"/>
      <c r="B18" s="373" t="s">
        <v>404</v>
      </c>
      <c r="C18" s="395"/>
      <c r="D18" s="395"/>
      <c r="E18" s="395"/>
      <c r="F18" s="400">
        <v>31900</v>
      </c>
      <c r="G18" s="401"/>
      <c r="H18" s="402"/>
      <c r="I18" s="398"/>
    </row>
    <row r="19" spans="1:9" ht="17.25" customHeight="1">
      <c r="A19" s="399"/>
      <c r="B19" s="395" t="s">
        <v>405</v>
      </c>
      <c r="C19" s="395"/>
      <c r="D19" s="395"/>
      <c r="E19" s="395"/>
      <c r="F19" s="400">
        <v>31900</v>
      </c>
      <c r="G19" s="401"/>
      <c r="H19" s="402"/>
      <c r="I19" s="398"/>
    </row>
    <row r="20" spans="1:9" ht="17.25" customHeight="1">
      <c r="A20" s="399"/>
      <c r="B20" s="395" t="s">
        <v>406</v>
      </c>
      <c r="C20" s="395"/>
      <c r="D20" s="395"/>
      <c r="E20" s="395"/>
      <c r="F20" s="400">
        <v>31900</v>
      </c>
      <c r="G20" s="401"/>
      <c r="H20" s="402"/>
      <c r="I20" s="398"/>
    </row>
    <row r="21" spans="1:9" ht="17.25" customHeight="1">
      <c r="A21" s="399"/>
      <c r="B21" s="395" t="s">
        <v>407</v>
      </c>
      <c r="C21" s="395"/>
      <c r="D21" s="395"/>
      <c r="E21" s="395"/>
      <c r="F21" s="400">
        <v>31900</v>
      </c>
      <c r="G21" s="401"/>
      <c r="H21" s="402"/>
      <c r="I21" s="398"/>
    </row>
    <row r="22" spans="1:9" ht="17.25" customHeight="1">
      <c r="A22" s="399"/>
      <c r="B22" s="395"/>
      <c r="C22" s="404" t="s">
        <v>408</v>
      </c>
      <c r="D22" s="395"/>
      <c r="E22" s="395"/>
      <c r="F22" s="396"/>
      <c r="G22" s="405">
        <f>SUM(G11:G21)+G9</f>
        <v>0</v>
      </c>
      <c r="H22" s="405">
        <f>SUM(H11:H21)+H9</f>
        <v>0</v>
      </c>
      <c r="I22" s="398"/>
    </row>
    <row r="23" spans="1:9" ht="17.25" customHeight="1">
      <c r="A23" s="399"/>
      <c r="B23" s="395"/>
      <c r="C23" s="395"/>
      <c r="D23" s="395"/>
      <c r="E23" s="395"/>
      <c r="F23" s="400"/>
      <c r="G23" s="401"/>
      <c r="H23" s="402"/>
      <c r="I23" s="398"/>
    </row>
    <row r="24" spans="1:9" ht="17.25" customHeight="1">
      <c r="A24" s="399" t="s">
        <v>409</v>
      </c>
      <c r="B24" s="395"/>
      <c r="C24" s="395"/>
      <c r="D24" s="395"/>
      <c r="E24" s="395"/>
      <c r="F24" s="400"/>
      <c r="G24" s="401"/>
      <c r="H24" s="402"/>
      <c r="I24" s="398"/>
    </row>
    <row r="25" spans="1:9" ht="17.25" customHeight="1">
      <c r="A25" s="399"/>
      <c r="B25" s="395" t="s">
        <v>379</v>
      </c>
      <c r="C25" s="395"/>
      <c r="D25" s="395"/>
      <c r="E25" s="395"/>
      <c r="F25" s="400">
        <v>19000</v>
      </c>
      <c r="G25" s="401"/>
      <c r="H25" s="402"/>
      <c r="I25" s="398"/>
    </row>
    <row r="26" spans="1:9" ht="17.25" customHeight="1">
      <c r="A26" s="399"/>
      <c r="B26" s="395" t="s">
        <v>378</v>
      </c>
      <c r="C26" s="395"/>
      <c r="D26" s="395"/>
      <c r="E26" s="395"/>
      <c r="F26" s="400">
        <v>19100</v>
      </c>
      <c r="G26" s="401"/>
      <c r="H26" s="402"/>
      <c r="I26" s="398"/>
    </row>
    <row r="27" spans="1:9" ht="17.25" customHeight="1">
      <c r="A27" s="399"/>
      <c r="B27" s="395" t="s">
        <v>382</v>
      </c>
      <c r="C27" s="395"/>
      <c r="D27" s="395"/>
      <c r="E27" s="395"/>
      <c r="F27" s="400">
        <v>19200</v>
      </c>
      <c r="G27" s="401"/>
      <c r="H27" s="402"/>
      <c r="I27" s="398"/>
    </row>
    <row r="28" spans="1:9" ht="17.25" customHeight="1">
      <c r="A28" s="399"/>
      <c r="B28" s="395" t="s">
        <v>322</v>
      </c>
      <c r="C28" s="395"/>
      <c r="D28" s="395"/>
      <c r="E28" s="395"/>
      <c r="F28" s="400">
        <v>19300</v>
      </c>
      <c r="G28" s="401"/>
      <c r="H28" s="402"/>
      <c r="I28" s="398"/>
    </row>
    <row r="29" spans="1:9" ht="17.25" customHeight="1">
      <c r="A29" s="399"/>
      <c r="B29" s="395" t="s">
        <v>410</v>
      </c>
      <c r="C29" s="395"/>
      <c r="D29" s="395"/>
      <c r="E29" s="395"/>
      <c r="F29" s="400">
        <v>19400</v>
      </c>
      <c r="G29" s="401"/>
      <c r="H29" s="402"/>
      <c r="I29" s="398"/>
    </row>
    <row r="30" spans="1:9" ht="17.25" customHeight="1">
      <c r="A30" s="399"/>
      <c r="B30" s="395" t="s">
        <v>407</v>
      </c>
      <c r="C30" s="395"/>
      <c r="D30" s="395"/>
      <c r="E30" s="395"/>
      <c r="F30" s="400"/>
      <c r="G30" s="401"/>
      <c r="H30" s="402"/>
      <c r="I30" s="398"/>
    </row>
    <row r="31" spans="1:9" ht="17.25" customHeight="1">
      <c r="A31" s="399"/>
      <c r="B31" s="395"/>
      <c r="C31" s="395" t="s">
        <v>411</v>
      </c>
      <c r="D31" s="395"/>
      <c r="E31" s="395"/>
      <c r="F31" s="400"/>
      <c r="G31" s="405">
        <f>SUM(G25:G30)</f>
        <v>0</v>
      </c>
      <c r="H31" s="405">
        <f>SUM(H25:H30)</f>
        <v>0</v>
      </c>
      <c r="I31" s="398"/>
    </row>
    <row r="32" spans="1:9" ht="17.25" customHeight="1">
      <c r="A32" s="399"/>
      <c r="B32" s="395"/>
      <c r="C32" s="395"/>
      <c r="D32" s="395"/>
      <c r="E32" s="395"/>
      <c r="F32" s="396"/>
      <c r="G32" s="406"/>
      <c r="H32" s="407"/>
      <c r="I32" s="398"/>
    </row>
    <row r="33" spans="1:9" ht="17.25" customHeight="1">
      <c r="A33" s="399" t="s">
        <v>412</v>
      </c>
      <c r="B33" s="395"/>
      <c r="C33" s="395"/>
      <c r="D33" s="395"/>
      <c r="E33" s="395"/>
      <c r="F33" s="400"/>
      <c r="G33" s="401"/>
      <c r="H33" s="402"/>
      <c r="I33" s="398"/>
    </row>
    <row r="34" spans="1:9" ht="17.25" customHeight="1">
      <c r="A34" s="399"/>
      <c r="B34" s="395" t="s">
        <v>379</v>
      </c>
      <c r="C34" s="395"/>
      <c r="D34" s="395"/>
      <c r="E34" s="395"/>
      <c r="F34" s="400">
        <v>19000</v>
      </c>
      <c r="G34" s="401"/>
      <c r="H34" s="402"/>
      <c r="I34" s="398"/>
    </row>
    <row r="35" spans="1:9" ht="17.25" customHeight="1">
      <c r="A35" s="399"/>
      <c r="B35" s="395" t="s">
        <v>378</v>
      </c>
      <c r="C35" s="395"/>
      <c r="D35" s="395"/>
      <c r="E35" s="395"/>
      <c r="F35" s="400">
        <v>19100</v>
      </c>
      <c r="G35" s="401"/>
      <c r="H35" s="402"/>
      <c r="I35" s="398"/>
    </row>
    <row r="36" spans="1:9" ht="17.25" customHeight="1">
      <c r="A36" s="399"/>
      <c r="B36" s="395" t="s">
        <v>413</v>
      </c>
      <c r="C36" s="395"/>
      <c r="D36" s="395"/>
      <c r="E36" s="395"/>
      <c r="F36" s="400">
        <v>19200</v>
      </c>
      <c r="G36" s="401"/>
      <c r="H36" s="402"/>
      <c r="I36" s="398"/>
    </row>
    <row r="37" spans="1:9" ht="17.25" customHeight="1">
      <c r="A37" s="399"/>
      <c r="B37" s="395" t="s">
        <v>322</v>
      </c>
      <c r="C37" s="395"/>
      <c r="D37" s="395"/>
      <c r="E37" s="395"/>
      <c r="F37" s="400">
        <v>19300</v>
      </c>
      <c r="G37" s="401"/>
      <c r="H37" s="402"/>
      <c r="I37" s="398"/>
    </row>
    <row r="38" spans="1:9" ht="17.25" customHeight="1">
      <c r="A38" s="399"/>
      <c r="B38" s="395" t="s">
        <v>410</v>
      </c>
      <c r="C38" s="395"/>
      <c r="D38" s="395"/>
      <c r="E38" s="395"/>
      <c r="F38" s="400">
        <v>19400</v>
      </c>
      <c r="G38" s="401"/>
      <c r="H38" s="402"/>
      <c r="I38" s="398"/>
    </row>
    <row r="39" spans="1:9" ht="17.25" customHeight="1">
      <c r="A39" s="399"/>
      <c r="B39" s="395" t="s">
        <v>407</v>
      </c>
      <c r="C39" s="395"/>
      <c r="D39" s="395"/>
      <c r="E39" s="395"/>
      <c r="F39" s="400"/>
      <c r="G39" s="401"/>
      <c r="H39" s="402"/>
      <c r="I39" s="398"/>
    </row>
    <row r="40" spans="1:9" ht="17.25" customHeight="1">
      <c r="A40" s="399"/>
      <c r="B40" s="395"/>
      <c r="C40" s="395" t="s">
        <v>414</v>
      </c>
      <c r="D40" s="395"/>
      <c r="E40" s="395"/>
      <c r="F40" s="400"/>
      <c r="G40" s="405">
        <f>SUM(G34:G39)</f>
        <v>0</v>
      </c>
      <c r="H40" s="405">
        <f>SUM(H34:H39)</f>
        <v>0</v>
      </c>
      <c r="I40" s="398"/>
    </row>
    <row r="41" spans="1:9" ht="17.25" customHeight="1">
      <c r="A41" s="399"/>
      <c r="B41" s="395"/>
      <c r="C41" s="395"/>
      <c r="D41" s="395"/>
      <c r="E41" s="395"/>
      <c r="F41" s="400"/>
      <c r="G41" s="401"/>
      <c r="H41" s="402"/>
      <c r="I41" s="398"/>
    </row>
    <row r="42" spans="1:9" ht="17.25" customHeight="1" thickBot="1">
      <c r="A42" s="408" t="s">
        <v>415</v>
      </c>
      <c r="B42" s="409"/>
      <c r="C42" s="409"/>
      <c r="D42" s="409"/>
      <c r="E42" s="409"/>
      <c r="F42" s="410"/>
      <c r="G42" s="411">
        <f>G22-G31-G40</f>
        <v>0</v>
      </c>
      <c r="H42" s="411">
        <f>H22-H31-H40</f>
        <v>0</v>
      </c>
      <c r="I42" s="398"/>
    </row>
    <row r="43" spans="1:9" ht="12.75" customHeight="1" thickTop="1">
      <c r="A43" s="412"/>
      <c r="B43" s="412"/>
      <c r="C43" s="412"/>
      <c r="D43" s="412"/>
      <c r="E43" s="412"/>
      <c r="F43" s="376"/>
      <c r="G43" s="376"/>
      <c r="H43" s="413"/>
    </row>
    <row r="44" spans="1:9" ht="1.5" customHeight="1">
      <c r="A44" s="412"/>
      <c r="B44" s="412"/>
      <c r="C44" s="412"/>
      <c r="D44" s="412"/>
      <c r="E44" s="412"/>
      <c r="F44" s="376"/>
      <c r="G44" s="376"/>
      <c r="H44" s="413"/>
    </row>
    <row r="45" spans="1:9" ht="17.25" hidden="1" customHeight="1">
      <c r="A45" s="414"/>
      <c r="B45" s="403"/>
      <c r="C45" s="403"/>
      <c r="D45" s="403"/>
      <c r="E45" s="403"/>
      <c r="F45" s="415"/>
      <c r="G45" s="415"/>
      <c r="H45" s="383"/>
    </row>
    <row r="46" spans="1:9" ht="17.25" hidden="1" customHeight="1">
      <c r="A46" s="403"/>
      <c r="B46" s="403"/>
      <c r="C46" s="403"/>
      <c r="D46" s="403"/>
      <c r="E46" s="412"/>
      <c r="F46" s="412"/>
      <c r="G46" s="412"/>
      <c r="H46" s="413"/>
    </row>
    <row r="47" spans="1:9" ht="17.25" hidden="1" customHeight="1">
      <c r="A47" s="412"/>
      <c r="B47" s="416"/>
      <c r="C47" s="376"/>
      <c r="D47" s="412"/>
      <c r="E47" s="412"/>
      <c r="F47" s="412"/>
      <c r="G47" s="412"/>
      <c r="H47" s="413"/>
    </row>
  </sheetData>
  <printOptions horizontalCentered="1"/>
  <pageMargins left="0.75" right="0.75" top="1" bottom="1" header="0.5" footer="0.5"/>
  <pageSetup scale="86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2A922-0E35-46D3-A197-449F2BFFAA39}">
  <sheetPr>
    <pageSetUpPr fitToPage="1"/>
  </sheetPr>
  <dimension ref="A1:F45"/>
  <sheetViews>
    <sheetView workbookViewId="0"/>
  </sheetViews>
  <sheetFormatPr defaultRowHeight="17.45" customHeight="1"/>
  <cols>
    <col min="1" max="1" width="42.42578125" style="4" customWidth="1"/>
    <col min="2" max="2" width="5.85546875" style="4" customWidth="1"/>
    <col min="3" max="6" width="11.28515625" style="4" customWidth="1"/>
    <col min="7" max="256" width="9.140625" style="4"/>
    <col min="257" max="257" width="42.42578125" style="4" customWidth="1"/>
    <col min="258" max="258" width="5.85546875" style="4" customWidth="1"/>
    <col min="259" max="262" width="11.28515625" style="4" customWidth="1"/>
    <col min="263" max="512" width="9.140625" style="4"/>
    <col min="513" max="513" width="42.42578125" style="4" customWidth="1"/>
    <col min="514" max="514" width="5.85546875" style="4" customWidth="1"/>
    <col min="515" max="518" width="11.28515625" style="4" customWidth="1"/>
    <col min="519" max="768" width="9.140625" style="4"/>
    <col min="769" max="769" width="42.4257812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42.4257812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42.4257812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42.4257812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42.4257812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42.4257812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42.4257812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42.4257812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42.4257812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42.4257812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42.4257812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42.4257812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42.4257812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42.4257812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42.4257812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42.4257812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42.4257812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42.4257812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42.4257812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42.4257812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42.4257812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42.4257812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42.4257812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42.4257812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42.4257812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42.4257812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42.4257812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42.4257812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42.4257812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42.4257812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42.4257812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42.4257812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42.4257812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42.4257812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42.4257812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42.4257812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42.4257812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42.4257812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42.4257812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42.4257812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42.4257812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42.4257812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42.4257812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42.4257812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42.4257812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42.4257812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42.4257812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42.4257812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42.4257812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42.4257812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42.4257812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42.4257812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42.4257812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42.4257812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42.4257812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42.4257812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42.4257812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42.4257812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42.4257812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42.4257812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42.4257812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417" t="s">
        <v>416</v>
      </c>
      <c r="B1" s="417"/>
      <c r="C1" s="417"/>
      <c r="D1" s="417"/>
      <c r="E1" s="417"/>
      <c r="F1" s="417"/>
    </row>
    <row r="2" spans="1:6" ht="17.45" customHeight="1">
      <c r="A2" s="77"/>
      <c r="B2" s="77"/>
      <c r="C2" s="77"/>
      <c r="D2" s="77"/>
      <c r="E2" s="77"/>
      <c r="F2" s="418" t="s">
        <v>417</v>
      </c>
    </row>
    <row r="3" spans="1:6" ht="17.45" customHeight="1">
      <c r="A3" s="7"/>
      <c r="B3" s="164"/>
      <c r="C3" s="164"/>
      <c r="D3" s="164"/>
      <c r="E3" s="164"/>
      <c r="F3" s="84"/>
    </row>
    <row r="4" spans="1:6" ht="17.45" customHeight="1">
      <c r="A4" s="16"/>
      <c r="B4" s="85" t="s">
        <v>7</v>
      </c>
      <c r="C4" s="115" t="s">
        <v>8</v>
      </c>
      <c r="D4" s="115" t="s">
        <v>9</v>
      </c>
      <c r="E4" s="115" t="s">
        <v>10</v>
      </c>
      <c r="F4" s="115" t="s">
        <v>11</v>
      </c>
    </row>
    <row r="5" spans="1:6" ht="17.45" customHeight="1">
      <c r="A5" s="19"/>
      <c r="B5" s="241" t="s">
        <v>12</v>
      </c>
      <c r="C5" s="20">
        <f>'2'!C4</f>
        <v>2023</v>
      </c>
      <c r="D5" s="20">
        <f>'2'!D4</f>
        <v>2024</v>
      </c>
      <c r="E5" s="20">
        <f>'2'!E4</f>
        <v>2024</v>
      </c>
      <c r="F5" s="20">
        <f>'2'!F4</f>
        <v>2025</v>
      </c>
    </row>
    <row r="6" spans="1:6" ht="17.45" customHeight="1">
      <c r="A6" s="103" t="s">
        <v>418</v>
      </c>
      <c r="B6" s="419"/>
      <c r="C6" s="164"/>
      <c r="D6" s="164"/>
      <c r="E6" s="164"/>
      <c r="F6" s="420"/>
    </row>
    <row r="7" spans="1:6" ht="17.45" customHeight="1">
      <c r="A7" s="421" t="s">
        <v>419</v>
      </c>
      <c r="B7" s="422">
        <v>45115</v>
      </c>
      <c r="C7" s="423"/>
      <c r="D7" s="423"/>
      <c r="E7" s="423"/>
      <c r="F7" s="423"/>
    </row>
    <row r="8" spans="1:6" ht="17.45" customHeight="1">
      <c r="A8" s="421" t="s">
        <v>420</v>
      </c>
      <c r="B8" s="424">
        <v>45125</v>
      </c>
      <c r="C8" s="138"/>
      <c r="D8" s="138"/>
      <c r="E8" s="138"/>
      <c r="F8" s="138"/>
    </row>
    <row r="9" spans="1:6" ht="17.45" customHeight="1">
      <c r="A9" s="421" t="s">
        <v>421</v>
      </c>
      <c r="B9" s="424">
        <v>45205</v>
      </c>
      <c r="C9" s="138"/>
      <c r="D9" s="138"/>
      <c r="E9" s="138"/>
      <c r="F9" s="138"/>
    </row>
    <row r="10" spans="1:6" ht="17.45" customHeight="1">
      <c r="A10" s="421" t="s">
        <v>121</v>
      </c>
      <c r="B10" s="424">
        <v>45305</v>
      </c>
      <c r="C10" s="138"/>
      <c r="D10" s="138"/>
      <c r="E10" s="138"/>
      <c r="F10" s="138"/>
    </row>
    <row r="11" spans="1:6" ht="17.45" customHeight="1">
      <c r="A11" s="421" t="s">
        <v>422</v>
      </c>
      <c r="B11" s="424">
        <v>45405</v>
      </c>
      <c r="C11" s="138"/>
      <c r="D11" s="138"/>
      <c r="E11" s="138"/>
      <c r="F11" s="138"/>
    </row>
    <row r="12" spans="1:6" ht="17.45" customHeight="1">
      <c r="A12" s="421" t="s">
        <v>145</v>
      </c>
      <c r="B12" s="424">
        <v>45505</v>
      </c>
      <c r="C12" s="138"/>
      <c r="D12" s="138"/>
      <c r="E12" s="138"/>
      <c r="F12" s="138"/>
    </row>
    <row r="13" spans="1:6" ht="17.45" customHeight="1">
      <c r="A13" s="421" t="s">
        <v>423</v>
      </c>
      <c r="B13" s="424">
        <v>45605</v>
      </c>
      <c r="C13" s="138"/>
      <c r="D13" s="138"/>
      <c r="E13" s="138"/>
      <c r="F13" s="138"/>
    </row>
    <row r="14" spans="1:6" ht="17.45" customHeight="1">
      <c r="A14" s="421" t="s">
        <v>424</v>
      </c>
      <c r="B14" s="424">
        <v>45705</v>
      </c>
      <c r="C14" s="138"/>
      <c r="D14" s="138"/>
      <c r="E14" s="138"/>
      <c r="F14" s="138"/>
    </row>
    <row r="15" spans="1:6" ht="17.45" customHeight="1">
      <c r="A15" s="421" t="s">
        <v>425</v>
      </c>
      <c r="B15" s="424">
        <v>45805</v>
      </c>
      <c r="C15" s="138"/>
      <c r="D15" s="138"/>
      <c r="E15" s="138"/>
      <c r="F15" s="138"/>
    </row>
    <row r="16" spans="1:6" ht="17.45" customHeight="1">
      <c r="A16" s="421" t="s">
        <v>426</v>
      </c>
      <c r="B16" s="424">
        <v>45915</v>
      </c>
      <c r="C16" s="138"/>
      <c r="D16" s="138"/>
      <c r="E16" s="138"/>
      <c r="F16" s="138"/>
    </row>
    <row r="17" spans="1:6" ht="17.45" customHeight="1">
      <c r="A17" s="421" t="s">
        <v>427</v>
      </c>
      <c r="B17" s="424">
        <v>45925</v>
      </c>
      <c r="C17" s="138"/>
      <c r="D17" s="138"/>
      <c r="E17" s="138"/>
      <c r="F17" s="138"/>
    </row>
    <row r="18" spans="1:6" ht="17.45" customHeight="1">
      <c r="A18" s="421" t="s">
        <v>428</v>
      </c>
      <c r="B18" s="424">
        <v>45935</v>
      </c>
      <c r="C18" s="138"/>
      <c r="D18" s="138"/>
      <c r="E18" s="138"/>
      <c r="F18" s="138"/>
    </row>
    <row r="19" spans="1:6" ht="17.45" customHeight="1">
      <c r="A19" s="421" t="s">
        <v>429</v>
      </c>
      <c r="B19" s="424">
        <v>45945</v>
      </c>
      <c r="C19" s="138"/>
      <c r="D19" s="138"/>
      <c r="E19" s="138"/>
      <c r="F19" s="138"/>
    </row>
    <row r="20" spans="1:6" ht="17.45" customHeight="1">
      <c r="A20" s="421" t="s">
        <v>430</v>
      </c>
      <c r="B20" s="88">
        <v>49005</v>
      </c>
      <c r="C20" s="138"/>
      <c r="D20" s="425"/>
      <c r="E20" s="138"/>
      <c r="F20" s="425"/>
    </row>
    <row r="21" spans="1:6" ht="17.45" customHeight="1">
      <c r="A21" s="93"/>
      <c r="B21" s="94"/>
      <c r="C21" s="138"/>
      <c r="D21" s="138"/>
      <c r="E21" s="138"/>
      <c r="F21" s="138"/>
    </row>
    <row r="22" spans="1:6" ht="17.45" customHeight="1">
      <c r="A22" s="93" t="s">
        <v>431</v>
      </c>
      <c r="B22" s="94">
        <v>45005</v>
      </c>
      <c r="C22" s="96">
        <f>SUM(C7:C21)</f>
        <v>0</v>
      </c>
      <c r="D22" s="96">
        <f>SUM(D7:D21)</f>
        <v>0</v>
      </c>
      <c r="E22" s="96">
        <f>SUM(E7:E21)</f>
        <v>0</v>
      </c>
      <c r="F22" s="96">
        <f>SUM(F7:F21)</f>
        <v>0</v>
      </c>
    </row>
    <row r="23" spans="1:6" ht="17.45" customHeight="1">
      <c r="A23" s="426"/>
      <c r="B23" s="139"/>
      <c r="C23" s="140"/>
      <c r="D23" s="140"/>
      <c r="E23" s="140"/>
      <c r="F23" s="141"/>
    </row>
    <row r="24" spans="1:6" ht="17.45" customHeight="1">
      <c r="A24" s="103" t="s">
        <v>251</v>
      </c>
      <c r="B24" s="104"/>
      <c r="C24" s="105"/>
      <c r="D24" s="105"/>
      <c r="E24" s="105"/>
      <c r="F24" s="106"/>
    </row>
    <row r="25" spans="1:6" ht="17.45" customHeight="1">
      <c r="A25" s="421" t="s">
        <v>432</v>
      </c>
      <c r="B25" s="427">
        <v>65105</v>
      </c>
      <c r="C25" s="138"/>
      <c r="D25" s="138"/>
      <c r="E25" s="138"/>
      <c r="F25" s="96">
        <f>'SW-2'!K25</f>
        <v>0</v>
      </c>
    </row>
    <row r="26" spans="1:6" ht="17.45" customHeight="1">
      <c r="A26" s="421" t="s">
        <v>192</v>
      </c>
      <c r="B26" s="427">
        <v>65115</v>
      </c>
      <c r="C26" s="138"/>
      <c r="D26" s="138"/>
      <c r="E26" s="138"/>
      <c r="F26" s="138"/>
    </row>
    <row r="27" spans="1:6" ht="17.45" customHeight="1">
      <c r="A27" s="421" t="s">
        <v>178</v>
      </c>
      <c r="B27" s="427">
        <v>65125</v>
      </c>
      <c r="C27" s="138"/>
      <c r="D27" s="138"/>
      <c r="E27" s="138"/>
      <c r="F27" s="138"/>
    </row>
    <row r="28" spans="1:6" ht="17.45" customHeight="1">
      <c r="A28" s="421" t="s">
        <v>179</v>
      </c>
      <c r="B28" s="427">
        <v>65135</v>
      </c>
      <c r="C28" s="138"/>
      <c r="D28" s="138"/>
      <c r="E28" s="138"/>
      <c r="F28" s="138"/>
    </row>
    <row r="29" spans="1:6" ht="17.45" customHeight="1">
      <c r="A29" s="421" t="s">
        <v>433</v>
      </c>
      <c r="B29" s="427">
        <v>65205</v>
      </c>
      <c r="C29" s="138"/>
      <c r="D29" s="138"/>
      <c r="E29" s="138"/>
      <c r="F29" s="138"/>
    </row>
    <row r="30" spans="1:6" ht="17.45" customHeight="1">
      <c r="A30" s="421" t="s">
        <v>434</v>
      </c>
      <c r="B30" s="427">
        <v>65315</v>
      </c>
      <c r="C30" s="138"/>
      <c r="D30" s="138"/>
      <c r="E30" s="138"/>
      <c r="F30" s="138"/>
    </row>
    <row r="31" spans="1:6" ht="17.45" customHeight="1">
      <c r="A31" s="421" t="s">
        <v>435</v>
      </c>
      <c r="B31" s="427">
        <v>65325</v>
      </c>
      <c r="C31" s="138"/>
      <c r="D31" s="138"/>
      <c r="E31" s="138"/>
      <c r="F31" s="138"/>
    </row>
    <row r="32" spans="1:6" ht="17.45" customHeight="1">
      <c r="A32" s="421" t="s">
        <v>436</v>
      </c>
      <c r="B32" s="427">
        <v>65405</v>
      </c>
      <c r="C32" s="138"/>
      <c r="D32" s="138"/>
      <c r="E32" s="138"/>
      <c r="F32" s="138"/>
    </row>
    <row r="33" spans="1:6" ht="17.45" customHeight="1">
      <c r="A33" s="421" t="s">
        <v>437</v>
      </c>
      <c r="B33" s="427">
        <v>65505</v>
      </c>
      <c r="C33" s="138"/>
      <c r="D33" s="138"/>
      <c r="E33" s="138"/>
      <c r="F33" s="138"/>
    </row>
    <row r="34" spans="1:6" ht="17.45" customHeight="1">
      <c r="A34" s="421" t="s">
        <v>438</v>
      </c>
      <c r="B34" s="427">
        <v>65615</v>
      </c>
      <c r="C34" s="138"/>
      <c r="D34" s="138"/>
      <c r="E34" s="138"/>
      <c r="F34" s="138"/>
    </row>
    <row r="35" spans="1:6" ht="17.45" customHeight="1">
      <c r="A35" s="421" t="s">
        <v>439</v>
      </c>
      <c r="B35" s="427">
        <v>65625</v>
      </c>
      <c r="C35" s="138"/>
      <c r="D35" s="138"/>
      <c r="E35" s="138"/>
      <c r="F35" s="138"/>
    </row>
    <row r="36" spans="1:6" ht="17.45" customHeight="1">
      <c r="A36" s="421" t="s">
        <v>440</v>
      </c>
      <c r="B36" s="427">
        <v>65705</v>
      </c>
      <c r="C36" s="138"/>
      <c r="D36" s="138"/>
      <c r="E36" s="138"/>
      <c r="F36" s="138"/>
    </row>
    <row r="37" spans="1:6" ht="17.45" customHeight="1">
      <c r="A37" s="421" t="s">
        <v>441</v>
      </c>
      <c r="B37" s="427">
        <v>65805</v>
      </c>
      <c r="C37" s="138"/>
      <c r="D37" s="138"/>
      <c r="E37" s="138"/>
      <c r="F37" s="138"/>
    </row>
    <row r="38" spans="1:6" ht="17.45" customHeight="1">
      <c r="A38" s="421" t="s">
        <v>442</v>
      </c>
      <c r="B38" s="427">
        <v>65905</v>
      </c>
      <c r="C38" s="138"/>
      <c r="D38" s="138"/>
      <c r="E38" s="138"/>
      <c r="F38" s="138"/>
    </row>
    <row r="39" spans="1:6" ht="17.45" customHeight="1">
      <c r="A39" s="421" t="s">
        <v>114</v>
      </c>
      <c r="B39" s="427">
        <v>65915</v>
      </c>
      <c r="C39" s="138"/>
      <c r="D39" s="138"/>
      <c r="E39" s="138"/>
      <c r="F39" s="138"/>
    </row>
    <row r="40" spans="1:6" ht="17.45" customHeight="1">
      <c r="A40" s="421" t="s">
        <v>443</v>
      </c>
      <c r="B40" s="427">
        <v>80005</v>
      </c>
      <c r="C40" s="138"/>
      <c r="D40" s="425"/>
      <c r="E40" s="138"/>
      <c r="F40" s="425"/>
    </row>
    <row r="41" spans="1:6" ht="17.45" customHeight="1">
      <c r="A41" s="421" t="s">
        <v>444</v>
      </c>
      <c r="B41" s="427">
        <v>85005</v>
      </c>
      <c r="C41" s="138"/>
      <c r="D41" s="425"/>
      <c r="E41" s="138"/>
      <c r="F41" s="425"/>
    </row>
    <row r="42" spans="1:6" ht="17.45" customHeight="1">
      <c r="A42" s="428"/>
      <c r="B42" s="429"/>
      <c r="C42" s="138"/>
      <c r="D42" s="138"/>
      <c r="E42" s="138"/>
      <c r="F42" s="138"/>
    </row>
    <row r="43" spans="1:6" ht="17.45" customHeight="1">
      <c r="A43" s="56" t="s">
        <v>445</v>
      </c>
      <c r="B43" s="94">
        <v>65005</v>
      </c>
      <c r="C43" s="96">
        <f>SUM(C25:C42)</f>
        <v>0</v>
      </c>
      <c r="D43" s="96">
        <f>SUM(D25:D42)</f>
        <v>0</v>
      </c>
      <c r="E43" s="96">
        <f>SUM(E25:E42)</f>
        <v>0</v>
      </c>
      <c r="F43" s="96">
        <f>SUM(F25:F42)</f>
        <v>0</v>
      </c>
    </row>
    <row r="44" spans="1:6" ht="17.45" customHeight="1">
      <c r="A44" s="93"/>
      <c r="B44" s="94"/>
      <c r="C44" s="138"/>
      <c r="D44" s="138"/>
      <c r="E44" s="138"/>
      <c r="F44" s="138"/>
    </row>
    <row r="45" spans="1:6" ht="17.45" customHeight="1">
      <c r="A45" s="93" t="s">
        <v>296</v>
      </c>
      <c r="B45" s="93"/>
      <c r="C45" s="95">
        <f>-C43+C22</f>
        <v>0</v>
      </c>
      <c r="D45" s="95">
        <f>-D43+D22</f>
        <v>0</v>
      </c>
      <c r="E45" s="95">
        <f>-E43+E22</f>
        <v>0</v>
      </c>
      <c r="F45" s="95">
        <f>-F43+F22</f>
        <v>0</v>
      </c>
    </row>
  </sheetData>
  <printOptions horizontalCentered="1"/>
  <pageMargins left="0.75" right="0.75" top="0.6" bottom="0.5" header="0.5" footer="0.5"/>
  <pageSetup scale="91" orientation="portrait" horizontalDpi="4294967292" verticalDpi="300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EEDA-0C65-498D-AD6F-83046FC9B73A}">
  <sheetPr>
    <pageSetUpPr fitToPage="1"/>
  </sheetPr>
  <dimension ref="A1:F56"/>
  <sheetViews>
    <sheetView showZeros="0" zoomScaleNormal="100" workbookViewId="0">
      <pane xSplit="2" ySplit="4" topLeftCell="C5" activePane="bottomRight" state="frozen"/>
      <selection activeCell="M32" sqref="M32"/>
      <selection pane="topRight" activeCell="M32" sqref="M32"/>
      <selection pane="bottomLeft" activeCell="M32" sqref="M32"/>
      <selection pane="bottomRight" activeCell="A5" sqref="A5"/>
    </sheetView>
  </sheetViews>
  <sheetFormatPr defaultRowHeight="17.45" customHeight="1"/>
  <cols>
    <col min="1" max="1" width="60" style="4" customWidth="1"/>
    <col min="2" max="2" width="5.85546875" style="113" customWidth="1"/>
    <col min="3" max="6" width="11.28515625" style="4" customWidth="1"/>
    <col min="7" max="256" width="9.140625" style="4"/>
    <col min="257" max="257" width="55.28515625" style="4" bestFit="1" customWidth="1"/>
    <col min="258" max="258" width="5.85546875" style="4" customWidth="1"/>
    <col min="259" max="262" width="11.28515625" style="4" customWidth="1"/>
    <col min="263" max="512" width="9.140625" style="4"/>
    <col min="513" max="513" width="55.28515625" style="4" bestFit="1" customWidth="1"/>
    <col min="514" max="514" width="5.85546875" style="4" customWidth="1"/>
    <col min="515" max="518" width="11.28515625" style="4" customWidth="1"/>
    <col min="519" max="768" width="9.140625" style="4"/>
    <col min="769" max="769" width="55.28515625" style="4" bestFit="1" customWidth="1"/>
    <col min="770" max="770" width="5.85546875" style="4" customWidth="1"/>
    <col min="771" max="774" width="11.28515625" style="4" customWidth="1"/>
    <col min="775" max="1024" width="9.140625" style="4"/>
    <col min="1025" max="1025" width="55.28515625" style="4" bestFit="1" customWidth="1"/>
    <col min="1026" max="1026" width="5.85546875" style="4" customWidth="1"/>
    <col min="1027" max="1030" width="11.28515625" style="4" customWidth="1"/>
    <col min="1031" max="1280" width="9.140625" style="4"/>
    <col min="1281" max="1281" width="55.28515625" style="4" bestFit="1" customWidth="1"/>
    <col min="1282" max="1282" width="5.85546875" style="4" customWidth="1"/>
    <col min="1283" max="1286" width="11.28515625" style="4" customWidth="1"/>
    <col min="1287" max="1536" width="9.140625" style="4"/>
    <col min="1537" max="1537" width="55.28515625" style="4" bestFit="1" customWidth="1"/>
    <col min="1538" max="1538" width="5.85546875" style="4" customWidth="1"/>
    <col min="1539" max="1542" width="11.28515625" style="4" customWidth="1"/>
    <col min="1543" max="1792" width="9.140625" style="4"/>
    <col min="1793" max="1793" width="55.28515625" style="4" bestFit="1" customWidth="1"/>
    <col min="1794" max="1794" width="5.85546875" style="4" customWidth="1"/>
    <col min="1795" max="1798" width="11.28515625" style="4" customWidth="1"/>
    <col min="1799" max="2048" width="9.140625" style="4"/>
    <col min="2049" max="2049" width="55.28515625" style="4" bestFit="1" customWidth="1"/>
    <col min="2050" max="2050" width="5.85546875" style="4" customWidth="1"/>
    <col min="2051" max="2054" width="11.28515625" style="4" customWidth="1"/>
    <col min="2055" max="2304" width="9.140625" style="4"/>
    <col min="2305" max="2305" width="55.28515625" style="4" bestFit="1" customWidth="1"/>
    <col min="2306" max="2306" width="5.85546875" style="4" customWidth="1"/>
    <col min="2307" max="2310" width="11.28515625" style="4" customWidth="1"/>
    <col min="2311" max="2560" width="9.140625" style="4"/>
    <col min="2561" max="2561" width="55.28515625" style="4" bestFit="1" customWidth="1"/>
    <col min="2562" max="2562" width="5.85546875" style="4" customWidth="1"/>
    <col min="2563" max="2566" width="11.28515625" style="4" customWidth="1"/>
    <col min="2567" max="2816" width="9.140625" style="4"/>
    <col min="2817" max="2817" width="55.28515625" style="4" bestFit="1" customWidth="1"/>
    <col min="2818" max="2818" width="5.85546875" style="4" customWidth="1"/>
    <col min="2819" max="2822" width="11.28515625" style="4" customWidth="1"/>
    <col min="2823" max="3072" width="9.140625" style="4"/>
    <col min="3073" max="3073" width="55.28515625" style="4" bestFit="1" customWidth="1"/>
    <col min="3074" max="3074" width="5.85546875" style="4" customWidth="1"/>
    <col min="3075" max="3078" width="11.28515625" style="4" customWidth="1"/>
    <col min="3079" max="3328" width="9.140625" style="4"/>
    <col min="3329" max="3329" width="55.28515625" style="4" bestFit="1" customWidth="1"/>
    <col min="3330" max="3330" width="5.85546875" style="4" customWidth="1"/>
    <col min="3331" max="3334" width="11.28515625" style="4" customWidth="1"/>
    <col min="3335" max="3584" width="9.140625" style="4"/>
    <col min="3585" max="3585" width="55.28515625" style="4" bestFit="1" customWidth="1"/>
    <col min="3586" max="3586" width="5.85546875" style="4" customWidth="1"/>
    <col min="3587" max="3590" width="11.28515625" style="4" customWidth="1"/>
    <col min="3591" max="3840" width="9.140625" style="4"/>
    <col min="3841" max="3841" width="55.28515625" style="4" bestFit="1" customWidth="1"/>
    <col min="3842" max="3842" width="5.85546875" style="4" customWidth="1"/>
    <col min="3843" max="3846" width="11.28515625" style="4" customWidth="1"/>
    <col min="3847" max="4096" width="9.140625" style="4"/>
    <col min="4097" max="4097" width="55.28515625" style="4" bestFit="1" customWidth="1"/>
    <col min="4098" max="4098" width="5.85546875" style="4" customWidth="1"/>
    <col min="4099" max="4102" width="11.28515625" style="4" customWidth="1"/>
    <col min="4103" max="4352" width="9.140625" style="4"/>
    <col min="4353" max="4353" width="55.28515625" style="4" bestFit="1" customWidth="1"/>
    <col min="4354" max="4354" width="5.85546875" style="4" customWidth="1"/>
    <col min="4355" max="4358" width="11.28515625" style="4" customWidth="1"/>
    <col min="4359" max="4608" width="9.140625" style="4"/>
    <col min="4609" max="4609" width="55.28515625" style="4" bestFit="1" customWidth="1"/>
    <col min="4610" max="4610" width="5.85546875" style="4" customWidth="1"/>
    <col min="4611" max="4614" width="11.28515625" style="4" customWidth="1"/>
    <col min="4615" max="4864" width="9.140625" style="4"/>
    <col min="4865" max="4865" width="55.28515625" style="4" bestFit="1" customWidth="1"/>
    <col min="4866" max="4866" width="5.85546875" style="4" customWidth="1"/>
    <col min="4867" max="4870" width="11.28515625" style="4" customWidth="1"/>
    <col min="4871" max="5120" width="9.140625" style="4"/>
    <col min="5121" max="5121" width="55.28515625" style="4" bestFit="1" customWidth="1"/>
    <col min="5122" max="5122" width="5.85546875" style="4" customWidth="1"/>
    <col min="5123" max="5126" width="11.28515625" style="4" customWidth="1"/>
    <col min="5127" max="5376" width="9.140625" style="4"/>
    <col min="5377" max="5377" width="55.28515625" style="4" bestFit="1" customWidth="1"/>
    <col min="5378" max="5378" width="5.85546875" style="4" customWidth="1"/>
    <col min="5379" max="5382" width="11.28515625" style="4" customWidth="1"/>
    <col min="5383" max="5632" width="9.140625" style="4"/>
    <col min="5633" max="5633" width="55.28515625" style="4" bestFit="1" customWidth="1"/>
    <col min="5634" max="5634" width="5.85546875" style="4" customWidth="1"/>
    <col min="5635" max="5638" width="11.28515625" style="4" customWidth="1"/>
    <col min="5639" max="5888" width="9.140625" style="4"/>
    <col min="5889" max="5889" width="55.28515625" style="4" bestFit="1" customWidth="1"/>
    <col min="5890" max="5890" width="5.85546875" style="4" customWidth="1"/>
    <col min="5891" max="5894" width="11.28515625" style="4" customWidth="1"/>
    <col min="5895" max="6144" width="9.140625" style="4"/>
    <col min="6145" max="6145" width="55.28515625" style="4" bestFit="1" customWidth="1"/>
    <col min="6146" max="6146" width="5.85546875" style="4" customWidth="1"/>
    <col min="6147" max="6150" width="11.28515625" style="4" customWidth="1"/>
    <col min="6151" max="6400" width="9.140625" style="4"/>
    <col min="6401" max="6401" width="55.28515625" style="4" bestFit="1" customWidth="1"/>
    <col min="6402" max="6402" width="5.85546875" style="4" customWidth="1"/>
    <col min="6403" max="6406" width="11.28515625" style="4" customWidth="1"/>
    <col min="6407" max="6656" width="9.140625" style="4"/>
    <col min="6657" max="6657" width="55.28515625" style="4" bestFit="1" customWidth="1"/>
    <col min="6658" max="6658" width="5.85546875" style="4" customWidth="1"/>
    <col min="6659" max="6662" width="11.28515625" style="4" customWidth="1"/>
    <col min="6663" max="6912" width="9.140625" style="4"/>
    <col min="6913" max="6913" width="55.28515625" style="4" bestFit="1" customWidth="1"/>
    <col min="6914" max="6914" width="5.85546875" style="4" customWidth="1"/>
    <col min="6915" max="6918" width="11.28515625" style="4" customWidth="1"/>
    <col min="6919" max="7168" width="9.140625" style="4"/>
    <col min="7169" max="7169" width="55.28515625" style="4" bestFit="1" customWidth="1"/>
    <col min="7170" max="7170" width="5.85546875" style="4" customWidth="1"/>
    <col min="7171" max="7174" width="11.28515625" style="4" customWidth="1"/>
    <col min="7175" max="7424" width="9.140625" style="4"/>
    <col min="7425" max="7425" width="55.28515625" style="4" bestFit="1" customWidth="1"/>
    <col min="7426" max="7426" width="5.85546875" style="4" customWidth="1"/>
    <col min="7427" max="7430" width="11.28515625" style="4" customWidth="1"/>
    <col min="7431" max="7680" width="9.140625" style="4"/>
    <col min="7681" max="7681" width="55.28515625" style="4" bestFit="1" customWidth="1"/>
    <col min="7682" max="7682" width="5.85546875" style="4" customWidth="1"/>
    <col min="7683" max="7686" width="11.28515625" style="4" customWidth="1"/>
    <col min="7687" max="7936" width="9.140625" style="4"/>
    <col min="7937" max="7937" width="55.28515625" style="4" bestFit="1" customWidth="1"/>
    <col min="7938" max="7938" width="5.85546875" style="4" customWidth="1"/>
    <col min="7939" max="7942" width="11.28515625" style="4" customWidth="1"/>
    <col min="7943" max="8192" width="9.140625" style="4"/>
    <col min="8193" max="8193" width="55.28515625" style="4" bestFit="1" customWidth="1"/>
    <col min="8194" max="8194" width="5.85546875" style="4" customWidth="1"/>
    <col min="8195" max="8198" width="11.28515625" style="4" customWidth="1"/>
    <col min="8199" max="8448" width="9.140625" style="4"/>
    <col min="8449" max="8449" width="55.28515625" style="4" bestFit="1" customWidth="1"/>
    <col min="8450" max="8450" width="5.85546875" style="4" customWidth="1"/>
    <col min="8451" max="8454" width="11.28515625" style="4" customWidth="1"/>
    <col min="8455" max="8704" width="9.140625" style="4"/>
    <col min="8705" max="8705" width="55.28515625" style="4" bestFit="1" customWidth="1"/>
    <col min="8706" max="8706" width="5.85546875" style="4" customWidth="1"/>
    <col min="8707" max="8710" width="11.28515625" style="4" customWidth="1"/>
    <col min="8711" max="8960" width="9.140625" style="4"/>
    <col min="8961" max="8961" width="55.28515625" style="4" bestFit="1" customWidth="1"/>
    <col min="8962" max="8962" width="5.85546875" style="4" customWidth="1"/>
    <col min="8963" max="8966" width="11.28515625" style="4" customWidth="1"/>
    <col min="8967" max="9216" width="9.140625" style="4"/>
    <col min="9217" max="9217" width="55.28515625" style="4" bestFit="1" customWidth="1"/>
    <col min="9218" max="9218" width="5.85546875" style="4" customWidth="1"/>
    <col min="9219" max="9222" width="11.28515625" style="4" customWidth="1"/>
    <col min="9223" max="9472" width="9.140625" style="4"/>
    <col min="9473" max="9473" width="55.28515625" style="4" bestFit="1" customWidth="1"/>
    <col min="9474" max="9474" width="5.85546875" style="4" customWidth="1"/>
    <col min="9475" max="9478" width="11.28515625" style="4" customWidth="1"/>
    <col min="9479" max="9728" width="9.140625" style="4"/>
    <col min="9729" max="9729" width="55.28515625" style="4" bestFit="1" customWidth="1"/>
    <col min="9730" max="9730" width="5.85546875" style="4" customWidth="1"/>
    <col min="9731" max="9734" width="11.28515625" style="4" customWidth="1"/>
    <col min="9735" max="9984" width="9.140625" style="4"/>
    <col min="9985" max="9985" width="55.28515625" style="4" bestFit="1" customWidth="1"/>
    <col min="9986" max="9986" width="5.85546875" style="4" customWidth="1"/>
    <col min="9987" max="9990" width="11.28515625" style="4" customWidth="1"/>
    <col min="9991" max="10240" width="9.140625" style="4"/>
    <col min="10241" max="10241" width="55.28515625" style="4" bestFit="1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55.28515625" style="4" bestFit="1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55.28515625" style="4" bestFit="1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55.28515625" style="4" bestFit="1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55.28515625" style="4" bestFit="1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55.28515625" style="4" bestFit="1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55.28515625" style="4" bestFit="1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55.28515625" style="4" bestFit="1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55.28515625" style="4" bestFit="1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55.28515625" style="4" bestFit="1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55.28515625" style="4" bestFit="1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55.28515625" style="4" bestFit="1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55.28515625" style="4" bestFit="1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55.28515625" style="4" bestFit="1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55.28515625" style="4" bestFit="1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55.28515625" style="4" bestFit="1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55.28515625" style="4" bestFit="1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55.28515625" style="4" bestFit="1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55.28515625" style="4" bestFit="1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55.28515625" style="4" bestFit="1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55.28515625" style="4" bestFit="1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55.28515625" style="4" bestFit="1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55.28515625" style="4" bestFit="1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55.28515625" style="4" bestFit="1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79" t="s">
        <v>52</v>
      </c>
    </row>
    <row r="2" spans="1:6" ht="17.45" customHeight="1">
      <c r="A2" s="80" t="s">
        <v>53</v>
      </c>
      <c r="B2" s="81"/>
      <c r="C2" s="77"/>
      <c r="D2" s="82"/>
      <c r="E2" s="83"/>
      <c r="F2" s="84">
        <f>'1'!$J$3</f>
        <v>0</v>
      </c>
    </row>
    <row r="3" spans="1:6" ht="17.45" customHeight="1">
      <c r="A3" s="85"/>
      <c r="B3" s="86" t="s">
        <v>7</v>
      </c>
      <c r="C3" s="18" t="s">
        <v>8</v>
      </c>
      <c r="D3" s="18" t="s">
        <v>9</v>
      </c>
      <c r="E3" s="18" t="s">
        <v>10</v>
      </c>
      <c r="F3" s="18" t="s">
        <v>11</v>
      </c>
    </row>
    <row r="4" spans="1:6" ht="17.45" customHeight="1">
      <c r="A4" s="87"/>
      <c r="B4" s="88" t="s">
        <v>12</v>
      </c>
      <c r="C4" s="509">
        <v>2023</v>
      </c>
      <c r="D4" s="509">
        <v>2024</v>
      </c>
      <c r="E4" s="509">
        <v>2024</v>
      </c>
      <c r="F4" s="509">
        <v>2025</v>
      </c>
    </row>
    <row r="5" spans="1:6" ht="17.45" customHeight="1">
      <c r="A5" s="89" t="s">
        <v>54</v>
      </c>
      <c r="B5" s="90"/>
      <c r="C5" s="91"/>
      <c r="D5" s="91"/>
      <c r="E5" s="91"/>
      <c r="F5" s="92"/>
    </row>
    <row r="6" spans="1:6" ht="17.45" customHeight="1">
      <c r="A6" s="93" t="s">
        <v>55</v>
      </c>
      <c r="B6" s="94">
        <v>41000</v>
      </c>
      <c r="C6" s="95">
        <f>'3'!C8</f>
        <v>0</v>
      </c>
      <c r="D6" s="95">
        <f>'3'!D8</f>
        <v>0</v>
      </c>
      <c r="E6" s="95">
        <f>'3'!E8</f>
        <v>0</v>
      </c>
      <c r="F6" s="95">
        <f>'3'!F8</f>
        <v>0</v>
      </c>
    </row>
    <row r="7" spans="1:6" ht="17.45" customHeight="1">
      <c r="A7" s="93" t="s">
        <v>56</v>
      </c>
      <c r="B7" s="94">
        <v>41500</v>
      </c>
      <c r="C7" s="96">
        <f>'3'!C12</f>
        <v>0</v>
      </c>
      <c r="D7" s="96">
        <f>'3'!D12</f>
        <v>0</v>
      </c>
      <c r="E7" s="96">
        <f>'3'!E12</f>
        <v>0</v>
      </c>
      <c r="F7" s="96">
        <f>'3'!F12</f>
        <v>0</v>
      </c>
    </row>
    <row r="8" spans="1:6" ht="17.45" customHeight="1">
      <c r="A8" s="93" t="s">
        <v>57</v>
      </c>
      <c r="B8" s="94">
        <v>42100</v>
      </c>
      <c r="C8" s="96">
        <f>'3'!C16</f>
        <v>0</v>
      </c>
      <c r="D8" s="96">
        <f>'3'!D16</f>
        <v>0</v>
      </c>
      <c r="E8" s="96">
        <f>'3'!E16</f>
        <v>0</v>
      </c>
      <c r="F8" s="96">
        <f>'3'!F16</f>
        <v>0</v>
      </c>
    </row>
    <row r="9" spans="1:6" ht="17.45" customHeight="1">
      <c r="A9" s="93" t="s">
        <v>58</v>
      </c>
      <c r="B9" s="94">
        <v>42200</v>
      </c>
      <c r="C9" s="96">
        <f>'3'!C20</f>
        <v>0</v>
      </c>
      <c r="D9" s="96">
        <f>'3'!D20</f>
        <v>0</v>
      </c>
      <c r="E9" s="96">
        <f>'3'!E20</f>
        <v>0</v>
      </c>
      <c r="F9" s="96">
        <f>'3'!F20</f>
        <v>0</v>
      </c>
    </row>
    <row r="10" spans="1:6" ht="17.45" customHeight="1">
      <c r="A10" s="93" t="s">
        <v>59</v>
      </c>
      <c r="B10" s="94">
        <v>43000</v>
      </c>
      <c r="C10" s="96">
        <f>'3'!C26</f>
        <v>0</v>
      </c>
      <c r="D10" s="96">
        <f>'3'!D26</f>
        <v>0</v>
      </c>
      <c r="E10" s="96">
        <f>'3'!E26</f>
        <v>0</v>
      </c>
      <c r="F10" s="96">
        <f>'3'!F26</f>
        <v>0</v>
      </c>
    </row>
    <row r="11" spans="1:6" ht="17.45" customHeight="1">
      <c r="A11" s="93" t="s">
        <v>60</v>
      </c>
      <c r="B11" s="94">
        <v>44000</v>
      </c>
      <c r="C11" s="96">
        <f>'3'!C34</f>
        <v>0</v>
      </c>
      <c r="D11" s="96">
        <f>'3'!D34</f>
        <v>0</v>
      </c>
      <c r="E11" s="96">
        <f>'3'!E34</f>
        <v>0</v>
      </c>
      <c r="F11" s="96">
        <f>'3'!F34</f>
        <v>0</v>
      </c>
    </row>
    <row r="12" spans="1:6" ht="17.45" customHeight="1">
      <c r="A12" s="93" t="s">
        <v>61</v>
      </c>
      <c r="B12" s="94">
        <v>45000</v>
      </c>
      <c r="C12" s="96">
        <f>'3'!C41</f>
        <v>0</v>
      </c>
      <c r="D12" s="96">
        <f>'3'!D41</f>
        <v>0</v>
      </c>
      <c r="E12" s="96">
        <f>'3'!E41</f>
        <v>0</v>
      </c>
      <c r="F12" s="96">
        <f>'3'!F41</f>
        <v>0</v>
      </c>
    </row>
    <row r="13" spans="1:6" ht="17.45" customHeight="1">
      <c r="A13" s="93" t="s">
        <v>62</v>
      </c>
      <c r="B13" s="94">
        <v>45005</v>
      </c>
      <c r="C13" s="96">
        <f>'4'!C6</f>
        <v>0</v>
      </c>
      <c r="D13" s="96">
        <f>'4'!D6</f>
        <v>0</v>
      </c>
      <c r="E13" s="96">
        <f>'4'!E6</f>
        <v>0</v>
      </c>
      <c r="F13" s="96">
        <f>'4'!F6</f>
        <v>0</v>
      </c>
    </row>
    <row r="14" spans="1:6" ht="17.45" customHeight="1">
      <c r="A14" s="93" t="s">
        <v>63</v>
      </c>
      <c r="B14" s="94">
        <v>46000</v>
      </c>
      <c r="C14" s="96">
        <f>'4'!C14</f>
        <v>0</v>
      </c>
      <c r="D14" s="96">
        <f>'4'!D14</f>
        <v>0</v>
      </c>
      <c r="E14" s="96">
        <f>'4'!E14</f>
        <v>0</v>
      </c>
      <c r="F14" s="96">
        <f>'4'!F14</f>
        <v>0</v>
      </c>
    </row>
    <row r="15" spans="1:6" ht="17.45" customHeight="1">
      <c r="A15" s="97" t="s">
        <v>64</v>
      </c>
      <c r="B15" s="94">
        <v>46109</v>
      </c>
      <c r="C15" s="96">
        <f>'4'!C16</f>
        <v>0</v>
      </c>
      <c r="D15" s="96">
        <f>'4'!D16</f>
        <v>0</v>
      </c>
      <c r="E15" s="96">
        <f>'4'!E16</f>
        <v>0</v>
      </c>
      <c r="F15" s="96">
        <f>'4'!F16</f>
        <v>0</v>
      </c>
    </row>
    <row r="16" spans="1:6" ht="17.45" customHeight="1">
      <c r="A16" s="93" t="s">
        <v>65</v>
      </c>
      <c r="B16" s="94">
        <v>46009</v>
      </c>
      <c r="C16" s="96">
        <f>'4'!C20</f>
        <v>0</v>
      </c>
      <c r="D16" s="96">
        <f>'4'!D20</f>
        <v>0</v>
      </c>
      <c r="E16" s="96">
        <f>'4'!E20</f>
        <v>0</v>
      </c>
      <c r="F16" s="96">
        <f>'4'!F20</f>
        <v>0</v>
      </c>
    </row>
    <row r="17" spans="1:6" ht="17.45" customHeight="1">
      <c r="A17" s="93" t="s">
        <v>66</v>
      </c>
      <c r="B17" s="94">
        <v>47000</v>
      </c>
      <c r="C17" s="96">
        <f>'4'!C32</f>
        <v>0</v>
      </c>
      <c r="D17" s="96">
        <f>'4'!D32</f>
        <v>0</v>
      </c>
      <c r="E17" s="96">
        <f>'4'!E32</f>
        <v>0</v>
      </c>
      <c r="F17" s="96">
        <f>'4'!F32</f>
        <v>0</v>
      </c>
    </row>
    <row r="18" spans="1:6" ht="17.45" customHeight="1">
      <c r="A18" s="93" t="s">
        <v>67</v>
      </c>
      <c r="B18" s="94">
        <v>47005</v>
      </c>
      <c r="C18" s="96">
        <f>'4'!C40</f>
        <v>0</v>
      </c>
      <c r="D18" s="96">
        <f>'4'!D40</f>
        <v>0</v>
      </c>
      <c r="E18" s="96">
        <f>'4'!E40</f>
        <v>0</v>
      </c>
      <c r="F18" s="96">
        <f>'4'!F40</f>
        <v>0</v>
      </c>
    </row>
    <row r="19" spans="1:6" ht="17.45" customHeight="1">
      <c r="A19" s="93" t="s">
        <v>68</v>
      </c>
      <c r="B19" s="94">
        <v>48000</v>
      </c>
      <c r="C19" s="96">
        <f>'5'!C17</f>
        <v>0</v>
      </c>
      <c r="D19" s="96">
        <f>'5'!D17</f>
        <v>0</v>
      </c>
      <c r="E19" s="96">
        <f>'5'!E17</f>
        <v>0</v>
      </c>
      <c r="F19" s="96">
        <f>'5'!F17</f>
        <v>0</v>
      </c>
    </row>
    <row r="20" spans="1:6" ht="17.45" customHeight="1">
      <c r="A20" s="93" t="s">
        <v>69</v>
      </c>
      <c r="B20" s="94">
        <v>49000</v>
      </c>
      <c r="C20" s="96">
        <f>'5'!C19</f>
        <v>0</v>
      </c>
      <c r="D20" s="96"/>
      <c r="E20" s="96">
        <f>'5'!E19</f>
        <v>0</v>
      </c>
      <c r="F20" s="96"/>
    </row>
    <row r="21" spans="1:6" ht="17.45" customHeight="1">
      <c r="A21" s="93" t="s">
        <v>70</v>
      </c>
      <c r="B21" s="94">
        <v>49500</v>
      </c>
      <c r="C21" s="96">
        <f>'5'!C28</f>
        <v>0</v>
      </c>
      <c r="D21" s="96">
        <f>'5'!D28</f>
        <v>0</v>
      </c>
      <c r="E21" s="96">
        <f>'5'!E28</f>
        <v>0</v>
      </c>
      <c r="F21" s="96">
        <f>'5'!F28</f>
        <v>0</v>
      </c>
    </row>
    <row r="22" spans="1:6" ht="17.45" customHeight="1">
      <c r="A22" s="89" t="s">
        <v>71</v>
      </c>
      <c r="B22" s="98"/>
      <c r="C22" s="96">
        <f>SUM(C6:C21)</f>
        <v>0</v>
      </c>
      <c r="D22" s="96">
        <f>SUM(D6:D21)</f>
        <v>0</v>
      </c>
      <c r="E22" s="96">
        <f>SUM(E6:E21)</f>
        <v>0</v>
      </c>
      <c r="F22" s="96">
        <f>SUM(F6:F21)</f>
        <v>0</v>
      </c>
    </row>
    <row r="23" spans="1:6" ht="17.45" customHeight="1">
      <c r="A23" s="99"/>
      <c r="B23" s="100"/>
      <c r="C23" s="101"/>
      <c r="D23" s="101"/>
      <c r="E23" s="101"/>
      <c r="F23" s="102"/>
    </row>
    <row r="24" spans="1:6" ht="17.45" customHeight="1">
      <c r="A24" s="103" t="s">
        <v>72</v>
      </c>
      <c r="B24" s="104"/>
      <c r="C24" s="105"/>
      <c r="D24" s="105"/>
      <c r="E24" s="105"/>
      <c r="F24" s="106"/>
    </row>
    <row r="25" spans="1:6" ht="17.45" customHeight="1">
      <c r="A25" s="93" t="s">
        <v>73</v>
      </c>
      <c r="B25" s="94">
        <v>50000</v>
      </c>
      <c r="C25" s="96">
        <f>'6'!C23</f>
        <v>0</v>
      </c>
      <c r="D25" s="96">
        <f>'6'!D23</f>
        <v>0</v>
      </c>
      <c r="E25" s="96">
        <f>'6'!E23</f>
        <v>0</v>
      </c>
      <c r="F25" s="96">
        <f>'6'!F23</f>
        <v>0</v>
      </c>
    </row>
    <row r="26" spans="1:6" ht="17.45" customHeight="1">
      <c r="A26" s="93" t="s">
        <v>74</v>
      </c>
      <c r="B26" s="94">
        <v>52000</v>
      </c>
      <c r="C26" s="96">
        <f>'6'!C42</f>
        <v>0</v>
      </c>
      <c r="D26" s="96">
        <f>'6'!D42</f>
        <v>0</v>
      </c>
      <c r="E26" s="96">
        <f>'6'!E42</f>
        <v>0</v>
      </c>
      <c r="F26" s="96">
        <f>'6'!F42</f>
        <v>0</v>
      </c>
    </row>
    <row r="27" spans="1:6" ht="17.45" customHeight="1">
      <c r="A27" s="93" t="s">
        <v>75</v>
      </c>
      <c r="B27" s="94">
        <v>54000</v>
      </c>
      <c r="C27" s="96">
        <f>'7'!C18</f>
        <v>0</v>
      </c>
      <c r="D27" s="96">
        <f>'7'!D18</f>
        <v>0</v>
      </c>
      <c r="E27" s="96">
        <f>'7'!E18</f>
        <v>0</v>
      </c>
      <c r="F27" s="96">
        <f>'7'!F18</f>
        <v>0</v>
      </c>
    </row>
    <row r="28" spans="1:6" ht="17.45" customHeight="1">
      <c r="A28" s="93" t="s">
        <v>76</v>
      </c>
      <c r="B28" s="94">
        <v>56000</v>
      </c>
      <c r="C28" s="96">
        <f>'7'!C28</f>
        <v>0</v>
      </c>
      <c r="D28" s="96">
        <f>'7'!D28</f>
        <v>0</v>
      </c>
      <c r="E28" s="96">
        <f>'7'!E28</f>
        <v>0</v>
      </c>
      <c r="F28" s="96">
        <f>'7'!F28</f>
        <v>0</v>
      </c>
    </row>
    <row r="29" spans="1:6" ht="17.45" customHeight="1">
      <c r="A29" s="93" t="s">
        <v>66</v>
      </c>
      <c r="B29" s="94">
        <v>57000</v>
      </c>
      <c r="C29" s="96">
        <f>'7'!C40</f>
        <v>0</v>
      </c>
      <c r="D29" s="96">
        <f>'7'!D40</f>
        <v>0</v>
      </c>
      <c r="E29" s="96">
        <f>'7'!E40</f>
        <v>0</v>
      </c>
      <c r="F29" s="96">
        <f>'7'!F40</f>
        <v>0</v>
      </c>
    </row>
    <row r="30" spans="1:6" ht="17.45" customHeight="1">
      <c r="A30" s="93" t="s">
        <v>67</v>
      </c>
      <c r="B30" s="94">
        <v>57005</v>
      </c>
      <c r="C30" s="96">
        <f>'7'!C52</f>
        <v>0</v>
      </c>
      <c r="D30" s="96">
        <f>'7'!D52</f>
        <v>0</v>
      </c>
      <c r="E30" s="96">
        <f>'7'!E52</f>
        <v>0</v>
      </c>
      <c r="F30" s="96">
        <f>'7'!F52</f>
        <v>0</v>
      </c>
    </row>
    <row r="31" spans="1:6" ht="17.45" customHeight="1">
      <c r="A31" s="93" t="s">
        <v>77</v>
      </c>
      <c r="B31" s="94">
        <v>58000</v>
      </c>
      <c r="C31" s="96">
        <f>'8'!C11</f>
        <v>0</v>
      </c>
      <c r="D31" s="96">
        <f>'8'!D11</f>
        <v>0</v>
      </c>
      <c r="E31" s="96">
        <f>'8'!E11</f>
        <v>0</v>
      </c>
      <c r="F31" s="96">
        <f>'8'!F11</f>
        <v>0</v>
      </c>
    </row>
    <row r="32" spans="1:6" ht="17.45" customHeight="1">
      <c r="A32" s="93" t="s">
        <v>59</v>
      </c>
      <c r="B32" s="94">
        <v>63000</v>
      </c>
      <c r="C32" s="96">
        <f>'8'!C24</f>
        <v>0</v>
      </c>
      <c r="D32" s="96">
        <f>'8'!D24</f>
        <v>0</v>
      </c>
      <c r="E32" s="96">
        <f>'8'!E24</f>
        <v>0</v>
      </c>
      <c r="F32" s="96">
        <f>'8'!F24</f>
        <v>0</v>
      </c>
    </row>
    <row r="33" spans="1:6" ht="17.45" customHeight="1">
      <c r="A33" s="93" t="s">
        <v>60</v>
      </c>
      <c r="B33" s="94">
        <v>64000</v>
      </c>
      <c r="C33" s="96">
        <f>'8'!C42</f>
        <v>0</v>
      </c>
      <c r="D33" s="96">
        <f>'8'!D42</f>
        <v>0</v>
      </c>
      <c r="E33" s="96">
        <f>'8'!E42</f>
        <v>0</v>
      </c>
      <c r="F33" s="96">
        <f>'8'!F42</f>
        <v>0</v>
      </c>
    </row>
    <row r="34" spans="1:6" ht="17.45" customHeight="1">
      <c r="A34" s="93" t="s">
        <v>61</v>
      </c>
      <c r="B34" s="94">
        <v>65000</v>
      </c>
      <c r="C34" s="96">
        <f>'9'!C16</f>
        <v>0</v>
      </c>
      <c r="D34" s="96">
        <f>'9'!D16</f>
        <v>0</v>
      </c>
      <c r="E34" s="96">
        <f>'9'!E16</f>
        <v>0</v>
      </c>
      <c r="F34" s="96">
        <f>'9'!F16</f>
        <v>0</v>
      </c>
    </row>
    <row r="35" spans="1:6" ht="17.45" customHeight="1">
      <c r="A35" s="93" t="s">
        <v>62</v>
      </c>
      <c r="B35" s="94">
        <v>65005</v>
      </c>
      <c r="C35" s="96">
        <f>'9'!C18</f>
        <v>0</v>
      </c>
      <c r="D35" s="96">
        <f>'9'!D18</f>
        <v>0</v>
      </c>
      <c r="E35" s="96">
        <f>'9'!E18</f>
        <v>0</v>
      </c>
      <c r="F35" s="96">
        <f>'9'!F18</f>
        <v>0</v>
      </c>
    </row>
    <row r="36" spans="1:6" ht="17.45" customHeight="1">
      <c r="A36" s="93" t="s">
        <v>78</v>
      </c>
      <c r="B36" s="94">
        <v>66000</v>
      </c>
      <c r="C36" s="96">
        <f>'9'!C31</f>
        <v>0</v>
      </c>
      <c r="D36" s="96">
        <f>'9'!D31</f>
        <v>0</v>
      </c>
      <c r="E36" s="96">
        <f>'9'!E31</f>
        <v>0</v>
      </c>
      <c r="F36" s="96">
        <f>'9'!F31</f>
        <v>0</v>
      </c>
    </row>
    <row r="37" spans="1:6" ht="17.45" customHeight="1">
      <c r="A37" s="97" t="s">
        <v>64</v>
      </c>
      <c r="B37" s="94">
        <v>66109</v>
      </c>
      <c r="C37" s="96">
        <f>'9'!C33</f>
        <v>0</v>
      </c>
      <c r="D37" s="96">
        <f>'9'!D33</f>
        <v>0</v>
      </c>
      <c r="E37" s="96">
        <f>'9'!E33</f>
        <v>0</v>
      </c>
      <c r="F37" s="96">
        <f>'9'!F33</f>
        <v>0</v>
      </c>
    </row>
    <row r="38" spans="1:6" ht="17.45" customHeight="1">
      <c r="A38" s="93" t="s">
        <v>79</v>
      </c>
      <c r="B38" s="94">
        <v>66009</v>
      </c>
      <c r="C38" s="96">
        <f>'9'!C43</f>
        <v>0</v>
      </c>
      <c r="D38" s="96">
        <f>'9'!D43</f>
        <v>0</v>
      </c>
      <c r="E38" s="96">
        <f>'9'!E43</f>
        <v>0</v>
      </c>
      <c r="F38" s="96">
        <f>'9'!F43</f>
        <v>0</v>
      </c>
    </row>
    <row r="39" spans="1:6" ht="17.45" customHeight="1">
      <c r="A39" s="93" t="s">
        <v>80</v>
      </c>
      <c r="B39" s="94">
        <v>72300</v>
      </c>
      <c r="C39" s="96">
        <f>'10'!C16</f>
        <v>0</v>
      </c>
      <c r="D39" s="96">
        <f>'10'!D16</f>
        <v>0</v>
      </c>
      <c r="E39" s="96">
        <f>'10'!E16</f>
        <v>0</v>
      </c>
      <c r="F39" s="96">
        <f>'10'!F16</f>
        <v>0</v>
      </c>
    </row>
    <row r="40" spans="1:6" ht="17.45" customHeight="1">
      <c r="A40" s="93" t="s">
        <v>81</v>
      </c>
      <c r="B40" s="94">
        <v>80000</v>
      </c>
      <c r="C40" s="96">
        <f>'10'!C20</f>
        <v>0</v>
      </c>
      <c r="D40" s="96"/>
      <c r="E40" s="96">
        <f>'10'!E20</f>
        <v>0</v>
      </c>
      <c r="F40" s="96"/>
    </row>
    <row r="41" spans="1:6" ht="17.45" customHeight="1">
      <c r="A41" s="93" t="s">
        <v>82</v>
      </c>
      <c r="B41" s="94">
        <v>85000</v>
      </c>
      <c r="C41" s="96">
        <f>'10'!C26</f>
        <v>0</v>
      </c>
      <c r="D41" s="96">
        <f>'10'!D26</f>
        <v>0</v>
      </c>
      <c r="E41" s="96">
        <f>'10'!E26</f>
        <v>0</v>
      </c>
      <c r="F41" s="96">
        <f>'10'!F26</f>
        <v>0</v>
      </c>
    </row>
    <row r="42" spans="1:6" ht="17.45" customHeight="1">
      <c r="A42" s="93" t="s">
        <v>83</v>
      </c>
      <c r="B42" s="94">
        <v>94000</v>
      </c>
      <c r="C42" s="96">
        <f>'10'!C37</f>
        <v>0</v>
      </c>
      <c r="D42" s="96">
        <f>'10'!D37</f>
        <v>0</v>
      </c>
      <c r="E42" s="96">
        <f>'10'!E37</f>
        <v>0</v>
      </c>
      <c r="F42" s="96">
        <f>'10'!F37</f>
        <v>0</v>
      </c>
    </row>
    <row r="43" spans="1:6" ht="17.45" customHeight="1">
      <c r="A43" s="89" t="s">
        <v>84</v>
      </c>
      <c r="B43" s="94"/>
      <c r="C43" s="96">
        <f>SUM(C25:C42)</f>
        <v>0</v>
      </c>
      <c r="D43" s="96">
        <f>SUM(D25:D42)</f>
        <v>0</v>
      </c>
      <c r="E43" s="96">
        <f>SUM(E25:E42)</f>
        <v>0</v>
      </c>
      <c r="F43" s="96">
        <f>SUM(F25:F42)</f>
        <v>0</v>
      </c>
    </row>
    <row r="44" spans="1:6" ht="10.5" customHeight="1">
      <c r="A44" s="107"/>
      <c r="B44" s="90"/>
      <c r="C44" s="108"/>
      <c r="D44" s="108"/>
      <c r="E44" s="108"/>
      <c r="F44" s="109"/>
    </row>
    <row r="45" spans="1:6" ht="17.45" customHeight="1">
      <c r="A45" s="103" t="s">
        <v>85</v>
      </c>
      <c r="B45" s="94"/>
      <c r="C45" s="96">
        <f>C22-C43</f>
        <v>0</v>
      </c>
      <c r="D45" s="96">
        <f>D22-D43</f>
        <v>0</v>
      </c>
      <c r="E45" s="96">
        <f>E22-E43</f>
        <v>0</v>
      </c>
      <c r="F45" s="96">
        <f>F22-F43</f>
        <v>0</v>
      </c>
    </row>
    <row r="46" spans="1:6" ht="17.45" customHeight="1">
      <c r="A46" s="97" t="s">
        <v>86</v>
      </c>
      <c r="B46" s="94">
        <v>90000</v>
      </c>
      <c r="C46" s="96">
        <f>'10'!C28</f>
        <v>0</v>
      </c>
      <c r="D46" s="96">
        <f>'10'!D28</f>
        <v>0</v>
      </c>
      <c r="E46" s="96">
        <f>'10'!E28</f>
        <v>0</v>
      </c>
      <c r="F46" s="96">
        <f>'10'!F28</f>
        <v>0</v>
      </c>
    </row>
    <row r="47" spans="1:6" ht="17.45" customHeight="1">
      <c r="A47" s="97" t="s">
        <v>510</v>
      </c>
      <c r="B47" s="94">
        <v>90010</v>
      </c>
      <c r="C47" s="96">
        <f>'10'!C29</f>
        <v>0</v>
      </c>
      <c r="D47" s="96">
        <f>'10'!D29</f>
        <v>0</v>
      </c>
      <c r="E47" s="96">
        <f>'10'!E29</f>
        <v>0</v>
      </c>
      <c r="F47" s="96">
        <f>'10'!F29</f>
        <v>0</v>
      </c>
    </row>
    <row r="48" spans="1:6" ht="17.45" customHeight="1">
      <c r="A48" s="110" t="s">
        <v>87</v>
      </c>
      <c r="B48" s="94">
        <v>96000</v>
      </c>
      <c r="C48" s="96">
        <f>'10'!C30</f>
        <v>0</v>
      </c>
      <c r="D48" s="96">
        <f>'10'!D30</f>
        <v>0</v>
      </c>
      <c r="E48" s="96">
        <f>'10'!E30</f>
        <v>0</v>
      </c>
      <c r="F48" s="96">
        <f>'10'!F30</f>
        <v>0</v>
      </c>
    </row>
    <row r="49" spans="1:6" ht="17.45" customHeight="1">
      <c r="A49" s="110" t="s">
        <v>88</v>
      </c>
      <c r="B49" s="94">
        <v>96100</v>
      </c>
      <c r="C49" s="96">
        <f>'10'!C31</f>
        <v>0</v>
      </c>
      <c r="D49" s="96">
        <f>'10'!D31</f>
        <v>0</v>
      </c>
      <c r="E49" s="96">
        <f>'10'!E31</f>
        <v>0</v>
      </c>
      <c r="F49" s="96">
        <f>'10'!F31</f>
        <v>0</v>
      </c>
    </row>
    <row r="50" spans="1:6" ht="17.45" customHeight="1">
      <c r="A50" s="103" t="s">
        <v>89</v>
      </c>
      <c r="B50" s="94"/>
      <c r="C50" s="96">
        <f>C45-C46-C48-C49</f>
        <v>0</v>
      </c>
      <c r="D50" s="96">
        <f>D45-D46-D48-D49</f>
        <v>0</v>
      </c>
      <c r="E50" s="96">
        <f>E45-E46-E48-E49</f>
        <v>0</v>
      </c>
      <c r="F50" s="96">
        <f>F45-F46-F48-F49</f>
        <v>0</v>
      </c>
    </row>
    <row r="51" spans="1:6" ht="17.45" customHeight="1">
      <c r="A51" s="111" t="s">
        <v>546</v>
      </c>
      <c r="B51" s="94" t="s">
        <v>90</v>
      </c>
      <c r="C51" s="96">
        <f>'1'!L17</f>
        <v>0</v>
      </c>
      <c r="D51" s="96">
        <f>'1'!M17</f>
        <v>0</v>
      </c>
      <c r="E51" s="96">
        <f>'1'!N17</f>
        <v>0</v>
      </c>
      <c r="F51" s="96">
        <f>'1'!O17</f>
        <v>0</v>
      </c>
    </row>
    <row r="52" spans="1:6" ht="17.45" customHeight="1">
      <c r="A52" s="111" t="s">
        <v>544</v>
      </c>
      <c r="B52" s="94">
        <v>31300</v>
      </c>
      <c r="C52" s="96">
        <f>'1'!L18</f>
        <v>0</v>
      </c>
      <c r="D52" s="96">
        <f>'1'!M18</f>
        <v>0</v>
      </c>
      <c r="E52" s="96">
        <f>'1'!N18</f>
        <v>0</v>
      </c>
      <c r="F52" s="96">
        <f>'1'!O18</f>
        <v>0</v>
      </c>
    </row>
    <row r="53" spans="1:6" ht="17.45" customHeight="1">
      <c r="A53" s="111" t="s">
        <v>545</v>
      </c>
      <c r="B53" s="94">
        <v>31900</v>
      </c>
      <c r="C53" s="96">
        <f>+'1'!L19</f>
        <v>0</v>
      </c>
      <c r="D53" s="96">
        <f>'1'!M19</f>
        <v>0</v>
      </c>
      <c r="E53" s="96">
        <f>'1'!N19</f>
        <v>0</v>
      </c>
      <c r="F53" s="96">
        <f>'1'!O19</f>
        <v>0</v>
      </c>
    </row>
    <row r="54" spans="1:6" ht="17.45" customHeight="1">
      <c r="A54" s="111" t="s">
        <v>548</v>
      </c>
      <c r="B54" s="94" t="s">
        <v>547</v>
      </c>
      <c r="C54" s="96">
        <f>+'1'!L20+'1'!L21+'1'!L22</f>
        <v>0</v>
      </c>
      <c r="D54" s="96">
        <f>+'1'!M20+'1'!M21+'1'!M22</f>
        <v>0</v>
      </c>
      <c r="E54" s="96">
        <f>+'1'!N20+'1'!N21+'1'!N22</f>
        <v>0</v>
      </c>
      <c r="F54" s="96">
        <f>+'1'!O20+'1'!O21+'1'!O22</f>
        <v>0</v>
      </c>
    </row>
    <row r="55" spans="1:6" ht="17.45" customHeight="1">
      <c r="A55" s="112" t="s">
        <v>91</v>
      </c>
      <c r="B55" s="94"/>
      <c r="C55" s="95">
        <f>C45+C51+C52+C53+C54</f>
        <v>0</v>
      </c>
      <c r="D55" s="95">
        <f t="shared" ref="D55:F55" si="0">D45+D51+D52+D53+D54</f>
        <v>0</v>
      </c>
      <c r="E55" s="95">
        <f t="shared" si="0"/>
        <v>0</v>
      </c>
      <c r="F55" s="95">
        <f t="shared" si="0"/>
        <v>0</v>
      </c>
    </row>
    <row r="56" spans="1:6" ht="17.45" customHeight="1">
      <c r="A56" s="103" t="s">
        <v>92</v>
      </c>
      <c r="B56" s="94"/>
      <c r="C56" s="95">
        <f>SUM(C50:C54)</f>
        <v>0</v>
      </c>
      <c r="D56" s="95">
        <f>SUM(D50:D54)</f>
        <v>0</v>
      </c>
      <c r="E56" s="95">
        <f>SUM(E50:E54)</f>
        <v>0</v>
      </c>
      <c r="F56" s="95">
        <f>SUM(F50:F54)</f>
        <v>0</v>
      </c>
    </row>
  </sheetData>
  <sheetProtection formatCells="0" formatColumns="0" formatRows="0" insertColumns="0" insertRows="0" insertHyperlinks="0" deleteColumns="0" deleteRows="0" sort="0" autoFilter="0" pivotTables="0"/>
  <printOptions horizontalCentered="1"/>
  <pageMargins left="0.75" right="0.75" top="0.5" bottom="0.5" header="0.5" footer="0.5"/>
  <pageSetup scale="76" orientation="portrait" horizontalDpi="4294967292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21D7-6511-4092-8781-D51C35F19014}">
  <sheetPr>
    <pageSetUpPr fitToPage="1"/>
  </sheetPr>
  <dimension ref="A1:K28"/>
  <sheetViews>
    <sheetView workbookViewId="0">
      <selection activeCell="M32" sqref="M32"/>
    </sheetView>
  </sheetViews>
  <sheetFormatPr defaultRowHeight="17.45" customHeight="1"/>
  <cols>
    <col min="1" max="1" width="30.5703125" style="4" customWidth="1"/>
    <col min="2" max="2" width="4.85546875" style="4" customWidth="1"/>
    <col min="3" max="3" width="11.7109375" style="4" customWidth="1"/>
    <col min="4" max="4" width="5" style="4" customWidth="1"/>
    <col min="5" max="5" width="11.7109375" style="4" customWidth="1"/>
    <col min="6" max="6" width="5" style="4" customWidth="1"/>
    <col min="7" max="7" width="11.5703125" style="4" customWidth="1"/>
    <col min="8" max="8" width="5" style="4" customWidth="1"/>
    <col min="9" max="9" width="11.5703125" style="4" customWidth="1"/>
    <col min="10" max="10" width="5" style="4" customWidth="1"/>
    <col min="11" max="11" width="11.5703125" style="4" customWidth="1"/>
    <col min="12" max="256" width="9.140625" style="4"/>
    <col min="257" max="257" width="30.5703125" style="4" customWidth="1"/>
    <col min="258" max="258" width="4.85546875" style="4" customWidth="1"/>
    <col min="259" max="259" width="11.7109375" style="4" customWidth="1"/>
    <col min="260" max="260" width="5" style="4" customWidth="1"/>
    <col min="261" max="261" width="11.7109375" style="4" customWidth="1"/>
    <col min="262" max="262" width="5" style="4" customWidth="1"/>
    <col min="263" max="263" width="11.5703125" style="4" customWidth="1"/>
    <col min="264" max="264" width="5" style="4" customWidth="1"/>
    <col min="265" max="265" width="11.5703125" style="4" customWidth="1"/>
    <col min="266" max="266" width="5" style="4" customWidth="1"/>
    <col min="267" max="267" width="11.5703125" style="4" customWidth="1"/>
    <col min="268" max="512" width="9.140625" style="4"/>
    <col min="513" max="513" width="30.5703125" style="4" customWidth="1"/>
    <col min="514" max="514" width="4.85546875" style="4" customWidth="1"/>
    <col min="515" max="515" width="11.7109375" style="4" customWidth="1"/>
    <col min="516" max="516" width="5" style="4" customWidth="1"/>
    <col min="517" max="517" width="11.7109375" style="4" customWidth="1"/>
    <col min="518" max="518" width="5" style="4" customWidth="1"/>
    <col min="519" max="519" width="11.5703125" style="4" customWidth="1"/>
    <col min="520" max="520" width="5" style="4" customWidth="1"/>
    <col min="521" max="521" width="11.5703125" style="4" customWidth="1"/>
    <col min="522" max="522" width="5" style="4" customWidth="1"/>
    <col min="523" max="523" width="11.5703125" style="4" customWidth="1"/>
    <col min="524" max="768" width="9.140625" style="4"/>
    <col min="769" max="769" width="30.5703125" style="4" customWidth="1"/>
    <col min="770" max="770" width="4.85546875" style="4" customWidth="1"/>
    <col min="771" max="771" width="11.7109375" style="4" customWidth="1"/>
    <col min="772" max="772" width="5" style="4" customWidth="1"/>
    <col min="773" max="773" width="11.7109375" style="4" customWidth="1"/>
    <col min="774" max="774" width="5" style="4" customWidth="1"/>
    <col min="775" max="775" width="11.5703125" style="4" customWidth="1"/>
    <col min="776" max="776" width="5" style="4" customWidth="1"/>
    <col min="777" max="777" width="11.5703125" style="4" customWidth="1"/>
    <col min="778" max="778" width="5" style="4" customWidth="1"/>
    <col min="779" max="779" width="11.5703125" style="4" customWidth="1"/>
    <col min="780" max="1024" width="9.140625" style="4"/>
    <col min="1025" max="1025" width="30.5703125" style="4" customWidth="1"/>
    <col min="1026" max="1026" width="4.85546875" style="4" customWidth="1"/>
    <col min="1027" max="1027" width="11.7109375" style="4" customWidth="1"/>
    <col min="1028" max="1028" width="5" style="4" customWidth="1"/>
    <col min="1029" max="1029" width="11.7109375" style="4" customWidth="1"/>
    <col min="1030" max="1030" width="5" style="4" customWidth="1"/>
    <col min="1031" max="1031" width="11.5703125" style="4" customWidth="1"/>
    <col min="1032" max="1032" width="5" style="4" customWidth="1"/>
    <col min="1033" max="1033" width="11.5703125" style="4" customWidth="1"/>
    <col min="1034" max="1034" width="5" style="4" customWidth="1"/>
    <col min="1035" max="1035" width="11.5703125" style="4" customWidth="1"/>
    <col min="1036" max="1280" width="9.140625" style="4"/>
    <col min="1281" max="1281" width="30.5703125" style="4" customWidth="1"/>
    <col min="1282" max="1282" width="4.85546875" style="4" customWidth="1"/>
    <col min="1283" max="1283" width="11.7109375" style="4" customWidth="1"/>
    <col min="1284" max="1284" width="5" style="4" customWidth="1"/>
    <col min="1285" max="1285" width="11.7109375" style="4" customWidth="1"/>
    <col min="1286" max="1286" width="5" style="4" customWidth="1"/>
    <col min="1287" max="1287" width="11.5703125" style="4" customWidth="1"/>
    <col min="1288" max="1288" width="5" style="4" customWidth="1"/>
    <col min="1289" max="1289" width="11.5703125" style="4" customWidth="1"/>
    <col min="1290" max="1290" width="5" style="4" customWidth="1"/>
    <col min="1291" max="1291" width="11.5703125" style="4" customWidth="1"/>
    <col min="1292" max="1536" width="9.140625" style="4"/>
    <col min="1537" max="1537" width="30.5703125" style="4" customWidth="1"/>
    <col min="1538" max="1538" width="4.85546875" style="4" customWidth="1"/>
    <col min="1539" max="1539" width="11.7109375" style="4" customWidth="1"/>
    <col min="1540" max="1540" width="5" style="4" customWidth="1"/>
    <col min="1541" max="1541" width="11.7109375" style="4" customWidth="1"/>
    <col min="1542" max="1542" width="5" style="4" customWidth="1"/>
    <col min="1543" max="1543" width="11.5703125" style="4" customWidth="1"/>
    <col min="1544" max="1544" width="5" style="4" customWidth="1"/>
    <col min="1545" max="1545" width="11.5703125" style="4" customWidth="1"/>
    <col min="1546" max="1546" width="5" style="4" customWidth="1"/>
    <col min="1547" max="1547" width="11.5703125" style="4" customWidth="1"/>
    <col min="1548" max="1792" width="9.140625" style="4"/>
    <col min="1793" max="1793" width="30.5703125" style="4" customWidth="1"/>
    <col min="1794" max="1794" width="4.85546875" style="4" customWidth="1"/>
    <col min="1795" max="1795" width="11.7109375" style="4" customWidth="1"/>
    <col min="1796" max="1796" width="5" style="4" customWidth="1"/>
    <col min="1797" max="1797" width="11.7109375" style="4" customWidth="1"/>
    <col min="1798" max="1798" width="5" style="4" customWidth="1"/>
    <col min="1799" max="1799" width="11.5703125" style="4" customWidth="1"/>
    <col min="1800" max="1800" width="5" style="4" customWidth="1"/>
    <col min="1801" max="1801" width="11.5703125" style="4" customWidth="1"/>
    <col min="1802" max="1802" width="5" style="4" customWidth="1"/>
    <col min="1803" max="1803" width="11.5703125" style="4" customWidth="1"/>
    <col min="1804" max="2048" width="9.140625" style="4"/>
    <col min="2049" max="2049" width="30.5703125" style="4" customWidth="1"/>
    <col min="2050" max="2050" width="4.85546875" style="4" customWidth="1"/>
    <col min="2051" max="2051" width="11.7109375" style="4" customWidth="1"/>
    <col min="2052" max="2052" width="5" style="4" customWidth="1"/>
    <col min="2053" max="2053" width="11.7109375" style="4" customWidth="1"/>
    <col min="2054" max="2054" width="5" style="4" customWidth="1"/>
    <col min="2055" max="2055" width="11.5703125" style="4" customWidth="1"/>
    <col min="2056" max="2056" width="5" style="4" customWidth="1"/>
    <col min="2057" max="2057" width="11.5703125" style="4" customWidth="1"/>
    <col min="2058" max="2058" width="5" style="4" customWidth="1"/>
    <col min="2059" max="2059" width="11.5703125" style="4" customWidth="1"/>
    <col min="2060" max="2304" width="9.140625" style="4"/>
    <col min="2305" max="2305" width="30.5703125" style="4" customWidth="1"/>
    <col min="2306" max="2306" width="4.85546875" style="4" customWidth="1"/>
    <col min="2307" max="2307" width="11.7109375" style="4" customWidth="1"/>
    <col min="2308" max="2308" width="5" style="4" customWidth="1"/>
    <col min="2309" max="2309" width="11.7109375" style="4" customWidth="1"/>
    <col min="2310" max="2310" width="5" style="4" customWidth="1"/>
    <col min="2311" max="2311" width="11.5703125" style="4" customWidth="1"/>
    <col min="2312" max="2312" width="5" style="4" customWidth="1"/>
    <col min="2313" max="2313" width="11.5703125" style="4" customWidth="1"/>
    <col min="2314" max="2314" width="5" style="4" customWidth="1"/>
    <col min="2315" max="2315" width="11.5703125" style="4" customWidth="1"/>
    <col min="2316" max="2560" width="9.140625" style="4"/>
    <col min="2561" max="2561" width="30.5703125" style="4" customWidth="1"/>
    <col min="2562" max="2562" width="4.85546875" style="4" customWidth="1"/>
    <col min="2563" max="2563" width="11.7109375" style="4" customWidth="1"/>
    <col min="2564" max="2564" width="5" style="4" customWidth="1"/>
    <col min="2565" max="2565" width="11.7109375" style="4" customWidth="1"/>
    <col min="2566" max="2566" width="5" style="4" customWidth="1"/>
    <col min="2567" max="2567" width="11.5703125" style="4" customWidth="1"/>
    <col min="2568" max="2568" width="5" style="4" customWidth="1"/>
    <col min="2569" max="2569" width="11.5703125" style="4" customWidth="1"/>
    <col min="2570" max="2570" width="5" style="4" customWidth="1"/>
    <col min="2571" max="2571" width="11.5703125" style="4" customWidth="1"/>
    <col min="2572" max="2816" width="9.140625" style="4"/>
    <col min="2817" max="2817" width="30.5703125" style="4" customWidth="1"/>
    <col min="2818" max="2818" width="4.85546875" style="4" customWidth="1"/>
    <col min="2819" max="2819" width="11.7109375" style="4" customWidth="1"/>
    <col min="2820" max="2820" width="5" style="4" customWidth="1"/>
    <col min="2821" max="2821" width="11.7109375" style="4" customWidth="1"/>
    <col min="2822" max="2822" width="5" style="4" customWidth="1"/>
    <col min="2823" max="2823" width="11.5703125" style="4" customWidth="1"/>
    <col min="2824" max="2824" width="5" style="4" customWidth="1"/>
    <col min="2825" max="2825" width="11.5703125" style="4" customWidth="1"/>
    <col min="2826" max="2826" width="5" style="4" customWidth="1"/>
    <col min="2827" max="2827" width="11.5703125" style="4" customWidth="1"/>
    <col min="2828" max="3072" width="9.140625" style="4"/>
    <col min="3073" max="3073" width="30.5703125" style="4" customWidth="1"/>
    <col min="3074" max="3074" width="4.85546875" style="4" customWidth="1"/>
    <col min="3075" max="3075" width="11.7109375" style="4" customWidth="1"/>
    <col min="3076" max="3076" width="5" style="4" customWidth="1"/>
    <col min="3077" max="3077" width="11.7109375" style="4" customWidth="1"/>
    <col min="3078" max="3078" width="5" style="4" customWidth="1"/>
    <col min="3079" max="3079" width="11.5703125" style="4" customWidth="1"/>
    <col min="3080" max="3080" width="5" style="4" customWidth="1"/>
    <col min="3081" max="3081" width="11.5703125" style="4" customWidth="1"/>
    <col min="3082" max="3082" width="5" style="4" customWidth="1"/>
    <col min="3083" max="3083" width="11.5703125" style="4" customWidth="1"/>
    <col min="3084" max="3328" width="9.140625" style="4"/>
    <col min="3329" max="3329" width="30.5703125" style="4" customWidth="1"/>
    <col min="3330" max="3330" width="4.85546875" style="4" customWidth="1"/>
    <col min="3331" max="3331" width="11.7109375" style="4" customWidth="1"/>
    <col min="3332" max="3332" width="5" style="4" customWidth="1"/>
    <col min="3333" max="3333" width="11.7109375" style="4" customWidth="1"/>
    <col min="3334" max="3334" width="5" style="4" customWidth="1"/>
    <col min="3335" max="3335" width="11.5703125" style="4" customWidth="1"/>
    <col min="3336" max="3336" width="5" style="4" customWidth="1"/>
    <col min="3337" max="3337" width="11.5703125" style="4" customWidth="1"/>
    <col min="3338" max="3338" width="5" style="4" customWidth="1"/>
    <col min="3339" max="3339" width="11.5703125" style="4" customWidth="1"/>
    <col min="3340" max="3584" width="9.140625" style="4"/>
    <col min="3585" max="3585" width="30.5703125" style="4" customWidth="1"/>
    <col min="3586" max="3586" width="4.85546875" style="4" customWidth="1"/>
    <col min="3587" max="3587" width="11.7109375" style="4" customWidth="1"/>
    <col min="3588" max="3588" width="5" style="4" customWidth="1"/>
    <col min="3589" max="3589" width="11.7109375" style="4" customWidth="1"/>
    <col min="3590" max="3590" width="5" style="4" customWidth="1"/>
    <col min="3591" max="3591" width="11.5703125" style="4" customWidth="1"/>
    <col min="3592" max="3592" width="5" style="4" customWidth="1"/>
    <col min="3593" max="3593" width="11.5703125" style="4" customWidth="1"/>
    <col min="3594" max="3594" width="5" style="4" customWidth="1"/>
    <col min="3595" max="3595" width="11.5703125" style="4" customWidth="1"/>
    <col min="3596" max="3840" width="9.140625" style="4"/>
    <col min="3841" max="3841" width="30.5703125" style="4" customWidth="1"/>
    <col min="3842" max="3842" width="4.85546875" style="4" customWidth="1"/>
    <col min="3843" max="3843" width="11.7109375" style="4" customWidth="1"/>
    <col min="3844" max="3844" width="5" style="4" customWidth="1"/>
    <col min="3845" max="3845" width="11.7109375" style="4" customWidth="1"/>
    <col min="3846" max="3846" width="5" style="4" customWidth="1"/>
    <col min="3847" max="3847" width="11.5703125" style="4" customWidth="1"/>
    <col min="3848" max="3848" width="5" style="4" customWidth="1"/>
    <col min="3849" max="3849" width="11.5703125" style="4" customWidth="1"/>
    <col min="3850" max="3850" width="5" style="4" customWidth="1"/>
    <col min="3851" max="3851" width="11.5703125" style="4" customWidth="1"/>
    <col min="3852" max="4096" width="9.140625" style="4"/>
    <col min="4097" max="4097" width="30.5703125" style="4" customWidth="1"/>
    <col min="4098" max="4098" width="4.85546875" style="4" customWidth="1"/>
    <col min="4099" max="4099" width="11.7109375" style="4" customWidth="1"/>
    <col min="4100" max="4100" width="5" style="4" customWidth="1"/>
    <col min="4101" max="4101" width="11.7109375" style="4" customWidth="1"/>
    <col min="4102" max="4102" width="5" style="4" customWidth="1"/>
    <col min="4103" max="4103" width="11.5703125" style="4" customWidth="1"/>
    <col min="4104" max="4104" width="5" style="4" customWidth="1"/>
    <col min="4105" max="4105" width="11.5703125" style="4" customWidth="1"/>
    <col min="4106" max="4106" width="5" style="4" customWidth="1"/>
    <col min="4107" max="4107" width="11.5703125" style="4" customWidth="1"/>
    <col min="4108" max="4352" width="9.140625" style="4"/>
    <col min="4353" max="4353" width="30.5703125" style="4" customWidth="1"/>
    <col min="4354" max="4354" width="4.85546875" style="4" customWidth="1"/>
    <col min="4355" max="4355" width="11.7109375" style="4" customWidth="1"/>
    <col min="4356" max="4356" width="5" style="4" customWidth="1"/>
    <col min="4357" max="4357" width="11.7109375" style="4" customWidth="1"/>
    <col min="4358" max="4358" width="5" style="4" customWidth="1"/>
    <col min="4359" max="4359" width="11.5703125" style="4" customWidth="1"/>
    <col min="4360" max="4360" width="5" style="4" customWidth="1"/>
    <col min="4361" max="4361" width="11.5703125" style="4" customWidth="1"/>
    <col min="4362" max="4362" width="5" style="4" customWidth="1"/>
    <col min="4363" max="4363" width="11.5703125" style="4" customWidth="1"/>
    <col min="4364" max="4608" width="9.140625" style="4"/>
    <col min="4609" max="4609" width="30.5703125" style="4" customWidth="1"/>
    <col min="4610" max="4610" width="4.85546875" style="4" customWidth="1"/>
    <col min="4611" max="4611" width="11.7109375" style="4" customWidth="1"/>
    <col min="4612" max="4612" width="5" style="4" customWidth="1"/>
    <col min="4613" max="4613" width="11.7109375" style="4" customWidth="1"/>
    <col min="4614" max="4614" width="5" style="4" customWidth="1"/>
    <col min="4615" max="4615" width="11.5703125" style="4" customWidth="1"/>
    <col min="4616" max="4616" width="5" style="4" customWidth="1"/>
    <col min="4617" max="4617" width="11.5703125" style="4" customWidth="1"/>
    <col min="4618" max="4618" width="5" style="4" customWidth="1"/>
    <col min="4619" max="4619" width="11.5703125" style="4" customWidth="1"/>
    <col min="4620" max="4864" width="9.140625" style="4"/>
    <col min="4865" max="4865" width="30.5703125" style="4" customWidth="1"/>
    <col min="4866" max="4866" width="4.85546875" style="4" customWidth="1"/>
    <col min="4867" max="4867" width="11.7109375" style="4" customWidth="1"/>
    <col min="4868" max="4868" width="5" style="4" customWidth="1"/>
    <col min="4869" max="4869" width="11.7109375" style="4" customWidth="1"/>
    <col min="4870" max="4870" width="5" style="4" customWidth="1"/>
    <col min="4871" max="4871" width="11.5703125" style="4" customWidth="1"/>
    <col min="4872" max="4872" width="5" style="4" customWidth="1"/>
    <col min="4873" max="4873" width="11.5703125" style="4" customWidth="1"/>
    <col min="4874" max="4874" width="5" style="4" customWidth="1"/>
    <col min="4875" max="4875" width="11.5703125" style="4" customWidth="1"/>
    <col min="4876" max="5120" width="9.140625" style="4"/>
    <col min="5121" max="5121" width="30.5703125" style="4" customWidth="1"/>
    <col min="5122" max="5122" width="4.85546875" style="4" customWidth="1"/>
    <col min="5123" max="5123" width="11.7109375" style="4" customWidth="1"/>
    <col min="5124" max="5124" width="5" style="4" customWidth="1"/>
    <col min="5125" max="5125" width="11.7109375" style="4" customWidth="1"/>
    <col min="5126" max="5126" width="5" style="4" customWidth="1"/>
    <col min="5127" max="5127" width="11.5703125" style="4" customWidth="1"/>
    <col min="5128" max="5128" width="5" style="4" customWidth="1"/>
    <col min="5129" max="5129" width="11.5703125" style="4" customWidth="1"/>
    <col min="5130" max="5130" width="5" style="4" customWidth="1"/>
    <col min="5131" max="5131" width="11.5703125" style="4" customWidth="1"/>
    <col min="5132" max="5376" width="9.140625" style="4"/>
    <col min="5377" max="5377" width="30.5703125" style="4" customWidth="1"/>
    <col min="5378" max="5378" width="4.85546875" style="4" customWidth="1"/>
    <col min="5379" max="5379" width="11.7109375" style="4" customWidth="1"/>
    <col min="5380" max="5380" width="5" style="4" customWidth="1"/>
    <col min="5381" max="5381" width="11.7109375" style="4" customWidth="1"/>
    <col min="5382" max="5382" width="5" style="4" customWidth="1"/>
    <col min="5383" max="5383" width="11.5703125" style="4" customWidth="1"/>
    <col min="5384" max="5384" width="5" style="4" customWidth="1"/>
    <col min="5385" max="5385" width="11.5703125" style="4" customWidth="1"/>
    <col min="5386" max="5386" width="5" style="4" customWidth="1"/>
    <col min="5387" max="5387" width="11.5703125" style="4" customWidth="1"/>
    <col min="5388" max="5632" width="9.140625" style="4"/>
    <col min="5633" max="5633" width="30.5703125" style="4" customWidth="1"/>
    <col min="5634" max="5634" width="4.85546875" style="4" customWidth="1"/>
    <col min="5635" max="5635" width="11.7109375" style="4" customWidth="1"/>
    <col min="5636" max="5636" width="5" style="4" customWidth="1"/>
    <col min="5637" max="5637" width="11.7109375" style="4" customWidth="1"/>
    <col min="5638" max="5638" width="5" style="4" customWidth="1"/>
    <col min="5639" max="5639" width="11.5703125" style="4" customWidth="1"/>
    <col min="5640" max="5640" width="5" style="4" customWidth="1"/>
    <col min="5641" max="5641" width="11.5703125" style="4" customWidth="1"/>
    <col min="5642" max="5642" width="5" style="4" customWidth="1"/>
    <col min="5643" max="5643" width="11.5703125" style="4" customWidth="1"/>
    <col min="5644" max="5888" width="9.140625" style="4"/>
    <col min="5889" max="5889" width="30.5703125" style="4" customWidth="1"/>
    <col min="5890" max="5890" width="4.85546875" style="4" customWidth="1"/>
    <col min="5891" max="5891" width="11.7109375" style="4" customWidth="1"/>
    <col min="5892" max="5892" width="5" style="4" customWidth="1"/>
    <col min="5893" max="5893" width="11.7109375" style="4" customWidth="1"/>
    <col min="5894" max="5894" width="5" style="4" customWidth="1"/>
    <col min="5895" max="5895" width="11.5703125" style="4" customWidth="1"/>
    <col min="5896" max="5896" width="5" style="4" customWidth="1"/>
    <col min="5897" max="5897" width="11.5703125" style="4" customWidth="1"/>
    <col min="5898" max="5898" width="5" style="4" customWidth="1"/>
    <col min="5899" max="5899" width="11.5703125" style="4" customWidth="1"/>
    <col min="5900" max="6144" width="9.140625" style="4"/>
    <col min="6145" max="6145" width="30.5703125" style="4" customWidth="1"/>
    <col min="6146" max="6146" width="4.85546875" style="4" customWidth="1"/>
    <col min="6147" max="6147" width="11.7109375" style="4" customWidth="1"/>
    <col min="6148" max="6148" width="5" style="4" customWidth="1"/>
    <col min="6149" max="6149" width="11.7109375" style="4" customWidth="1"/>
    <col min="6150" max="6150" width="5" style="4" customWidth="1"/>
    <col min="6151" max="6151" width="11.5703125" style="4" customWidth="1"/>
    <col min="6152" max="6152" width="5" style="4" customWidth="1"/>
    <col min="6153" max="6153" width="11.5703125" style="4" customWidth="1"/>
    <col min="6154" max="6154" width="5" style="4" customWidth="1"/>
    <col min="6155" max="6155" width="11.5703125" style="4" customWidth="1"/>
    <col min="6156" max="6400" width="9.140625" style="4"/>
    <col min="6401" max="6401" width="30.5703125" style="4" customWidth="1"/>
    <col min="6402" max="6402" width="4.85546875" style="4" customWidth="1"/>
    <col min="6403" max="6403" width="11.7109375" style="4" customWidth="1"/>
    <col min="6404" max="6404" width="5" style="4" customWidth="1"/>
    <col min="6405" max="6405" width="11.7109375" style="4" customWidth="1"/>
    <col min="6406" max="6406" width="5" style="4" customWidth="1"/>
    <col min="6407" max="6407" width="11.5703125" style="4" customWidth="1"/>
    <col min="6408" max="6408" width="5" style="4" customWidth="1"/>
    <col min="6409" max="6409" width="11.5703125" style="4" customWidth="1"/>
    <col min="6410" max="6410" width="5" style="4" customWidth="1"/>
    <col min="6411" max="6411" width="11.5703125" style="4" customWidth="1"/>
    <col min="6412" max="6656" width="9.140625" style="4"/>
    <col min="6657" max="6657" width="30.5703125" style="4" customWidth="1"/>
    <col min="6658" max="6658" width="4.85546875" style="4" customWidth="1"/>
    <col min="6659" max="6659" width="11.7109375" style="4" customWidth="1"/>
    <col min="6660" max="6660" width="5" style="4" customWidth="1"/>
    <col min="6661" max="6661" width="11.7109375" style="4" customWidth="1"/>
    <col min="6662" max="6662" width="5" style="4" customWidth="1"/>
    <col min="6663" max="6663" width="11.5703125" style="4" customWidth="1"/>
    <col min="6664" max="6664" width="5" style="4" customWidth="1"/>
    <col min="6665" max="6665" width="11.5703125" style="4" customWidth="1"/>
    <col min="6666" max="6666" width="5" style="4" customWidth="1"/>
    <col min="6667" max="6667" width="11.5703125" style="4" customWidth="1"/>
    <col min="6668" max="6912" width="9.140625" style="4"/>
    <col min="6913" max="6913" width="30.5703125" style="4" customWidth="1"/>
    <col min="6914" max="6914" width="4.85546875" style="4" customWidth="1"/>
    <col min="6915" max="6915" width="11.7109375" style="4" customWidth="1"/>
    <col min="6916" max="6916" width="5" style="4" customWidth="1"/>
    <col min="6917" max="6917" width="11.7109375" style="4" customWidth="1"/>
    <col min="6918" max="6918" width="5" style="4" customWidth="1"/>
    <col min="6919" max="6919" width="11.5703125" style="4" customWidth="1"/>
    <col min="6920" max="6920" width="5" style="4" customWidth="1"/>
    <col min="6921" max="6921" width="11.5703125" style="4" customWidth="1"/>
    <col min="6922" max="6922" width="5" style="4" customWidth="1"/>
    <col min="6923" max="6923" width="11.5703125" style="4" customWidth="1"/>
    <col min="6924" max="7168" width="9.140625" style="4"/>
    <col min="7169" max="7169" width="30.5703125" style="4" customWidth="1"/>
    <col min="7170" max="7170" width="4.85546875" style="4" customWidth="1"/>
    <col min="7171" max="7171" width="11.7109375" style="4" customWidth="1"/>
    <col min="7172" max="7172" width="5" style="4" customWidth="1"/>
    <col min="7173" max="7173" width="11.7109375" style="4" customWidth="1"/>
    <col min="7174" max="7174" width="5" style="4" customWidth="1"/>
    <col min="7175" max="7175" width="11.5703125" style="4" customWidth="1"/>
    <col min="7176" max="7176" width="5" style="4" customWidth="1"/>
    <col min="7177" max="7177" width="11.5703125" style="4" customWidth="1"/>
    <col min="7178" max="7178" width="5" style="4" customWidth="1"/>
    <col min="7179" max="7179" width="11.5703125" style="4" customWidth="1"/>
    <col min="7180" max="7424" width="9.140625" style="4"/>
    <col min="7425" max="7425" width="30.5703125" style="4" customWidth="1"/>
    <col min="7426" max="7426" width="4.85546875" style="4" customWidth="1"/>
    <col min="7427" max="7427" width="11.7109375" style="4" customWidth="1"/>
    <col min="7428" max="7428" width="5" style="4" customWidth="1"/>
    <col min="7429" max="7429" width="11.7109375" style="4" customWidth="1"/>
    <col min="7430" max="7430" width="5" style="4" customWidth="1"/>
    <col min="7431" max="7431" width="11.5703125" style="4" customWidth="1"/>
    <col min="7432" max="7432" width="5" style="4" customWidth="1"/>
    <col min="7433" max="7433" width="11.5703125" style="4" customWidth="1"/>
    <col min="7434" max="7434" width="5" style="4" customWidth="1"/>
    <col min="7435" max="7435" width="11.5703125" style="4" customWidth="1"/>
    <col min="7436" max="7680" width="9.140625" style="4"/>
    <col min="7681" max="7681" width="30.5703125" style="4" customWidth="1"/>
    <col min="7682" max="7682" width="4.85546875" style="4" customWidth="1"/>
    <col min="7683" max="7683" width="11.7109375" style="4" customWidth="1"/>
    <col min="7684" max="7684" width="5" style="4" customWidth="1"/>
    <col min="7685" max="7685" width="11.7109375" style="4" customWidth="1"/>
    <col min="7686" max="7686" width="5" style="4" customWidth="1"/>
    <col min="7687" max="7687" width="11.5703125" style="4" customWidth="1"/>
    <col min="7688" max="7688" width="5" style="4" customWidth="1"/>
    <col min="7689" max="7689" width="11.5703125" style="4" customWidth="1"/>
    <col min="7690" max="7690" width="5" style="4" customWidth="1"/>
    <col min="7691" max="7691" width="11.5703125" style="4" customWidth="1"/>
    <col min="7692" max="7936" width="9.140625" style="4"/>
    <col min="7937" max="7937" width="30.5703125" style="4" customWidth="1"/>
    <col min="7938" max="7938" width="4.85546875" style="4" customWidth="1"/>
    <col min="7939" max="7939" width="11.7109375" style="4" customWidth="1"/>
    <col min="7940" max="7940" width="5" style="4" customWidth="1"/>
    <col min="7941" max="7941" width="11.7109375" style="4" customWidth="1"/>
    <col min="7942" max="7942" width="5" style="4" customWidth="1"/>
    <col min="7943" max="7943" width="11.5703125" style="4" customWidth="1"/>
    <col min="7944" max="7944" width="5" style="4" customWidth="1"/>
    <col min="7945" max="7945" width="11.5703125" style="4" customWidth="1"/>
    <col min="7946" max="7946" width="5" style="4" customWidth="1"/>
    <col min="7947" max="7947" width="11.5703125" style="4" customWidth="1"/>
    <col min="7948" max="8192" width="9.140625" style="4"/>
    <col min="8193" max="8193" width="30.5703125" style="4" customWidth="1"/>
    <col min="8194" max="8194" width="4.85546875" style="4" customWidth="1"/>
    <col min="8195" max="8195" width="11.7109375" style="4" customWidth="1"/>
    <col min="8196" max="8196" width="5" style="4" customWidth="1"/>
    <col min="8197" max="8197" width="11.7109375" style="4" customWidth="1"/>
    <col min="8198" max="8198" width="5" style="4" customWidth="1"/>
    <col min="8199" max="8199" width="11.5703125" style="4" customWidth="1"/>
    <col min="8200" max="8200" width="5" style="4" customWidth="1"/>
    <col min="8201" max="8201" width="11.5703125" style="4" customWidth="1"/>
    <col min="8202" max="8202" width="5" style="4" customWidth="1"/>
    <col min="8203" max="8203" width="11.5703125" style="4" customWidth="1"/>
    <col min="8204" max="8448" width="9.140625" style="4"/>
    <col min="8449" max="8449" width="30.5703125" style="4" customWidth="1"/>
    <col min="8450" max="8450" width="4.85546875" style="4" customWidth="1"/>
    <col min="8451" max="8451" width="11.7109375" style="4" customWidth="1"/>
    <col min="8452" max="8452" width="5" style="4" customWidth="1"/>
    <col min="8453" max="8453" width="11.7109375" style="4" customWidth="1"/>
    <col min="8454" max="8454" width="5" style="4" customWidth="1"/>
    <col min="8455" max="8455" width="11.5703125" style="4" customWidth="1"/>
    <col min="8456" max="8456" width="5" style="4" customWidth="1"/>
    <col min="8457" max="8457" width="11.5703125" style="4" customWidth="1"/>
    <col min="8458" max="8458" width="5" style="4" customWidth="1"/>
    <col min="8459" max="8459" width="11.5703125" style="4" customWidth="1"/>
    <col min="8460" max="8704" width="9.140625" style="4"/>
    <col min="8705" max="8705" width="30.5703125" style="4" customWidth="1"/>
    <col min="8706" max="8706" width="4.85546875" style="4" customWidth="1"/>
    <col min="8707" max="8707" width="11.7109375" style="4" customWidth="1"/>
    <col min="8708" max="8708" width="5" style="4" customWidth="1"/>
    <col min="8709" max="8709" width="11.7109375" style="4" customWidth="1"/>
    <col min="8710" max="8710" width="5" style="4" customWidth="1"/>
    <col min="8711" max="8711" width="11.5703125" style="4" customWidth="1"/>
    <col min="8712" max="8712" width="5" style="4" customWidth="1"/>
    <col min="8713" max="8713" width="11.5703125" style="4" customWidth="1"/>
    <col min="8714" max="8714" width="5" style="4" customWidth="1"/>
    <col min="8715" max="8715" width="11.5703125" style="4" customWidth="1"/>
    <col min="8716" max="8960" width="9.140625" style="4"/>
    <col min="8961" max="8961" width="30.5703125" style="4" customWidth="1"/>
    <col min="8962" max="8962" width="4.85546875" style="4" customWidth="1"/>
    <col min="8963" max="8963" width="11.7109375" style="4" customWidth="1"/>
    <col min="8964" max="8964" width="5" style="4" customWidth="1"/>
    <col min="8965" max="8965" width="11.7109375" style="4" customWidth="1"/>
    <col min="8966" max="8966" width="5" style="4" customWidth="1"/>
    <col min="8967" max="8967" width="11.5703125" style="4" customWidth="1"/>
    <col min="8968" max="8968" width="5" style="4" customWidth="1"/>
    <col min="8969" max="8969" width="11.5703125" style="4" customWidth="1"/>
    <col min="8970" max="8970" width="5" style="4" customWidth="1"/>
    <col min="8971" max="8971" width="11.5703125" style="4" customWidth="1"/>
    <col min="8972" max="9216" width="9.140625" style="4"/>
    <col min="9217" max="9217" width="30.5703125" style="4" customWidth="1"/>
    <col min="9218" max="9218" width="4.85546875" style="4" customWidth="1"/>
    <col min="9219" max="9219" width="11.7109375" style="4" customWidth="1"/>
    <col min="9220" max="9220" width="5" style="4" customWidth="1"/>
    <col min="9221" max="9221" width="11.7109375" style="4" customWidth="1"/>
    <col min="9222" max="9222" width="5" style="4" customWidth="1"/>
    <col min="9223" max="9223" width="11.5703125" style="4" customWidth="1"/>
    <col min="9224" max="9224" width="5" style="4" customWidth="1"/>
    <col min="9225" max="9225" width="11.5703125" style="4" customWidth="1"/>
    <col min="9226" max="9226" width="5" style="4" customWidth="1"/>
    <col min="9227" max="9227" width="11.5703125" style="4" customWidth="1"/>
    <col min="9228" max="9472" width="9.140625" style="4"/>
    <col min="9473" max="9473" width="30.5703125" style="4" customWidth="1"/>
    <col min="9474" max="9474" width="4.85546875" style="4" customWidth="1"/>
    <col min="9475" max="9475" width="11.7109375" style="4" customWidth="1"/>
    <col min="9476" max="9476" width="5" style="4" customWidth="1"/>
    <col min="9477" max="9477" width="11.7109375" style="4" customWidth="1"/>
    <col min="9478" max="9478" width="5" style="4" customWidth="1"/>
    <col min="9479" max="9479" width="11.5703125" style="4" customWidth="1"/>
    <col min="9480" max="9480" width="5" style="4" customWidth="1"/>
    <col min="9481" max="9481" width="11.5703125" style="4" customWidth="1"/>
    <col min="9482" max="9482" width="5" style="4" customWidth="1"/>
    <col min="9483" max="9483" width="11.5703125" style="4" customWidth="1"/>
    <col min="9484" max="9728" width="9.140625" style="4"/>
    <col min="9729" max="9729" width="30.5703125" style="4" customWidth="1"/>
    <col min="9730" max="9730" width="4.85546875" style="4" customWidth="1"/>
    <col min="9731" max="9731" width="11.7109375" style="4" customWidth="1"/>
    <col min="9732" max="9732" width="5" style="4" customWidth="1"/>
    <col min="9733" max="9733" width="11.7109375" style="4" customWidth="1"/>
    <col min="9734" max="9734" width="5" style="4" customWidth="1"/>
    <col min="9735" max="9735" width="11.5703125" style="4" customWidth="1"/>
    <col min="9736" max="9736" width="5" style="4" customWidth="1"/>
    <col min="9737" max="9737" width="11.5703125" style="4" customWidth="1"/>
    <col min="9738" max="9738" width="5" style="4" customWidth="1"/>
    <col min="9739" max="9739" width="11.5703125" style="4" customWidth="1"/>
    <col min="9740" max="9984" width="9.140625" style="4"/>
    <col min="9985" max="9985" width="30.5703125" style="4" customWidth="1"/>
    <col min="9986" max="9986" width="4.85546875" style="4" customWidth="1"/>
    <col min="9987" max="9987" width="11.7109375" style="4" customWidth="1"/>
    <col min="9988" max="9988" width="5" style="4" customWidth="1"/>
    <col min="9989" max="9989" width="11.7109375" style="4" customWidth="1"/>
    <col min="9990" max="9990" width="5" style="4" customWidth="1"/>
    <col min="9991" max="9991" width="11.5703125" style="4" customWidth="1"/>
    <col min="9992" max="9992" width="5" style="4" customWidth="1"/>
    <col min="9993" max="9993" width="11.5703125" style="4" customWidth="1"/>
    <col min="9994" max="9994" width="5" style="4" customWidth="1"/>
    <col min="9995" max="9995" width="11.5703125" style="4" customWidth="1"/>
    <col min="9996" max="10240" width="9.140625" style="4"/>
    <col min="10241" max="10241" width="30.5703125" style="4" customWidth="1"/>
    <col min="10242" max="10242" width="4.85546875" style="4" customWidth="1"/>
    <col min="10243" max="10243" width="11.7109375" style="4" customWidth="1"/>
    <col min="10244" max="10244" width="5" style="4" customWidth="1"/>
    <col min="10245" max="10245" width="11.7109375" style="4" customWidth="1"/>
    <col min="10246" max="10246" width="5" style="4" customWidth="1"/>
    <col min="10247" max="10247" width="11.5703125" style="4" customWidth="1"/>
    <col min="10248" max="10248" width="5" style="4" customWidth="1"/>
    <col min="10249" max="10249" width="11.5703125" style="4" customWidth="1"/>
    <col min="10250" max="10250" width="5" style="4" customWidth="1"/>
    <col min="10251" max="10251" width="11.5703125" style="4" customWidth="1"/>
    <col min="10252" max="10496" width="9.140625" style="4"/>
    <col min="10497" max="10497" width="30.5703125" style="4" customWidth="1"/>
    <col min="10498" max="10498" width="4.85546875" style="4" customWidth="1"/>
    <col min="10499" max="10499" width="11.7109375" style="4" customWidth="1"/>
    <col min="10500" max="10500" width="5" style="4" customWidth="1"/>
    <col min="10501" max="10501" width="11.7109375" style="4" customWidth="1"/>
    <col min="10502" max="10502" width="5" style="4" customWidth="1"/>
    <col min="10503" max="10503" width="11.5703125" style="4" customWidth="1"/>
    <col min="10504" max="10504" width="5" style="4" customWidth="1"/>
    <col min="10505" max="10505" width="11.5703125" style="4" customWidth="1"/>
    <col min="10506" max="10506" width="5" style="4" customWidth="1"/>
    <col min="10507" max="10507" width="11.5703125" style="4" customWidth="1"/>
    <col min="10508" max="10752" width="9.140625" style="4"/>
    <col min="10753" max="10753" width="30.5703125" style="4" customWidth="1"/>
    <col min="10754" max="10754" width="4.85546875" style="4" customWidth="1"/>
    <col min="10755" max="10755" width="11.7109375" style="4" customWidth="1"/>
    <col min="10756" max="10756" width="5" style="4" customWidth="1"/>
    <col min="10757" max="10757" width="11.7109375" style="4" customWidth="1"/>
    <col min="10758" max="10758" width="5" style="4" customWidth="1"/>
    <col min="10759" max="10759" width="11.5703125" style="4" customWidth="1"/>
    <col min="10760" max="10760" width="5" style="4" customWidth="1"/>
    <col min="10761" max="10761" width="11.5703125" style="4" customWidth="1"/>
    <col min="10762" max="10762" width="5" style="4" customWidth="1"/>
    <col min="10763" max="10763" width="11.5703125" style="4" customWidth="1"/>
    <col min="10764" max="11008" width="9.140625" style="4"/>
    <col min="11009" max="11009" width="30.5703125" style="4" customWidth="1"/>
    <col min="11010" max="11010" width="4.85546875" style="4" customWidth="1"/>
    <col min="11011" max="11011" width="11.7109375" style="4" customWidth="1"/>
    <col min="11012" max="11012" width="5" style="4" customWidth="1"/>
    <col min="11013" max="11013" width="11.7109375" style="4" customWidth="1"/>
    <col min="11014" max="11014" width="5" style="4" customWidth="1"/>
    <col min="11015" max="11015" width="11.5703125" style="4" customWidth="1"/>
    <col min="11016" max="11016" width="5" style="4" customWidth="1"/>
    <col min="11017" max="11017" width="11.5703125" style="4" customWidth="1"/>
    <col min="11018" max="11018" width="5" style="4" customWidth="1"/>
    <col min="11019" max="11019" width="11.5703125" style="4" customWidth="1"/>
    <col min="11020" max="11264" width="9.140625" style="4"/>
    <col min="11265" max="11265" width="30.5703125" style="4" customWidth="1"/>
    <col min="11266" max="11266" width="4.85546875" style="4" customWidth="1"/>
    <col min="11267" max="11267" width="11.7109375" style="4" customWidth="1"/>
    <col min="11268" max="11268" width="5" style="4" customWidth="1"/>
    <col min="11269" max="11269" width="11.7109375" style="4" customWidth="1"/>
    <col min="11270" max="11270" width="5" style="4" customWidth="1"/>
    <col min="11271" max="11271" width="11.5703125" style="4" customWidth="1"/>
    <col min="11272" max="11272" width="5" style="4" customWidth="1"/>
    <col min="11273" max="11273" width="11.5703125" style="4" customWidth="1"/>
    <col min="11274" max="11274" width="5" style="4" customWidth="1"/>
    <col min="11275" max="11275" width="11.5703125" style="4" customWidth="1"/>
    <col min="11276" max="11520" width="9.140625" style="4"/>
    <col min="11521" max="11521" width="30.5703125" style="4" customWidth="1"/>
    <col min="11522" max="11522" width="4.85546875" style="4" customWidth="1"/>
    <col min="11523" max="11523" width="11.7109375" style="4" customWidth="1"/>
    <col min="11524" max="11524" width="5" style="4" customWidth="1"/>
    <col min="11525" max="11525" width="11.7109375" style="4" customWidth="1"/>
    <col min="11526" max="11526" width="5" style="4" customWidth="1"/>
    <col min="11527" max="11527" width="11.5703125" style="4" customWidth="1"/>
    <col min="11528" max="11528" width="5" style="4" customWidth="1"/>
    <col min="11529" max="11529" width="11.5703125" style="4" customWidth="1"/>
    <col min="11530" max="11530" width="5" style="4" customWidth="1"/>
    <col min="11531" max="11531" width="11.5703125" style="4" customWidth="1"/>
    <col min="11532" max="11776" width="9.140625" style="4"/>
    <col min="11777" max="11777" width="30.5703125" style="4" customWidth="1"/>
    <col min="11778" max="11778" width="4.85546875" style="4" customWidth="1"/>
    <col min="11779" max="11779" width="11.7109375" style="4" customWidth="1"/>
    <col min="11780" max="11780" width="5" style="4" customWidth="1"/>
    <col min="11781" max="11781" width="11.7109375" style="4" customWidth="1"/>
    <col min="11782" max="11782" width="5" style="4" customWidth="1"/>
    <col min="11783" max="11783" width="11.5703125" style="4" customWidth="1"/>
    <col min="11784" max="11784" width="5" style="4" customWidth="1"/>
    <col min="11785" max="11785" width="11.5703125" style="4" customWidth="1"/>
    <col min="11786" max="11786" width="5" style="4" customWidth="1"/>
    <col min="11787" max="11787" width="11.5703125" style="4" customWidth="1"/>
    <col min="11788" max="12032" width="9.140625" style="4"/>
    <col min="12033" max="12033" width="30.5703125" style="4" customWidth="1"/>
    <col min="12034" max="12034" width="4.85546875" style="4" customWidth="1"/>
    <col min="12035" max="12035" width="11.7109375" style="4" customWidth="1"/>
    <col min="12036" max="12036" width="5" style="4" customWidth="1"/>
    <col min="12037" max="12037" width="11.7109375" style="4" customWidth="1"/>
    <col min="12038" max="12038" width="5" style="4" customWidth="1"/>
    <col min="12039" max="12039" width="11.5703125" style="4" customWidth="1"/>
    <col min="12040" max="12040" width="5" style="4" customWidth="1"/>
    <col min="12041" max="12041" width="11.5703125" style="4" customWidth="1"/>
    <col min="12042" max="12042" width="5" style="4" customWidth="1"/>
    <col min="12043" max="12043" width="11.5703125" style="4" customWidth="1"/>
    <col min="12044" max="12288" width="9.140625" style="4"/>
    <col min="12289" max="12289" width="30.5703125" style="4" customWidth="1"/>
    <col min="12290" max="12290" width="4.85546875" style="4" customWidth="1"/>
    <col min="12291" max="12291" width="11.7109375" style="4" customWidth="1"/>
    <col min="12292" max="12292" width="5" style="4" customWidth="1"/>
    <col min="12293" max="12293" width="11.7109375" style="4" customWidth="1"/>
    <col min="12294" max="12294" width="5" style="4" customWidth="1"/>
    <col min="12295" max="12295" width="11.5703125" style="4" customWidth="1"/>
    <col min="12296" max="12296" width="5" style="4" customWidth="1"/>
    <col min="12297" max="12297" width="11.5703125" style="4" customWidth="1"/>
    <col min="12298" max="12298" width="5" style="4" customWidth="1"/>
    <col min="12299" max="12299" width="11.5703125" style="4" customWidth="1"/>
    <col min="12300" max="12544" width="9.140625" style="4"/>
    <col min="12545" max="12545" width="30.5703125" style="4" customWidth="1"/>
    <col min="12546" max="12546" width="4.85546875" style="4" customWidth="1"/>
    <col min="12547" max="12547" width="11.7109375" style="4" customWidth="1"/>
    <col min="12548" max="12548" width="5" style="4" customWidth="1"/>
    <col min="12549" max="12549" width="11.7109375" style="4" customWidth="1"/>
    <col min="12550" max="12550" width="5" style="4" customWidth="1"/>
    <col min="12551" max="12551" width="11.5703125" style="4" customWidth="1"/>
    <col min="12552" max="12552" width="5" style="4" customWidth="1"/>
    <col min="12553" max="12553" width="11.5703125" style="4" customWidth="1"/>
    <col min="12554" max="12554" width="5" style="4" customWidth="1"/>
    <col min="12555" max="12555" width="11.5703125" style="4" customWidth="1"/>
    <col min="12556" max="12800" width="9.140625" style="4"/>
    <col min="12801" max="12801" width="30.5703125" style="4" customWidth="1"/>
    <col min="12802" max="12802" width="4.85546875" style="4" customWidth="1"/>
    <col min="12803" max="12803" width="11.7109375" style="4" customWidth="1"/>
    <col min="12804" max="12804" width="5" style="4" customWidth="1"/>
    <col min="12805" max="12805" width="11.7109375" style="4" customWidth="1"/>
    <col min="12806" max="12806" width="5" style="4" customWidth="1"/>
    <col min="12807" max="12807" width="11.5703125" style="4" customWidth="1"/>
    <col min="12808" max="12808" width="5" style="4" customWidth="1"/>
    <col min="12809" max="12809" width="11.5703125" style="4" customWidth="1"/>
    <col min="12810" max="12810" width="5" style="4" customWidth="1"/>
    <col min="12811" max="12811" width="11.5703125" style="4" customWidth="1"/>
    <col min="12812" max="13056" width="9.140625" style="4"/>
    <col min="13057" max="13057" width="30.5703125" style="4" customWidth="1"/>
    <col min="13058" max="13058" width="4.85546875" style="4" customWidth="1"/>
    <col min="13059" max="13059" width="11.7109375" style="4" customWidth="1"/>
    <col min="13060" max="13060" width="5" style="4" customWidth="1"/>
    <col min="13061" max="13061" width="11.7109375" style="4" customWidth="1"/>
    <col min="13062" max="13062" width="5" style="4" customWidth="1"/>
    <col min="13063" max="13063" width="11.5703125" style="4" customWidth="1"/>
    <col min="13064" max="13064" width="5" style="4" customWidth="1"/>
    <col min="13065" max="13065" width="11.5703125" style="4" customWidth="1"/>
    <col min="13066" max="13066" width="5" style="4" customWidth="1"/>
    <col min="13067" max="13067" width="11.5703125" style="4" customWidth="1"/>
    <col min="13068" max="13312" width="9.140625" style="4"/>
    <col min="13313" max="13313" width="30.5703125" style="4" customWidth="1"/>
    <col min="13314" max="13314" width="4.85546875" style="4" customWidth="1"/>
    <col min="13315" max="13315" width="11.7109375" style="4" customWidth="1"/>
    <col min="13316" max="13316" width="5" style="4" customWidth="1"/>
    <col min="13317" max="13317" width="11.7109375" style="4" customWidth="1"/>
    <col min="13318" max="13318" width="5" style="4" customWidth="1"/>
    <col min="13319" max="13319" width="11.5703125" style="4" customWidth="1"/>
    <col min="13320" max="13320" width="5" style="4" customWidth="1"/>
    <col min="13321" max="13321" width="11.5703125" style="4" customWidth="1"/>
    <col min="13322" max="13322" width="5" style="4" customWidth="1"/>
    <col min="13323" max="13323" width="11.5703125" style="4" customWidth="1"/>
    <col min="13324" max="13568" width="9.140625" style="4"/>
    <col min="13569" max="13569" width="30.5703125" style="4" customWidth="1"/>
    <col min="13570" max="13570" width="4.85546875" style="4" customWidth="1"/>
    <col min="13571" max="13571" width="11.7109375" style="4" customWidth="1"/>
    <col min="13572" max="13572" width="5" style="4" customWidth="1"/>
    <col min="13573" max="13573" width="11.7109375" style="4" customWidth="1"/>
    <col min="13574" max="13574" width="5" style="4" customWidth="1"/>
    <col min="13575" max="13575" width="11.5703125" style="4" customWidth="1"/>
    <col min="13576" max="13576" width="5" style="4" customWidth="1"/>
    <col min="13577" max="13577" width="11.5703125" style="4" customWidth="1"/>
    <col min="13578" max="13578" width="5" style="4" customWidth="1"/>
    <col min="13579" max="13579" width="11.5703125" style="4" customWidth="1"/>
    <col min="13580" max="13824" width="9.140625" style="4"/>
    <col min="13825" max="13825" width="30.5703125" style="4" customWidth="1"/>
    <col min="13826" max="13826" width="4.85546875" style="4" customWidth="1"/>
    <col min="13827" max="13827" width="11.7109375" style="4" customWidth="1"/>
    <col min="13828" max="13828" width="5" style="4" customWidth="1"/>
    <col min="13829" max="13829" width="11.7109375" style="4" customWidth="1"/>
    <col min="13830" max="13830" width="5" style="4" customWidth="1"/>
    <col min="13831" max="13831" width="11.5703125" style="4" customWidth="1"/>
    <col min="13832" max="13832" width="5" style="4" customWidth="1"/>
    <col min="13833" max="13833" width="11.5703125" style="4" customWidth="1"/>
    <col min="13834" max="13834" width="5" style="4" customWidth="1"/>
    <col min="13835" max="13835" width="11.5703125" style="4" customWidth="1"/>
    <col min="13836" max="14080" width="9.140625" style="4"/>
    <col min="14081" max="14081" width="30.5703125" style="4" customWidth="1"/>
    <col min="14082" max="14082" width="4.85546875" style="4" customWidth="1"/>
    <col min="14083" max="14083" width="11.7109375" style="4" customWidth="1"/>
    <col min="14084" max="14084" width="5" style="4" customWidth="1"/>
    <col min="14085" max="14085" width="11.7109375" style="4" customWidth="1"/>
    <col min="14086" max="14086" width="5" style="4" customWidth="1"/>
    <col min="14087" max="14087" width="11.5703125" style="4" customWidth="1"/>
    <col min="14088" max="14088" width="5" style="4" customWidth="1"/>
    <col min="14089" max="14089" width="11.5703125" style="4" customWidth="1"/>
    <col min="14090" max="14090" width="5" style="4" customWidth="1"/>
    <col min="14091" max="14091" width="11.5703125" style="4" customWidth="1"/>
    <col min="14092" max="14336" width="9.140625" style="4"/>
    <col min="14337" max="14337" width="30.5703125" style="4" customWidth="1"/>
    <col min="14338" max="14338" width="4.85546875" style="4" customWidth="1"/>
    <col min="14339" max="14339" width="11.7109375" style="4" customWidth="1"/>
    <col min="14340" max="14340" width="5" style="4" customWidth="1"/>
    <col min="14341" max="14341" width="11.7109375" style="4" customWidth="1"/>
    <col min="14342" max="14342" width="5" style="4" customWidth="1"/>
    <col min="14343" max="14343" width="11.5703125" style="4" customWidth="1"/>
    <col min="14344" max="14344" width="5" style="4" customWidth="1"/>
    <col min="14345" max="14345" width="11.5703125" style="4" customWidth="1"/>
    <col min="14346" max="14346" width="5" style="4" customWidth="1"/>
    <col min="14347" max="14347" width="11.5703125" style="4" customWidth="1"/>
    <col min="14348" max="14592" width="9.140625" style="4"/>
    <col min="14593" max="14593" width="30.5703125" style="4" customWidth="1"/>
    <col min="14594" max="14594" width="4.85546875" style="4" customWidth="1"/>
    <col min="14595" max="14595" width="11.7109375" style="4" customWidth="1"/>
    <col min="14596" max="14596" width="5" style="4" customWidth="1"/>
    <col min="14597" max="14597" width="11.7109375" style="4" customWidth="1"/>
    <col min="14598" max="14598" width="5" style="4" customWidth="1"/>
    <col min="14599" max="14599" width="11.5703125" style="4" customWidth="1"/>
    <col min="14600" max="14600" width="5" style="4" customWidth="1"/>
    <col min="14601" max="14601" width="11.5703125" style="4" customWidth="1"/>
    <col min="14602" max="14602" width="5" style="4" customWidth="1"/>
    <col min="14603" max="14603" width="11.5703125" style="4" customWidth="1"/>
    <col min="14604" max="14848" width="9.140625" style="4"/>
    <col min="14849" max="14849" width="30.5703125" style="4" customWidth="1"/>
    <col min="14850" max="14850" width="4.85546875" style="4" customWidth="1"/>
    <col min="14851" max="14851" width="11.7109375" style="4" customWidth="1"/>
    <col min="14852" max="14852" width="5" style="4" customWidth="1"/>
    <col min="14853" max="14853" width="11.7109375" style="4" customWidth="1"/>
    <col min="14854" max="14854" width="5" style="4" customWidth="1"/>
    <col min="14855" max="14855" width="11.5703125" style="4" customWidth="1"/>
    <col min="14856" max="14856" width="5" style="4" customWidth="1"/>
    <col min="14857" max="14857" width="11.5703125" style="4" customWidth="1"/>
    <col min="14858" max="14858" width="5" style="4" customWidth="1"/>
    <col min="14859" max="14859" width="11.5703125" style="4" customWidth="1"/>
    <col min="14860" max="15104" width="9.140625" style="4"/>
    <col min="15105" max="15105" width="30.5703125" style="4" customWidth="1"/>
    <col min="15106" max="15106" width="4.85546875" style="4" customWidth="1"/>
    <col min="15107" max="15107" width="11.7109375" style="4" customWidth="1"/>
    <col min="15108" max="15108" width="5" style="4" customWidth="1"/>
    <col min="15109" max="15109" width="11.7109375" style="4" customWidth="1"/>
    <col min="15110" max="15110" width="5" style="4" customWidth="1"/>
    <col min="15111" max="15111" width="11.5703125" style="4" customWidth="1"/>
    <col min="15112" max="15112" width="5" style="4" customWidth="1"/>
    <col min="15113" max="15113" width="11.5703125" style="4" customWidth="1"/>
    <col min="15114" max="15114" width="5" style="4" customWidth="1"/>
    <col min="15115" max="15115" width="11.5703125" style="4" customWidth="1"/>
    <col min="15116" max="15360" width="9.140625" style="4"/>
    <col min="15361" max="15361" width="30.5703125" style="4" customWidth="1"/>
    <col min="15362" max="15362" width="4.85546875" style="4" customWidth="1"/>
    <col min="15363" max="15363" width="11.7109375" style="4" customWidth="1"/>
    <col min="15364" max="15364" width="5" style="4" customWidth="1"/>
    <col min="15365" max="15365" width="11.7109375" style="4" customWidth="1"/>
    <col min="15366" max="15366" width="5" style="4" customWidth="1"/>
    <col min="15367" max="15367" width="11.5703125" style="4" customWidth="1"/>
    <col min="15368" max="15368" width="5" style="4" customWidth="1"/>
    <col min="15369" max="15369" width="11.5703125" style="4" customWidth="1"/>
    <col min="15370" max="15370" width="5" style="4" customWidth="1"/>
    <col min="15371" max="15371" width="11.5703125" style="4" customWidth="1"/>
    <col min="15372" max="15616" width="9.140625" style="4"/>
    <col min="15617" max="15617" width="30.5703125" style="4" customWidth="1"/>
    <col min="15618" max="15618" width="4.85546875" style="4" customWidth="1"/>
    <col min="15619" max="15619" width="11.7109375" style="4" customWidth="1"/>
    <col min="15620" max="15620" width="5" style="4" customWidth="1"/>
    <col min="15621" max="15621" width="11.7109375" style="4" customWidth="1"/>
    <col min="15622" max="15622" width="5" style="4" customWidth="1"/>
    <col min="15623" max="15623" width="11.5703125" style="4" customWidth="1"/>
    <col min="15624" max="15624" width="5" style="4" customWidth="1"/>
    <col min="15625" max="15625" width="11.5703125" style="4" customWidth="1"/>
    <col min="15626" max="15626" width="5" style="4" customWidth="1"/>
    <col min="15627" max="15627" width="11.5703125" style="4" customWidth="1"/>
    <col min="15628" max="15872" width="9.140625" style="4"/>
    <col min="15873" max="15873" width="30.5703125" style="4" customWidth="1"/>
    <col min="15874" max="15874" width="4.85546875" style="4" customWidth="1"/>
    <col min="15875" max="15875" width="11.7109375" style="4" customWidth="1"/>
    <col min="15876" max="15876" width="5" style="4" customWidth="1"/>
    <col min="15877" max="15877" width="11.7109375" style="4" customWidth="1"/>
    <col min="15878" max="15878" width="5" style="4" customWidth="1"/>
    <col min="15879" max="15879" width="11.5703125" style="4" customWidth="1"/>
    <col min="15880" max="15880" width="5" style="4" customWidth="1"/>
    <col min="15881" max="15881" width="11.5703125" style="4" customWidth="1"/>
    <col min="15882" max="15882" width="5" style="4" customWidth="1"/>
    <col min="15883" max="15883" width="11.5703125" style="4" customWidth="1"/>
    <col min="15884" max="16128" width="9.140625" style="4"/>
    <col min="16129" max="16129" width="30.5703125" style="4" customWidth="1"/>
    <col min="16130" max="16130" width="4.85546875" style="4" customWidth="1"/>
    <col min="16131" max="16131" width="11.7109375" style="4" customWidth="1"/>
    <col min="16132" max="16132" width="5" style="4" customWidth="1"/>
    <col min="16133" max="16133" width="11.7109375" style="4" customWidth="1"/>
    <col min="16134" max="16134" width="5" style="4" customWidth="1"/>
    <col min="16135" max="16135" width="11.5703125" style="4" customWidth="1"/>
    <col min="16136" max="16136" width="5" style="4" customWidth="1"/>
    <col min="16137" max="16137" width="11.5703125" style="4" customWidth="1"/>
    <col min="16138" max="16138" width="5" style="4" customWidth="1"/>
    <col min="16139" max="16139" width="11.5703125" style="4" customWidth="1"/>
    <col min="16140" max="16384" width="9.140625" style="4"/>
  </cols>
  <sheetData>
    <row r="1" spans="1:11" ht="17.45" customHeight="1">
      <c r="A1" s="417" t="s">
        <v>446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</row>
    <row r="2" spans="1:11" ht="17.45" customHeight="1">
      <c r="A2" s="77"/>
      <c r="B2" s="77"/>
      <c r="C2" s="77"/>
      <c r="D2" s="77"/>
      <c r="E2" s="77"/>
      <c r="F2" s="77"/>
      <c r="G2" s="77"/>
      <c r="H2" s="77"/>
      <c r="I2" s="77"/>
      <c r="J2" s="77"/>
      <c r="K2" s="418" t="s">
        <v>447</v>
      </c>
    </row>
    <row r="3" spans="1:11" ht="17.45" customHeight="1">
      <c r="A3" s="9"/>
      <c r="B3" s="14"/>
      <c r="C3" s="14"/>
      <c r="D3" s="14"/>
      <c r="E3" s="430"/>
      <c r="F3" s="14"/>
      <c r="G3" s="14"/>
      <c r="H3" s="14"/>
      <c r="I3" s="14"/>
      <c r="J3" s="14"/>
      <c r="K3" s="84">
        <f>'1'!$J$3</f>
        <v>0</v>
      </c>
    </row>
    <row r="4" spans="1:11" ht="17.45" customHeight="1">
      <c r="A4" s="431" t="s">
        <v>448</v>
      </c>
      <c r="B4" s="432"/>
      <c r="C4" s="11"/>
      <c r="D4" s="433" t="s">
        <v>449</v>
      </c>
      <c r="E4" s="434"/>
      <c r="F4" s="435" t="s">
        <v>450</v>
      </c>
      <c r="G4" s="435"/>
      <c r="H4" s="432" t="s">
        <v>451</v>
      </c>
      <c r="I4" s="436"/>
      <c r="J4" s="437"/>
      <c r="K4" s="438"/>
    </row>
    <row r="5" spans="1:11" ht="17.45" customHeight="1">
      <c r="A5" s="439"/>
      <c r="B5" s="440" t="s">
        <v>452</v>
      </c>
      <c r="C5" s="440"/>
      <c r="D5" s="441" t="s">
        <v>453</v>
      </c>
      <c r="E5" s="442"/>
      <c r="F5" s="443" t="s">
        <v>454</v>
      </c>
      <c r="G5" s="443"/>
      <c r="H5" s="444" t="s">
        <v>455</v>
      </c>
      <c r="I5" s="445"/>
      <c r="J5" s="442" t="s">
        <v>456</v>
      </c>
      <c r="K5" s="442"/>
    </row>
    <row r="6" spans="1:11" ht="17.45" customHeight="1">
      <c r="A6" s="439"/>
      <c r="B6" s="446"/>
      <c r="C6" s="446"/>
      <c r="D6" s="447" t="s">
        <v>457</v>
      </c>
      <c r="E6" s="448"/>
      <c r="F6" s="443" t="s">
        <v>457</v>
      </c>
      <c r="G6" s="443"/>
      <c r="H6" s="449"/>
      <c r="I6" s="450"/>
      <c r="J6" s="451"/>
      <c r="K6" s="452"/>
    </row>
    <row r="7" spans="1:11" ht="17.45" customHeight="1">
      <c r="A7" s="316" t="s">
        <v>448</v>
      </c>
      <c r="B7" s="316" t="s">
        <v>458</v>
      </c>
      <c r="C7" s="316" t="s">
        <v>459</v>
      </c>
      <c r="D7" s="316" t="s">
        <v>458</v>
      </c>
      <c r="E7" s="316" t="s">
        <v>459</v>
      </c>
      <c r="F7" s="316" t="s">
        <v>458</v>
      </c>
      <c r="G7" s="453" t="s">
        <v>459</v>
      </c>
      <c r="H7" s="316" t="s">
        <v>458</v>
      </c>
      <c r="I7" s="453" t="s">
        <v>459</v>
      </c>
      <c r="J7" s="316" t="s">
        <v>458</v>
      </c>
      <c r="K7" s="453" t="s">
        <v>459</v>
      </c>
    </row>
    <row r="8" spans="1:11" ht="17.45" customHeight="1">
      <c r="A8" s="87"/>
      <c r="B8" s="241"/>
      <c r="C8" s="181"/>
      <c r="D8" s="454"/>
      <c r="E8" s="181"/>
      <c r="F8" s="454"/>
      <c r="G8" s="181"/>
      <c r="H8" s="241"/>
      <c r="I8" s="181"/>
      <c r="J8" s="455">
        <f>H8+F8+D8+B8</f>
        <v>0</v>
      </c>
      <c r="K8" s="183">
        <f>I8+G8+E8+C8</f>
        <v>0</v>
      </c>
    </row>
    <row r="9" spans="1:11" ht="17.45" customHeight="1">
      <c r="A9" s="87" t="s">
        <v>460</v>
      </c>
      <c r="B9" s="241"/>
      <c r="C9" s="181"/>
      <c r="D9" s="454"/>
      <c r="E9" s="181"/>
      <c r="F9" s="454"/>
      <c r="G9" s="181"/>
      <c r="H9" s="241"/>
      <c r="I9" s="181"/>
      <c r="J9" s="456">
        <f>H9+F9+D9+B9</f>
        <v>0</v>
      </c>
      <c r="K9" s="183">
        <f t="shared" ref="J9:K23" si="0">I9+G9+E9+C9</f>
        <v>0</v>
      </c>
    </row>
    <row r="10" spans="1:11" ht="17.45" customHeight="1">
      <c r="A10" s="87" t="s">
        <v>461</v>
      </c>
      <c r="B10" s="241"/>
      <c r="C10" s="181"/>
      <c r="D10" s="454"/>
      <c r="E10" s="181"/>
      <c r="F10" s="454"/>
      <c r="G10" s="181"/>
      <c r="H10" s="241"/>
      <c r="I10" s="181"/>
      <c r="J10" s="455">
        <f t="shared" si="0"/>
        <v>0</v>
      </c>
      <c r="K10" s="183">
        <f t="shared" si="0"/>
        <v>0</v>
      </c>
    </row>
    <row r="11" spans="1:11" ht="17.45" customHeight="1">
      <c r="A11" s="87" t="s">
        <v>462</v>
      </c>
      <c r="B11" s="241"/>
      <c r="C11" s="181"/>
      <c r="D11" s="454"/>
      <c r="E11" s="181"/>
      <c r="F11" s="454"/>
      <c r="G11" s="181"/>
      <c r="H11" s="241"/>
      <c r="I11" s="181"/>
      <c r="J11" s="455">
        <f t="shared" si="0"/>
        <v>0</v>
      </c>
      <c r="K11" s="183">
        <f t="shared" si="0"/>
        <v>0</v>
      </c>
    </row>
    <row r="12" spans="1:11" ht="17.45" customHeight="1">
      <c r="A12" s="87" t="s">
        <v>463</v>
      </c>
      <c r="B12" s="241"/>
      <c r="C12" s="181"/>
      <c r="D12" s="454"/>
      <c r="E12" s="181"/>
      <c r="F12" s="454"/>
      <c r="G12" s="181"/>
      <c r="H12" s="241"/>
      <c r="I12" s="181"/>
      <c r="J12" s="455">
        <f t="shared" si="0"/>
        <v>0</v>
      </c>
      <c r="K12" s="183">
        <f t="shared" si="0"/>
        <v>0</v>
      </c>
    </row>
    <row r="13" spans="1:11" ht="17.45" customHeight="1">
      <c r="A13" s="87" t="s">
        <v>464</v>
      </c>
      <c r="B13" s="241"/>
      <c r="C13" s="181"/>
      <c r="D13" s="454"/>
      <c r="E13" s="181"/>
      <c r="F13" s="454"/>
      <c r="G13" s="181"/>
      <c r="H13" s="241"/>
      <c r="I13" s="181"/>
      <c r="J13" s="455">
        <f t="shared" si="0"/>
        <v>0</v>
      </c>
      <c r="K13" s="183">
        <f t="shared" si="0"/>
        <v>0</v>
      </c>
    </row>
    <row r="14" spans="1:11" ht="17.45" customHeight="1">
      <c r="A14" s="87" t="s">
        <v>465</v>
      </c>
      <c r="B14" s="241"/>
      <c r="C14" s="181"/>
      <c r="D14" s="454"/>
      <c r="E14" s="181"/>
      <c r="F14" s="454"/>
      <c r="G14" s="181"/>
      <c r="H14" s="241"/>
      <c r="I14" s="181"/>
      <c r="J14" s="455">
        <f t="shared" si="0"/>
        <v>0</v>
      </c>
      <c r="K14" s="183">
        <f t="shared" si="0"/>
        <v>0</v>
      </c>
    </row>
    <row r="15" spans="1:11" ht="17.45" customHeight="1">
      <c r="A15" s="87" t="s">
        <v>466</v>
      </c>
      <c r="B15" s="241"/>
      <c r="C15" s="181"/>
      <c r="D15" s="454"/>
      <c r="E15" s="181"/>
      <c r="F15" s="454"/>
      <c r="G15" s="181"/>
      <c r="H15" s="241"/>
      <c r="I15" s="181"/>
      <c r="J15" s="455">
        <f t="shared" si="0"/>
        <v>0</v>
      </c>
      <c r="K15" s="183">
        <f t="shared" si="0"/>
        <v>0</v>
      </c>
    </row>
    <row r="16" spans="1:11" ht="17.45" customHeight="1">
      <c r="A16" s="87" t="s">
        <v>467</v>
      </c>
      <c r="B16" s="241"/>
      <c r="C16" s="181"/>
      <c r="D16" s="454"/>
      <c r="E16" s="181"/>
      <c r="F16" s="454"/>
      <c r="G16" s="181"/>
      <c r="H16" s="241"/>
      <c r="I16" s="181"/>
      <c r="J16" s="455">
        <f t="shared" si="0"/>
        <v>0</v>
      </c>
      <c r="K16" s="183">
        <f t="shared" si="0"/>
        <v>0</v>
      </c>
    </row>
    <row r="17" spans="1:11" ht="17.45" customHeight="1">
      <c r="A17" s="87" t="s">
        <v>468</v>
      </c>
      <c r="B17" s="241"/>
      <c r="C17" s="181"/>
      <c r="D17" s="454"/>
      <c r="E17" s="181"/>
      <c r="F17" s="454"/>
      <c r="G17" s="181"/>
      <c r="H17" s="241"/>
      <c r="I17" s="181"/>
      <c r="J17" s="455">
        <f t="shared" si="0"/>
        <v>0</v>
      </c>
      <c r="K17" s="183">
        <f t="shared" si="0"/>
        <v>0</v>
      </c>
    </row>
    <row r="18" spans="1:11" ht="17.45" customHeight="1">
      <c r="A18" s="87" t="s">
        <v>469</v>
      </c>
      <c r="B18" s="241"/>
      <c r="C18" s="181"/>
      <c r="D18" s="454"/>
      <c r="E18" s="181"/>
      <c r="F18" s="454"/>
      <c r="G18" s="181"/>
      <c r="H18" s="241"/>
      <c r="I18" s="181"/>
      <c r="J18" s="455">
        <f t="shared" si="0"/>
        <v>0</v>
      </c>
      <c r="K18" s="183">
        <f t="shared" si="0"/>
        <v>0</v>
      </c>
    </row>
    <row r="19" spans="1:11" ht="17.45" customHeight="1">
      <c r="A19" s="87"/>
      <c r="B19" s="241"/>
      <c r="C19" s="181"/>
      <c r="D19" s="454"/>
      <c r="E19" s="181"/>
      <c r="F19" s="454"/>
      <c r="G19" s="181"/>
      <c r="H19" s="241"/>
      <c r="I19" s="181"/>
      <c r="J19" s="455">
        <f t="shared" si="0"/>
        <v>0</v>
      </c>
      <c r="K19" s="183">
        <f t="shared" si="0"/>
        <v>0</v>
      </c>
    </row>
    <row r="20" spans="1:11" ht="17.45" customHeight="1">
      <c r="A20" s="87"/>
      <c r="B20" s="241"/>
      <c r="C20" s="181"/>
      <c r="D20" s="454"/>
      <c r="E20" s="181"/>
      <c r="F20" s="454"/>
      <c r="G20" s="181"/>
      <c r="H20" s="241"/>
      <c r="I20" s="181"/>
      <c r="J20" s="455">
        <f t="shared" si="0"/>
        <v>0</v>
      </c>
      <c r="K20" s="183">
        <f t="shared" si="0"/>
        <v>0</v>
      </c>
    </row>
    <row r="21" spans="1:11" ht="17.45" customHeight="1">
      <c r="A21" s="87"/>
      <c r="B21" s="241"/>
      <c r="C21" s="181"/>
      <c r="D21" s="454"/>
      <c r="E21" s="181"/>
      <c r="F21" s="454"/>
      <c r="G21" s="181"/>
      <c r="H21" s="241"/>
      <c r="I21" s="181"/>
      <c r="J21" s="455">
        <f t="shared" si="0"/>
        <v>0</v>
      </c>
      <c r="K21" s="183">
        <f t="shared" si="0"/>
        <v>0</v>
      </c>
    </row>
    <row r="22" spans="1:11" ht="17.45" customHeight="1">
      <c r="A22" s="87"/>
      <c r="B22" s="241"/>
      <c r="C22" s="181"/>
      <c r="D22" s="454"/>
      <c r="E22" s="181"/>
      <c r="F22" s="454"/>
      <c r="G22" s="181"/>
      <c r="H22" s="241"/>
      <c r="I22" s="181"/>
      <c r="J22" s="455">
        <f t="shared" si="0"/>
        <v>0</v>
      </c>
      <c r="K22" s="183">
        <f t="shared" si="0"/>
        <v>0</v>
      </c>
    </row>
    <row r="23" spans="1:11" ht="17.45" customHeight="1">
      <c r="A23" s="87"/>
      <c r="B23" s="241"/>
      <c r="C23" s="181"/>
      <c r="D23" s="454"/>
      <c r="E23" s="181"/>
      <c r="F23" s="454"/>
      <c r="G23" s="181"/>
      <c r="H23" s="241"/>
      <c r="I23" s="181"/>
      <c r="J23" s="455">
        <f t="shared" si="0"/>
        <v>0</v>
      </c>
      <c r="K23" s="183">
        <f t="shared" si="0"/>
        <v>0</v>
      </c>
    </row>
    <row r="24" spans="1:11" ht="17.45" customHeight="1">
      <c r="A24" s="87"/>
      <c r="B24" s="241"/>
      <c r="C24" s="181"/>
      <c r="D24" s="454"/>
      <c r="E24" s="181"/>
      <c r="F24" s="454"/>
      <c r="G24" s="181"/>
      <c r="H24" s="241"/>
      <c r="I24" s="181"/>
      <c r="J24" s="241"/>
      <c r="K24" s="181"/>
    </row>
    <row r="25" spans="1:11" ht="17.45" customHeight="1" thickBot="1">
      <c r="A25" s="87" t="s">
        <v>470</v>
      </c>
      <c r="B25" s="241"/>
      <c r="C25" s="457">
        <f>SUM(C8:C24)</f>
        <v>0</v>
      </c>
      <c r="D25" s="458"/>
      <c r="E25" s="457">
        <f>SUM(E8:E24)</f>
        <v>0</v>
      </c>
      <c r="F25" s="458"/>
      <c r="G25" s="457">
        <f>SUM(G8:G24)</f>
        <v>0</v>
      </c>
      <c r="H25" s="459"/>
      <c r="I25" s="457">
        <f>SUM(I8:I24)</f>
        <v>0</v>
      </c>
      <c r="J25" s="241"/>
      <c r="K25" s="457">
        <f>SUM(K8:K24)</f>
        <v>0</v>
      </c>
    </row>
    <row r="26" spans="1:11" ht="17.45" customHeight="1">
      <c r="A26" s="87" t="s">
        <v>471</v>
      </c>
      <c r="B26" s="241"/>
      <c r="C26" s="181"/>
      <c r="D26" s="454"/>
      <c r="E26" s="181"/>
      <c r="F26" s="454"/>
      <c r="G26" s="181"/>
      <c r="H26" s="241"/>
      <c r="I26" s="181"/>
      <c r="J26" s="456">
        <f>H26+F26+D26+B26</f>
        <v>0</v>
      </c>
      <c r="K26" s="183">
        <f>I26+G26+E26+C26</f>
        <v>0</v>
      </c>
    </row>
    <row r="27" spans="1:11" ht="17.45" customHeight="1" thickBot="1">
      <c r="A27" s="460" t="s">
        <v>472</v>
      </c>
      <c r="B27" s="461">
        <f>SUM(B8:B26)</f>
        <v>0</v>
      </c>
      <c r="C27" s="462">
        <f>SUM(C25:C26)</f>
        <v>0</v>
      </c>
      <c r="D27" s="463">
        <f>SUM(D8:D26)</f>
        <v>0</v>
      </c>
      <c r="E27" s="462">
        <f>SUM(E25:E26)</f>
        <v>0</v>
      </c>
      <c r="F27" s="463">
        <f>SUM(F8:F26)</f>
        <v>0</v>
      </c>
      <c r="G27" s="462">
        <f>SUM(G25:G26)</f>
        <v>0</v>
      </c>
      <c r="H27" s="464">
        <f>SUM(H8:H26)</f>
        <v>0</v>
      </c>
      <c r="I27" s="462">
        <f>SUM(I25:I26)</f>
        <v>0</v>
      </c>
      <c r="J27" s="464">
        <f>SUM(J8:J26)</f>
        <v>0</v>
      </c>
      <c r="K27" s="462">
        <f>SUM(K25:K26)</f>
        <v>0</v>
      </c>
    </row>
    <row r="28" spans="1:11" ht="17.45" customHeight="1" thickTop="1"/>
  </sheetData>
  <printOptions horizontalCentered="1"/>
  <pageMargins left="0.75" right="0.75" top="0.6" bottom="0.5" header="0.5" footer="0.5"/>
  <pageSetup orientation="landscape" horizontalDpi="4294967292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2E87A-2437-432B-8372-E18768FAD16E}">
  <sheetPr>
    <pageSetUpPr fitToPage="1"/>
  </sheetPr>
  <dimension ref="A1:F75"/>
  <sheetViews>
    <sheetView workbookViewId="0">
      <selection activeCell="A4" sqref="A4"/>
    </sheetView>
  </sheetViews>
  <sheetFormatPr defaultRowHeight="17.45" customHeight="1"/>
  <cols>
    <col min="1" max="1" width="33.85546875" style="312" customWidth="1"/>
    <col min="2" max="2" width="5.85546875" style="470" customWidth="1"/>
    <col min="3" max="6" width="11.28515625" style="312" customWidth="1"/>
    <col min="7" max="256" width="9.140625" style="312"/>
    <col min="257" max="257" width="33.85546875" style="312" customWidth="1"/>
    <col min="258" max="258" width="5.85546875" style="312" customWidth="1"/>
    <col min="259" max="262" width="11.28515625" style="312" customWidth="1"/>
    <col min="263" max="512" width="9.140625" style="312"/>
    <col min="513" max="513" width="33.85546875" style="312" customWidth="1"/>
    <col min="514" max="514" width="5.85546875" style="312" customWidth="1"/>
    <col min="515" max="518" width="11.28515625" style="312" customWidth="1"/>
    <col min="519" max="768" width="9.140625" style="312"/>
    <col min="769" max="769" width="33.85546875" style="312" customWidth="1"/>
    <col min="770" max="770" width="5.85546875" style="312" customWidth="1"/>
    <col min="771" max="774" width="11.28515625" style="312" customWidth="1"/>
    <col min="775" max="1024" width="9.140625" style="312"/>
    <col min="1025" max="1025" width="33.85546875" style="312" customWidth="1"/>
    <col min="1026" max="1026" width="5.85546875" style="312" customWidth="1"/>
    <col min="1027" max="1030" width="11.28515625" style="312" customWidth="1"/>
    <col min="1031" max="1280" width="9.140625" style="312"/>
    <col min="1281" max="1281" width="33.85546875" style="312" customWidth="1"/>
    <col min="1282" max="1282" width="5.85546875" style="312" customWidth="1"/>
    <col min="1283" max="1286" width="11.28515625" style="312" customWidth="1"/>
    <col min="1287" max="1536" width="9.140625" style="312"/>
    <col min="1537" max="1537" width="33.85546875" style="312" customWidth="1"/>
    <col min="1538" max="1538" width="5.85546875" style="312" customWidth="1"/>
    <col min="1539" max="1542" width="11.28515625" style="312" customWidth="1"/>
    <col min="1543" max="1792" width="9.140625" style="312"/>
    <col min="1793" max="1793" width="33.85546875" style="312" customWidth="1"/>
    <col min="1794" max="1794" width="5.85546875" style="312" customWidth="1"/>
    <col min="1795" max="1798" width="11.28515625" style="312" customWidth="1"/>
    <col min="1799" max="2048" width="9.140625" style="312"/>
    <col min="2049" max="2049" width="33.85546875" style="312" customWidth="1"/>
    <col min="2050" max="2050" width="5.85546875" style="312" customWidth="1"/>
    <col min="2051" max="2054" width="11.28515625" style="312" customWidth="1"/>
    <col min="2055" max="2304" width="9.140625" style="312"/>
    <col min="2305" max="2305" width="33.85546875" style="312" customWidth="1"/>
    <col min="2306" max="2306" width="5.85546875" style="312" customWidth="1"/>
    <col min="2307" max="2310" width="11.28515625" style="312" customWidth="1"/>
    <col min="2311" max="2560" width="9.140625" style="312"/>
    <col min="2561" max="2561" width="33.85546875" style="312" customWidth="1"/>
    <col min="2562" max="2562" width="5.85546875" style="312" customWidth="1"/>
    <col min="2563" max="2566" width="11.28515625" style="312" customWidth="1"/>
    <col min="2567" max="2816" width="9.140625" style="312"/>
    <col min="2817" max="2817" width="33.85546875" style="312" customWidth="1"/>
    <col min="2818" max="2818" width="5.85546875" style="312" customWidth="1"/>
    <col min="2819" max="2822" width="11.28515625" style="312" customWidth="1"/>
    <col min="2823" max="3072" width="9.140625" style="312"/>
    <col min="3073" max="3073" width="33.85546875" style="312" customWidth="1"/>
    <col min="3074" max="3074" width="5.85546875" style="312" customWidth="1"/>
    <col min="3075" max="3078" width="11.28515625" style="312" customWidth="1"/>
    <col min="3079" max="3328" width="9.140625" style="312"/>
    <col min="3329" max="3329" width="33.85546875" style="312" customWidth="1"/>
    <col min="3330" max="3330" width="5.85546875" style="312" customWidth="1"/>
    <col min="3331" max="3334" width="11.28515625" style="312" customWidth="1"/>
    <col min="3335" max="3584" width="9.140625" style="312"/>
    <col min="3585" max="3585" width="33.85546875" style="312" customWidth="1"/>
    <col min="3586" max="3586" width="5.85546875" style="312" customWidth="1"/>
    <col min="3587" max="3590" width="11.28515625" style="312" customWidth="1"/>
    <col min="3591" max="3840" width="9.140625" style="312"/>
    <col min="3841" max="3841" width="33.85546875" style="312" customWidth="1"/>
    <col min="3842" max="3842" width="5.85546875" style="312" customWidth="1"/>
    <col min="3843" max="3846" width="11.28515625" style="312" customWidth="1"/>
    <col min="3847" max="4096" width="9.140625" style="312"/>
    <col min="4097" max="4097" width="33.85546875" style="312" customWidth="1"/>
    <col min="4098" max="4098" width="5.85546875" style="312" customWidth="1"/>
    <col min="4099" max="4102" width="11.28515625" style="312" customWidth="1"/>
    <col min="4103" max="4352" width="9.140625" style="312"/>
    <col min="4353" max="4353" width="33.85546875" style="312" customWidth="1"/>
    <col min="4354" max="4354" width="5.85546875" style="312" customWidth="1"/>
    <col min="4355" max="4358" width="11.28515625" style="312" customWidth="1"/>
    <col min="4359" max="4608" width="9.140625" style="312"/>
    <col min="4609" max="4609" width="33.85546875" style="312" customWidth="1"/>
    <col min="4610" max="4610" width="5.85546875" style="312" customWidth="1"/>
    <col min="4611" max="4614" width="11.28515625" style="312" customWidth="1"/>
    <col min="4615" max="4864" width="9.140625" style="312"/>
    <col min="4865" max="4865" width="33.85546875" style="312" customWidth="1"/>
    <col min="4866" max="4866" width="5.85546875" style="312" customWidth="1"/>
    <col min="4867" max="4870" width="11.28515625" style="312" customWidth="1"/>
    <col min="4871" max="5120" width="9.140625" style="312"/>
    <col min="5121" max="5121" width="33.85546875" style="312" customWidth="1"/>
    <col min="5122" max="5122" width="5.85546875" style="312" customWidth="1"/>
    <col min="5123" max="5126" width="11.28515625" style="312" customWidth="1"/>
    <col min="5127" max="5376" width="9.140625" style="312"/>
    <col min="5377" max="5377" width="33.85546875" style="312" customWidth="1"/>
    <col min="5378" max="5378" width="5.85546875" style="312" customWidth="1"/>
    <col min="5379" max="5382" width="11.28515625" style="312" customWidth="1"/>
    <col min="5383" max="5632" width="9.140625" style="312"/>
    <col min="5633" max="5633" width="33.85546875" style="312" customWidth="1"/>
    <col min="5634" max="5634" width="5.85546875" style="312" customWidth="1"/>
    <col min="5635" max="5638" width="11.28515625" style="312" customWidth="1"/>
    <col min="5639" max="5888" width="9.140625" style="312"/>
    <col min="5889" max="5889" width="33.85546875" style="312" customWidth="1"/>
    <col min="5890" max="5890" width="5.85546875" style="312" customWidth="1"/>
    <col min="5891" max="5894" width="11.28515625" style="312" customWidth="1"/>
    <col min="5895" max="6144" width="9.140625" style="312"/>
    <col min="6145" max="6145" width="33.85546875" style="312" customWidth="1"/>
    <col min="6146" max="6146" width="5.85546875" style="312" customWidth="1"/>
    <col min="6147" max="6150" width="11.28515625" style="312" customWidth="1"/>
    <col min="6151" max="6400" width="9.140625" style="312"/>
    <col min="6401" max="6401" width="33.85546875" style="312" customWidth="1"/>
    <col min="6402" max="6402" width="5.85546875" style="312" customWidth="1"/>
    <col min="6403" max="6406" width="11.28515625" style="312" customWidth="1"/>
    <col min="6407" max="6656" width="9.140625" style="312"/>
    <col min="6657" max="6657" width="33.85546875" style="312" customWidth="1"/>
    <col min="6658" max="6658" width="5.85546875" style="312" customWidth="1"/>
    <col min="6659" max="6662" width="11.28515625" style="312" customWidth="1"/>
    <col min="6663" max="6912" width="9.140625" style="312"/>
    <col min="6913" max="6913" width="33.85546875" style="312" customWidth="1"/>
    <col min="6914" max="6914" width="5.85546875" style="312" customWidth="1"/>
    <col min="6915" max="6918" width="11.28515625" style="312" customWidth="1"/>
    <col min="6919" max="7168" width="9.140625" style="312"/>
    <col min="7169" max="7169" width="33.85546875" style="312" customWidth="1"/>
    <col min="7170" max="7170" width="5.85546875" style="312" customWidth="1"/>
    <col min="7171" max="7174" width="11.28515625" style="312" customWidth="1"/>
    <col min="7175" max="7424" width="9.140625" style="312"/>
    <col min="7425" max="7425" width="33.85546875" style="312" customWidth="1"/>
    <col min="7426" max="7426" width="5.85546875" style="312" customWidth="1"/>
    <col min="7427" max="7430" width="11.28515625" style="312" customWidth="1"/>
    <col min="7431" max="7680" width="9.140625" style="312"/>
    <col min="7681" max="7681" width="33.85546875" style="312" customWidth="1"/>
    <col min="7682" max="7682" width="5.85546875" style="312" customWidth="1"/>
    <col min="7683" max="7686" width="11.28515625" style="312" customWidth="1"/>
    <col min="7687" max="7936" width="9.140625" style="312"/>
    <col min="7937" max="7937" width="33.85546875" style="312" customWidth="1"/>
    <col min="7938" max="7938" width="5.85546875" style="312" customWidth="1"/>
    <col min="7939" max="7942" width="11.28515625" style="312" customWidth="1"/>
    <col min="7943" max="8192" width="9.140625" style="312"/>
    <col min="8193" max="8193" width="33.85546875" style="312" customWidth="1"/>
    <col min="8194" max="8194" width="5.85546875" style="312" customWidth="1"/>
    <col min="8195" max="8198" width="11.28515625" style="312" customWidth="1"/>
    <col min="8199" max="8448" width="9.140625" style="312"/>
    <col min="8449" max="8449" width="33.85546875" style="312" customWidth="1"/>
    <col min="8450" max="8450" width="5.85546875" style="312" customWidth="1"/>
    <col min="8451" max="8454" width="11.28515625" style="312" customWidth="1"/>
    <col min="8455" max="8704" width="9.140625" style="312"/>
    <col min="8705" max="8705" width="33.85546875" style="312" customWidth="1"/>
    <col min="8706" max="8706" width="5.85546875" style="312" customWidth="1"/>
    <col min="8707" max="8710" width="11.28515625" style="312" customWidth="1"/>
    <col min="8711" max="8960" width="9.140625" style="312"/>
    <col min="8961" max="8961" width="33.85546875" style="312" customWidth="1"/>
    <col min="8962" max="8962" width="5.85546875" style="312" customWidth="1"/>
    <col min="8963" max="8966" width="11.28515625" style="312" customWidth="1"/>
    <col min="8967" max="9216" width="9.140625" style="312"/>
    <col min="9217" max="9217" width="33.85546875" style="312" customWidth="1"/>
    <col min="9218" max="9218" width="5.85546875" style="312" customWidth="1"/>
    <col min="9219" max="9222" width="11.28515625" style="312" customWidth="1"/>
    <col min="9223" max="9472" width="9.140625" style="312"/>
    <col min="9473" max="9473" width="33.85546875" style="312" customWidth="1"/>
    <col min="9474" max="9474" width="5.85546875" style="312" customWidth="1"/>
    <col min="9475" max="9478" width="11.28515625" style="312" customWidth="1"/>
    <col min="9479" max="9728" width="9.140625" style="312"/>
    <col min="9729" max="9729" width="33.85546875" style="312" customWidth="1"/>
    <col min="9730" max="9730" width="5.85546875" style="312" customWidth="1"/>
    <col min="9731" max="9734" width="11.28515625" style="312" customWidth="1"/>
    <col min="9735" max="9984" width="9.140625" style="312"/>
    <col min="9985" max="9985" width="33.85546875" style="312" customWidth="1"/>
    <col min="9986" max="9986" width="5.85546875" style="312" customWidth="1"/>
    <col min="9987" max="9990" width="11.28515625" style="312" customWidth="1"/>
    <col min="9991" max="10240" width="9.140625" style="312"/>
    <col min="10241" max="10241" width="33.85546875" style="312" customWidth="1"/>
    <col min="10242" max="10242" width="5.85546875" style="312" customWidth="1"/>
    <col min="10243" max="10246" width="11.28515625" style="312" customWidth="1"/>
    <col min="10247" max="10496" width="9.140625" style="312"/>
    <col min="10497" max="10497" width="33.85546875" style="312" customWidth="1"/>
    <col min="10498" max="10498" width="5.85546875" style="312" customWidth="1"/>
    <col min="10499" max="10502" width="11.28515625" style="312" customWidth="1"/>
    <col min="10503" max="10752" width="9.140625" style="312"/>
    <col min="10753" max="10753" width="33.85546875" style="312" customWidth="1"/>
    <col min="10754" max="10754" width="5.85546875" style="312" customWidth="1"/>
    <col min="10755" max="10758" width="11.28515625" style="312" customWidth="1"/>
    <col min="10759" max="11008" width="9.140625" style="312"/>
    <col min="11009" max="11009" width="33.85546875" style="312" customWidth="1"/>
    <col min="11010" max="11010" width="5.85546875" style="312" customWidth="1"/>
    <col min="11011" max="11014" width="11.28515625" style="312" customWidth="1"/>
    <col min="11015" max="11264" width="9.140625" style="312"/>
    <col min="11265" max="11265" width="33.85546875" style="312" customWidth="1"/>
    <col min="11266" max="11266" width="5.85546875" style="312" customWidth="1"/>
    <col min="11267" max="11270" width="11.28515625" style="312" customWidth="1"/>
    <col min="11271" max="11520" width="9.140625" style="312"/>
    <col min="11521" max="11521" width="33.85546875" style="312" customWidth="1"/>
    <col min="11522" max="11522" width="5.85546875" style="312" customWidth="1"/>
    <col min="11523" max="11526" width="11.28515625" style="312" customWidth="1"/>
    <col min="11527" max="11776" width="9.140625" style="312"/>
    <col min="11777" max="11777" width="33.85546875" style="312" customWidth="1"/>
    <col min="11778" max="11778" width="5.85546875" style="312" customWidth="1"/>
    <col min="11779" max="11782" width="11.28515625" style="312" customWidth="1"/>
    <col min="11783" max="12032" width="9.140625" style="312"/>
    <col min="12033" max="12033" width="33.85546875" style="312" customWidth="1"/>
    <col min="12034" max="12034" width="5.85546875" style="312" customWidth="1"/>
    <col min="12035" max="12038" width="11.28515625" style="312" customWidth="1"/>
    <col min="12039" max="12288" width="9.140625" style="312"/>
    <col min="12289" max="12289" width="33.85546875" style="312" customWidth="1"/>
    <col min="12290" max="12290" width="5.85546875" style="312" customWidth="1"/>
    <col min="12291" max="12294" width="11.28515625" style="312" customWidth="1"/>
    <col min="12295" max="12544" width="9.140625" style="312"/>
    <col min="12545" max="12545" width="33.85546875" style="312" customWidth="1"/>
    <col min="12546" max="12546" width="5.85546875" style="312" customWidth="1"/>
    <col min="12547" max="12550" width="11.28515625" style="312" customWidth="1"/>
    <col min="12551" max="12800" width="9.140625" style="312"/>
    <col min="12801" max="12801" width="33.85546875" style="312" customWidth="1"/>
    <col min="12802" max="12802" width="5.85546875" style="312" customWidth="1"/>
    <col min="12803" max="12806" width="11.28515625" style="312" customWidth="1"/>
    <col min="12807" max="13056" width="9.140625" style="312"/>
    <col min="13057" max="13057" width="33.85546875" style="312" customWidth="1"/>
    <col min="13058" max="13058" width="5.85546875" style="312" customWidth="1"/>
    <col min="13059" max="13062" width="11.28515625" style="312" customWidth="1"/>
    <col min="13063" max="13312" width="9.140625" style="312"/>
    <col min="13313" max="13313" width="33.85546875" style="312" customWidth="1"/>
    <col min="13314" max="13314" width="5.85546875" style="312" customWidth="1"/>
    <col min="13315" max="13318" width="11.28515625" style="312" customWidth="1"/>
    <col min="13319" max="13568" width="9.140625" style="312"/>
    <col min="13569" max="13569" width="33.85546875" style="312" customWidth="1"/>
    <col min="13570" max="13570" width="5.85546875" style="312" customWidth="1"/>
    <col min="13571" max="13574" width="11.28515625" style="312" customWidth="1"/>
    <col min="13575" max="13824" width="9.140625" style="312"/>
    <col min="13825" max="13825" width="33.85546875" style="312" customWidth="1"/>
    <col min="13826" max="13826" width="5.85546875" style="312" customWidth="1"/>
    <col min="13827" max="13830" width="11.28515625" style="312" customWidth="1"/>
    <col min="13831" max="14080" width="9.140625" style="312"/>
    <col min="14081" max="14081" width="33.85546875" style="312" customWidth="1"/>
    <col min="14082" max="14082" width="5.85546875" style="312" customWidth="1"/>
    <col min="14083" max="14086" width="11.28515625" style="312" customWidth="1"/>
    <col min="14087" max="14336" width="9.140625" style="312"/>
    <col min="14337" max="14337" width="33.85546875" style="312" customWidth="1"/>
    <col min="14338" max="14338" width="5.85546875" style="312" customWidth="1"/>
    <col min="14339" max="14342" width="11.28515625" style="312" customWidth="1"/>
    <col min="14343" max="14592" width="9.140625" style="312"/>
    <col min="14593" max="14593" width="33.85546875" style="312" customWidth="1"/>
    <col min="14594" max="14594" width="5.85546875" style="312" customWidth="1"/>
    <col min="14595" max="14598" width="11.28515625" style="312" customWidth="1"/>
    <col min="14599" max="14848" width="9.140625" style="312"/>
    <col min="14849" max="14849" width="33.85546875" style="312" customWidth="1"/>
    <col min="14850" max="14850" width="5.85546875" style="312" customWidth="1"/>
    <col min="14851" max="14854" width="11.28515625" style="312" customWidth="1"/>
    <col min="14855" max="15104" width="9.140625" style="312"/>
    <col min="15105" max="15105" width="33.85546875" style="312" customWidth="1"/>
    <col min="15106" max="15106" width="5.85546875" style="312" customWidth="1"/>
    <col min="15107" max="15110" width="11.28515625" style="312" customWidth="1"/>
    <col min="15111" max="15360" width="9.140625" style="312"/>
    <col min="15361" max="15361" width="33.85546875" style="312" customWidth="1"/>
    <col min="15362" max="15362" width="5.85546875" style="312" customWidth="1"/>
    <col min="15363" max="15366" width="11.28515625" style="312" customWidth="1"/>
    <col min="15367" max="15616" width="9.140625" style="312"/>
    <col min="15617" max="15617" width="33.85546875" style="312" customWidth="1"/>
    <col min="15618" max="15618" width="5.85546875" style="312" customWidth="1"/>
    <col min="15619" max="15622" width="11.28515625" style="312" customWidth="1"/>
    <col min="15623" max="15872" width="9.140625" style="312"/>
    <col min="15873" max="15873" width="33.85546875" style="312" customWidth="1"/>
    <col min="15874" max="15874" width="5.85546875" style="312" customWidth="1"/>
    <col min="15875" max="15878" width="11.28515625" style="312" customWidth="1"/>
    <col min="15879" max="16128" width="9.140625" style="312"/>
    <col min="16129" max="16129" width="33.85546875" style="312" customWidth="1"/>
    <col min="16130" max="16130" width="5.85546875" style="312" customWidth="1"/>
    <col min="16131" max="16134" width="11.28515625" style="312" customWidth="1"/>
    <col min="16135" max="16384" width="9.140625" style="312"/>
  </cols>
  <sheetData>
    <row r="1" spans="1:6" ht="17.45" customHeight="1">
      <c r="A1" s="417" t="s">
        <v>473</v>
      </c>
      <c r="B1" s="465"/>
      <c r="C1" s="465"/>
      <c r="D1" s="465"/>
      <c r="E1" s="465"/>
      <c r="F1" s="465"/>
    </row>
    <row r="2" spans="1:6" ht="17.45" customHeight="1">
      <c r="A2" s="466"/>
      <c r="B2" s="467"/>
      <c r="C2" s="466"/>
      <c r="D2" s="466"/>
      <c r="E2" s="466"/>
      <c r="F2" s="468" t="s">
        <v>474</v>
      </c>
    </row>
    <row r="3" spans="1:6" ht="17.45" customHeight="1">
      <c r="A3" s="80"/>
      <c r="B3" s="81"/>
      <c r="C3" s="8"/>
      <c r="D3" s="8"/>
      <c r="E3" s="8"/>
      <c r="F3" s="84"/>
    </row>
    <row r="4" spans="1:6" ht="17.45" customHeight="1">
      <c r="A4" s="165"/>
      <c r="B4" s="166" t="s">
        <v>7</v>
      </c>
      <c r="C4" s="165" t="s">
        <v>8</v>
      </c>
      <c r="D4" s="165" t="s">
        <v>9</v>
      </c>
      <c r="E4" s="165" t="s">
        <v>10</v>
      </c>
      <c r="F4" s="85" t="s">
        <v>11</v>
      </c>
    </row>
    <row r="5" spans="1:6" ht="17.45" customHeight="1">
      <c r="A5" s="469"/>
      <c r="B5" s="159" t="s">
        <v>12</v>
      </c>
      <c r="C5" s="20">
        <f>'2'!C4</f>
        <v>2023</v>
      </c>
      <c r="D5" s="20">
        <f>'2'!D4</f>
        <v>2024</v>
      </c>
      <c r="E5" s="20">
        <f>'2'!E4</f>
        <v>2024</v>
      </c>
      <c r="F5" s="20">
        <f>'2'!F4</f>
        <v>2025</v>
      </c>
    </row>
    <row r="6" spans="1:6" ht="17.45" customHeight="1">
      <c r="A6" s="103" t="s">
        <v>475</v>
      </c>
      <c r="B6" s="104"/>
      <c r="C6" s="6"/>
      <c r="D6" s="6"/>
      <c r="E6" s="6"/>
      <c r="F6" s="67"/>
    </row>
    <row r="7" spans="1:6" ht="17.45" customHeight="1">
      <c r="A7" s="19" t="s">
        <v>476</v>
      </c>
      <c r="B7" s="159"/>
      <c r="C7" s="196"/>
      <c r="D7" s="196"/>
      <c r="E7" s="196"/>
      <c r="F7" s="197"/>
    </row>
    <row r="8" spans="1:6" ht="17.45" customHeight="1">
      <c r="A8" s="19" t="s">
        <v>477</v>
      </c>
      <c r="B8" s="159"/>
      <c r="C8" s="196"/>
      <c r="D8" s="196"/>
      <c r="E8" s="196"/>
      <c r="F8" s="197"/>
    </row>
    <row r="9" spans="1:6" ht="17.45" customHeight="1">
      <c r="A9" s="19" t="s">
        <v>478</v>
      </c>
      <c r="B9" s="159"/>
      <c r="C9" s="196"/>
      <c r="D9" s="196"/>
      <c r="E9" s="196"/>
      <c r="F9" s="197"/>
    </row>
    <row r="10" spans="1:6" ht="17.45" customHeight="1">
      <c r="A10" s="19" t="s">
        <v>479</v>
      </c>
      <c r="B10" s="159"/>
      <c r="C10" s="196"/>
      <c r="D10" s="196"/>
      <c r="E10" s="196"/>
      <c r="F10" s="197"/>
    </row>
    <row r="11" spans="1:6" ht="17.45" customHeight="1">
      <c r="A11" s="19" t="s">
        <v>480</v>
      </c>
      <c r="B11" s="159"/>
      <c r="C11" s="196"/>
      <c r="D11" s="196"/>
      <c r="E11" s="196"/>
      <c r="F11" s="197"/>
    </row>
    <row r="12" spans="1:6" ht="17.45" customHeight="1">
      <c r="A12" s="19" t="s">
        <v>481</v>
      </c>
      <c r="B12" s="159"/>
      <c r="C12" s="196"/>
      <c r="D12" s="196"/>
      <c r="E12" s="196"/>
      <c r="F12" s="197"/>
    </row>
    <row r="13" spans="1:6" ht="17.45" customHeight="1">
      <c r="A13" s="19" t="s">
        <v>482</v>
      </c>
      <c r="B13" s="159"/>
      <c r="C13" s="196"/>
      <c r="D13" s="196"/>
      <c r="E13" s="196"/>
      <c r="F13" s="197"/>
    </row>
    <row r="14" spans="1:6" ht="17.45" customHeight="1">
      <c r="A14" s="19" t="s">
        <v>483</v>
      </c>
      <c r="B14" s="159"/>
      <c r="C14" s="196"/>
      <c r="D14" s="196"/>
      <c r="E14" s="196"/>
      <c r="F14" s="197"/>
    </row>
    <row r="15" spans="1:6" ht="17.45" customHeight="1">
      <c r="A15" s="56"/>
      <c r="B15" s="159"/>
      <c r="C15" s="196"/>
      <c r="D15" s="196"/>
      <c r="E15" s="196"/>
      <c r="F15" s="197"/>
    </row>
    <row r="16" spans="1:6" ht="17.45" customHeight="1">
      <c r="A16" s="107" t="s">
        <v>484</v>
      </c>
      <c r="B16" s="125">
        <v>46109</v>
      </c>
      <c r="C16" s="96">
        <f>SUM(C7:C15)</f>
        <v>0</v>
      </c>
      <c r="D16" s="96">
        <f>SUM(D7:D15)</f>
        <v>0</v>
      </c>
      <c r="E16" s="96">
        <f>SUM(E7:E15)</f>
        <v>0</v>
      </c>
      <c r="F16" s="96">
        <f>SUM(F7:F15)</f>
        <v>0</v>
      </c>
    </row>
    <row r="17" spans="1:6" ht="17.45" customHeight="1">
      <c r="A17" s="128"/>
      <c r="B17" s="139"/>
      <c r="C17" s="140"/>
      <c r="D17" s="140"/>
      <c r="E17" s="140"/>
      <c r="F17" s="141"/>
    </row>
    <row r="18" spans="1:6" ht="17.45" customHeight="1">
      <c r="A18" s="128"/>
      <c r="B18" s="139"/>
      <c r="C18" s="140"/>
      <c r="D18" s="140"/>
      <c r="E18" s="140"/>
      <c r="F18" s="141"/>
    </row>
    <row r="19" spans="1:6" ht="17.45" customHeight="1">
      <c r="A19" s="103" t="s">
        <v>485</v>
      </c>
      <c r="B19" s="104"/>
      <c r="C19" s="105"/>
      <c r="D19" s="105"/>
      <c r="E19" s="105"/>
      <c r="F19" s="106"/>
    </row>
    <row r="20" spans="1:6" ht="17.45" customHeight="1">
      <c r="A20" s="19" t="s">
        <v>486</v>
      </c>
      <c r="B20" s="159"/>
      <c r="C20" s="196"/>
      <c r="D20" s="196"/>
      <c r="E20" s="196"/>
      <c r="F20" s="199">
        <f>MRL!K27</f>
        <v>0</v>
      </c>
    </row>
    <row r="21" spans="1:6" ht="17.45" customHeight="1">
      <c r="A21" s="19" t="s">
        <v>487</v>
      </c>
      <c r="B21" s="159"/>
      <c r="C21" s="196"/>
      <c r="D21" s="196"/>
      <c r="E21" s="196"/>
      <c r="F21" s="197"/>
    </row>
    <row r="22" spans="1:6" ht="17.45" customHeight="1">
      <c r="A22" s="19" t="s">
        <v>488</v>
      </c>
      <c r="B22" s="159"/>
      <c r="C22" s="196"/>
      <c r="D22" s="196"/>
      <c r="E22" s="196"/>
      <c r="F22" s="197"/>
    </row>
    <row r="23" spans="1:6" ht="17.45" customHeight="1">
      <c r="A23" s="19" t="s">
        <v>489</v>
      </c>
      <c r="B23" s="159"/>
      <c r="C23" s="196"/>
      <c r="D23" s="196"/>
      <c r="E23" s="196"/>
      <c r="F23" s="197"/>
    </row>
    <row r="24" spans="1:6" ht="17.45" customHeight="1">
      <c r="A24" s="19" t="s">
        <v>490</v>
      </c>
      <c r="B24" s="159"/>
      <c r="C24" s="196"/>
      <c r="D24" s="196"/>
      <c r="E24" s="196"/>
      <c r="F24" s="197"/>
    </row>
    <row r="25" spans="1:6" ht="17.45" customHeight="1">
      <c r="A25" s="19" t="s">
        <v>491</v>
      </c>
      <c r="B25" s="159"/>
      <c r="C25" s="196"/>
      <c r="D25" s="196"/>
      <c r="E25" s="196"/>
      <c r="F25" s="197"/>
    </row>
    <row r="26" spans="1:6" ht="17.45" customHeight="1">
      <c r="A26" s="19" t="s">
        <v>492</v>
      </c>
      <c r="B26" s="159"/>
      <c r="C26" s="196"/>
      <c r="D26" s="196"/>
      <c r="E26" s="196"/>
      <c r="F26" s="197"/>
    </row>
    <row r="27" spans="1:6" ht="17.45" customHeight="1">
      <c r="A27" s="19" t="s">
        <v>493</v>
      </c>
      <c r="B27" s="159"/>
      <c r="C27" s="196"/>
      <c r="D27" s="196"/>
      <c r="E27" s="196"/>
      <c r="F27" s="197"/>
    </row>
    <row r="28" spans="1:6" ht="17.45" customHeight="1">
      <c r="A28" s="19" t="s">
        <v>494</v>
      </c>
      <c r="B28" s="159"/>
      <c r="C28" s="196"/>
      <c r="D28" s="196"/>
      <c r="E28" s="196"/>
      <c r="F28" s="197"/>
    </row>
    <row r="29" spans="1:6" ht="17.45" customHeight="1">
      <c r="A29" s="19" t="s">
        <v>495</v>
      </c>
      <c r="B29" s="159"/>
      <c r="C29" s="196"/>
      <c r="D29" s="196"/>
      <c r="E29" s="196"/>
      <c r="F29" s="197"/>
    </row>
    <row r="30" spans="1:6" ht="17.45" customHeight="1">
      <c r="A30" s="19" t="s">
        <v>483</v>
      </c>
      <c r="B30" s="159"/>
      <c r="C30" s="196"/>
      <c r="D30" s="196"/>
      <c r="E30" s="196"/>
      <c r="F30" s="197"/>
    </row>
    <row r="31" spans="1:6" ht="17.45" customHeight="1">
      <c r="A31" s="19"/>
      <c r="B31" s="159"/>
      <c r="C31" s="196"/>
      <c r="D31" s="196"/>
      <c r="E31" s="196"/>
      <c r="F31" s="197"/>
    </row>
    <row r="32" spans="1:6" ht="17.45" customHeight="1">
      <c r="A32" s="107" t="s">
        <v>496</v>
      </c>
      <c r="B32" s="125">
        <v>66109</v>
      </c>
      <c r="C32" s="96">
        <f>SUM(C20:C31)</f>
        <v>0</v>
      </c>
      <c r="D32" s="96">
        <f>SUM(D20:D31)</f>
        <v>0</v>
      </c>
      <c r="E32" s="96">
        <f>SUM(E20:E31)</f>
        <v>0</v>
      </c>
      <c r="F32" s="96">
        <f>SUM(F20:F31)</f>
        <v>0</v>
      </c>
    </row>
    <row r="33" spans="1:6" ht="17.45" customHeight="1">
      <c r="A33" s="56"/>
      <c r="B33" s="139"/>
      <c r="C33" s="140"/>
      <c r="D33" s="140"/>
      <c r="E33" s="140"/>
      <c r="F33" s="141"/>
    </row>
    <row r="34" spans="1:6" ht="17.45" customHeight="1">
      <c r="A34" s="56"/>
      <c r="B34" s="104"/>
      <c r="C34" s="105"/>
      <c r="D34" s="105"/>
      <c r="E34" s="105"/>
      <c r="F34" s="106"/>
    </row>
    <row r="35" spans="1:6" ht="17.45" customHeight="1">
      <c r="A35" s="107" t="s">
        <v>296</v>
      </c>
      <c r="B35" s="104"/>
      <c r="C35" s="96">
        <f>C16-C32</f>
        <v>0</v>
      </c>
      <c r="D35" s="96">
        <f>D16-D32</f>
        <v>0</v>
      </c>
      <c r="E35" s="96">
        <f>E16-E32</f>
        <v>0</v>
      </c>
      <c r="F35" s="96">
        <f>F16-F32</f>
        <v>0</v>
      </c>
    </row>
    <row r="36" spans="1:6" ht="17.45" customHeight="1">
      <c r="A36" s="19" t="s">
        <v>497</v>
      </c>
      <c r="B36" s="104"/>
      <c r="C36" s="19"/>
      <c r="D36" s="19"/>
      <c r="E36" s="19"/>
      <c r="F36" s="87"/>
    </row>
    <row r="37" spans="1:6" ht="17.45" customHeight="1">
      <c r="A37" s="19" t="s">
        <v>498</v>
      </c>
      <c r="B37" s="104"/>
      <c r="C37" s="19"/>
      <c r="D37" s="19"/>
      <c r="E37" s="19"/>
      <c r="F37" s="87"/>
    </row>
    <row r="38" spans="1:6" ht="17.45" customHeight="1">
      <c r="A38" s="466"/>
      <c r="C38" s="466"/>
      <c r="D38" s="466"/>
      <c r="E38" s="466"/>
      <c r="F38" s="466"/>
    </row>
    <row r="39" spans="1:6" ht="17.45" customHeight="1">
      <c r="C39" s="466"/>
      <c r="D39" s="466"/>
      <c r="E39" s="466"/>
      <c r="F39" s="466"/>
    </row>
    <row r="40" spans="1:6" ht="17.45" customHeight="1">
      <c r="C40" s="466"/>
      <c r="D40" s="466"/>
      <c r="E40" s="466"/>
      <c r="F40" s="466"/>
    </row>
    <row r="41" spans="1:6" ht="17.45" customHeight="1">
      <c r="C41" s="466"/>
      <c r="D41" s="466"/>
      <c r="E41" s="466"/>
      <c r="F41" s="466"/>
    </row>
    <row r="42" spans="1:6" ht="17.45" customHeight="1">
      <c r="C42" s="466"/>
      <c r="D42" s="466"/>
      <c r="E42" s="466"/>
      <c r="F42" s="466"/>
    </row>
    <row r="43" spans="1:6" ht="17.45" customHeight="1">
      <c r="C43" s="466"/>
      <c r="D43" s="466"/>
      <c r="E43" s="466"/>
      <c r="F43" s="466"/>
    </row>
    <row r="44" spans="1:6" ht="17.45" customHeight="1">
      <c r="C44" s="466"/>
      <c r="D44" s="466"/>
      <c r="E44" s="466"/>
      <c r="F44" s="466"/>
    </row>
    <row r="45" spans="1:6" ht="17.45" customHeight="1">
      <c r="C45" s="466"/>
      <c r="D45" s="466"/>
      <c r="E45" s="466"/>
      <c r="F45" s="466"/>
    </row>
    <row r="46" spans="1:6" ht="17.45" customHeight="1">
      <c r="C46" s="466"/>
      <c r="D46" s="466"/>
      <c r="E46" s="466"/>
      <c r="F46" s="466"/>
    </row>
    <row r="47" spans="1:6" ht="17.45" customHeight="1">
      <c r="C47" s="466"/>
      <c r="D47" s="466"/>
      <c r="E47" s="466"/>
      <c r="F47" s="466"/>
    </row>
    <row r="48" spans="1:6" ht="17.45" customHeight="1">
      <c r="C48" s="466"/>
      <c r="D48" s="466"/>
      <c r="E48" s="466"/>
      <c r="F48" s="466"/>
    </row>
    <row r="49" spans="3:6" ht="17.45" customHeight="1">
      <c r="C49" s="466"/>
      <c r="D49" s="466"/>
      <c r="E49" s="466"/>
      <c r="F49" s="466"/>
    </row>
    <row r="50" spans="3:6" ht="17.45" customHeight="1">
      <c r="C50" s="466"/>
      <c r="D50" s="466"/>
      <c r="E50" s="466"/>
      <c r="F50" s="466"/>
    </row>
    <row r="51" spans="3:6" ht="17.45" customHeight="1">
      <c r="C51" s="466"/>
      <c r="D51" s="466"/>
      <c r="E51" s="466"/>
      <c r="F51" s="466"/>
    </row>
    <row r="52" spans="3:6" ht="17.45" customHeight="1">
      <c r="C52" s="466"/>
      <c r="D52" s="466"/>
      <c r="E52" s="466"/>
      <c r="F52" s="466"/>
    </row>
    <row r="53" spans="3:6" ht="17.45" customHeight="1">
      <c r="C53" s="466"/>
      <c r="D53" s="466"/>
      <c r="E53" s="466"/>
      <c r="F53" s="466"/>
    </row>
    <row r="54" spans="3:6" ht="17.45" customHeight="1">
      <c r="C54" s="466"/>
      <c r="D54" s="466"/>
      <c r="E54" s="466"/>
      <c r="F54" s="466"/>
    </row>
    <row r="55" spans="3:6" ht="17.45" customHeight="1">
      <c r="C55" s="466"/>
      <c r="D55" s="466"/>
      <c r="E55" s="466"/>
      <c r="F55" s="466"/>
    </row>
    <row r="56" spans="3:6" ht="17.45" customHeight="1">
      <c r="C56" s="466"/>
      <c r="D56" s="466"/>
      <c r="E56" s="466"/>
      <c r="F56" s="466"/>
    </row>
    <row r="57" spans="3:6" ht="17.45" customHeight="1">
      <c r="C57" s="466"/>
      <c r="D57" s="466"/>
      <c r="E57" s="466"/>
      <c r="F57" s="466"/>
    </row>
    <row r="58" spans="3:6" ht="17.45" customHeight="1">
      <c r="C58" s="466"/>
      <c r="D58" s="466"/>
      <c r="E58" s="466"/>
      <c r="F58" s="466"/>
    </row>
    <row r="59" spans="3:6" ht="17.45" customHeight="1">
      <c r="C59" s="466"/>
      <c r="D59" s="466"/>
      <c r="E59" s="466"/>
      <c r="F59" s="466"/>
    </row>
    <row r="60" spans="3:6" ht="17.45" customHeight="1">
      <c r="C60" s="466"/>
      <c r="D60" s="466"/>
      <c r="E60" s="466"/>
      <c r="F60" s="466"/>
    </row>
    <row r="61" spans="3:6" ht="17.45" customHeight="1">
      <c r="C61" s="466"/>
      <c r="D61" s="466"/>
      <c r="E61" s="466"/>
      <c r="F61" s="466"/>
    </row>
    <row r="62" spans="3:6" ht="17.45" customHeight="1">
      <c r="C62" s="466"/>
      <c r="D62" s="466"/>
      <c r="E62" s="466"/>
      <c r="F62" s="466"/>
    </row>
    <row r="63" spans="3:6" ht="17.45" customHeight="1">
      <c r="C63" s="466"/>
      <c r="D63" s="466"/>
      <c r="E63" s="466"/>
      <c r="F63" s="466"/>
    </row>
    <row r="64" spans="3:6" ht="17.45" customHeight="1">
      <c r="C64" s="466"/>
      <c r="D64" s="466"/>
      <c r="E64" s="466"/>
      <c r="F64" s="466"/>
    </row>
    <row r="65" spans="3:6" ht="17.45" customHeight="1">
      <c r="C65" s="466"/>
      <c r="D65" s="466"/>
      <c r="E65" s="466"/>
      <c r="F65" s="466"/>
    </row>
    <row r="66" spans="3:6" ht="17.45" customHeight="1">
      <c r="C66" s="466"/>
      <c r="D66" s="466"/>
      <c r="E66" s="466"/>
      <c r="F66" s="466"/>
    </row>
    <row r="67" spans="3:6" ht="17.45" customHeight="1">
      <c r="C67" s="466"/>
      <c r="D67" s="466"/>
      <c r="E67" s="466"/>
      <c r="F67" s="466"/>
    </row>
    <row r="68" spans="3:6" ht="17.45" customHeight="1">
      <c r="C68" s="466"/>
      <c r="D68" s="466"/>
      <c r="E68" s="466"/>
      <c r="F68" s="466"/>
    </row>
    <row r="69" spans="3:6" ht="17.45" customHeight="1">
      <c r="C69" s="466"/>
      <c r="D69" s="466"/>
      <c r="E69" s="466"/>
      <c r="F69" s="466"/>
    </row>
    <row r="70" spans="3:6" ht="17.45" customHeight="1">
      <c r="C70" s="466"/>
      <c r="D70" s="466"/>
      <c r="E70" s="466"/>
      <c r="F70" s="466"/>
    </row>
    <row r="71" spans="3:6" ht="17.45" customHeight="1">
      <c r="C71" s="466"/>
      <c r="D71" s="466"/>
      <c r="E71" s="466"/>
      <c r="F71" s="466"/>
    </row>
    <row r="72" spans="3:6" ht="17.45" customHeight="1">
      <c r="C72" s="466"/>
      <c r="D72" s="466"/>
      <c r="E72" s="466"/>
      <c r="F72" s="466"/>
    </row>
    <row r="73" spans="3:6" ht="17.45" customHeight="1">
      <c r="C73" s="466"/>
      <c r="D73" s="466"/>
      <c r="E73" s="466"/>
      <c r="F73" s="466"/>
    </row>
    <row r="74" spans="3:6" ht="17.45" customHeight="1">
      <c r="C74" s="466"/>
      <c r="D74" s="466"/>
      <c r="E74" s="466"/>
      <c r="F74" s="466"/>
    </row>
    <row r="75" spans="3:6" ht="17.45" customHeight="1">
      <c r="C75" s="466"/>
      <c r="D75" s="466"/>
      <c r="E75" s="466"/>
      <c r="F75" s="466"/>
    </row>
  </sheetData>
  <printOptions horizontalCentered="1"/>
  <pageMargins left="0.5" right="0.5" top="0.5" bottom="0.5" header="0.5" footer="0.5"/>
  <pageSetup orientation="portrait" horizontalDpi="4294967292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CB753-3C12-47E1-A0B2-72B1EAE1FC7B}">
  <sheetPr>
    <pageSetUpPr fitToPage="1"/>
  </sheetPr>
  <dimension ref="A1:K27"/>
  <sheetViews>
    <sheetView zoomScaleNormal="100" workbookViewId="0">
      <selection activeCell="A5" sqref="A5"/>
    </sheetView>
  </sheetViews>
  <sheetFormatPr defaultRowHeight="17.45" customHeight="1"/>
  <cols>
    <col min="1" max="1" width="33.85546875" style="472" customWidth="1"/>
    <col min="2" max="2" width="5.85546875" style="472" customWidth="1"/>
    <col min="3" max="6" width="11.28515625" style="472" customWidth="1"/>
    <col min="7" max="256" width="9.140625" style="472"/>
    <col min="257" max="257" width="33.85546875" style="472" customWidth="1"/>
    <col min="258" max="258" width="5.85546875" style="472" customWidth="1"/>
    <col min="259" max="262" width="11.28515625" style="472" customWidth="1"/>
    <col min="263" max="512" width="9.140625" style="472"/>
    <col min="513" max="513" width="33.85546875" style="472" customWidth="1"/>
    <col min="514" max="514" width="5.85546875" style="472" customWidth="1"/>
    <col min="515" max="518" width="11.28515625" style="472" customWidth="1"/>
    <col min="519" max="768" width="9.140625" style="472"/>
    <col min="769" max="769" width="33.85546875" style="472" customWidth="1"/>
    <col min="770" max="770" width="5.85546875" style="472" customWidth="1"/>
    <col min="771" max="774" width="11.28515625" style="472" customWidth="1"/>
    <col min="775" max="1024" width="9.140625" style="472"/>
    <col min="1025" max="1025" width="33.85546875" style="472" customWidth="1"/>
    <col min="1026" max="1026" width="5.85546875" style="472" customWidth="1"/>
    <col min="1027" max="1030" width="11.28515625" style="472" customWidth="1"/>
    <col min="1031" max="1280" width="9.140625" style="472"/>
    <col min="1281" max="1281" width="33.85546875" style="472" customWidth="1"/>
    <col min="1282" max="1282" width="5.85546875" style="472" customWidth="1"/>
    <col min="1283" max="1286" width="11.28515625" style="472" customWidth="1"/>
    <col min="1287" max="1536" width="9.140625" style="472"/>
    <col min="1537" max="1537" width="33.85546875" style="472" customWidth="1"/>
    <col min="1538" max="1538" width="5.85546875" style="472" customWidth="1"/>
    <col min="1539" max="1542" width="11.28515625" style="472" customWidth="1"/>
    <col min="1543" max="1792" width="9.140625" style="472"/>
    <col min="1793" max="1793" width="33.85546875" style="472" customWidth="1"/>
    <col min="1794" max="1794" width="5.85546875" style="472" customWidth="1"/>
    <col min="1795" max="1798" width="11.28515625" style="472" customWidth="1"/>
    <col min="1799" max="2048" width="9.140625" style="472"/>
    <col min="2049" max="2049" width="33.85546875" style="472" customWidth="1"/>
    <col min="2050" max="2050" width="5.85546875" style="472" customWidth="1"/>
    <col min="2051" max="2054" width="11.28515625" style="472" customWidth="1"/>
    <col min="2055" max="2304" width="9.140625" style="472"/>
    <col min="2305" max="2305" width="33.85546875" style="472" customWidth="1"/>
    <col min="2306" max="2306" width="5.85546875" style="472" customWidth="1"/>
    <col min="2307" max="2310" width="11.28515625" style="472" customWidth="1"/>
    <col min="2311" max="2560" width="9.140625" style="472"/>
    <col min="2561" max="2561" width="33.85546875" style="472" customWidth="1"/>
    <col min="2562" max="2562" width="5.85546875" style="472" customWidth="1"/>
    <col min="2563" max="2566" width="11.28515625" style="472" customWidth="1"/>
    <col min="2567" max="2816" width="9.140625" style="472"/>
    <col min="2817" max="2817" width="33.85546875" style="472" customWidth="1"/>
    <col min="2818" max="2818" width="5.85546875" style="472" customWidth="1"/>
    <col min="2819" max="2822" width="11.28515625" style="472" customWidth="1"/>
    <col min="2823" max="3072" width="9.140625" style="472"/>
    <col min="3073" max="3073" width="33.85546875" style="472" customWidth="1"/>
    <col min="3074" max="3074" width="5.85546875" style="472" customWidth="1"/>
    <col min="3075" max="3078" width="11.28515625" style="472" customWidth="1"/>
    <col min="3079" max="3328" width="9.140625" style="472"/>
    <col min="3329" max="3329" width="33.85546875" style="472" customWidth="1"/>
    <col min="3330" max="3330" width="5.85546875" style="472" customWidth="1"/>
    <col min="3331" max="3334" width="11.28515625" style="472" customWidth="1"/>
    <col min="3335" max="3584" width="9.140625" style="472"/>
    <col min="3585" max="3585" width="33.85546875" style="472" customWidth="1"/>
    <col min="3586" max="3586" width="5.85546875" style="472" customWidth="1"/>
    <col min="3587" max="3590" width="11.28515625" style="472" customWidth="1"/>
    <col min="3591" max="3840" width="9.140625" style="472"/>
    <col min="3841" max="3841" width="33.85546875" style="472" customWidth="1"/>
    <col min="3842" max="3842" width="5.85546875" style="472" customWidth="1"/>
    <col min="3843" max="3846" width="11.28515625" style="472" customWidth="1"/>
    <col min="3847" max="4096" width="9.140625" style="472"/>
    <col min="4097" max="4097" width="33.85546875" style="472" customWidth="1"/>
    <col min="4098" max="4098" width="5.85546875" style="472" customWidth="1"/>
    <col min="4099" max="4102" width="11.28515625" style="472" customWidth="1"/>
    <col min="4103" max="4352" width="9.140625" style="472"/>
    <col min="4353" max="4353" width="33.85546875" style="472" customWidth="1"/>
    <col min="4354" max="4354" width="5.85546875" style="472" customWidth="1"/>
    <col min="4355" max="4358" width="11.28515625" style="472" customWidth="1"/>
    <col min="4359" max="4608" width="9.140625" style="472"/>
    <col min="4609" max="4609" width="33.85546875" style="472" customWidth="1"/>
    <col min="4610" max="4610" width="5.85546875" style="472" customWidth="1"/>
    <col min="4611" max="4614" width="11.28515625" style="472" customWidth="1"/>
    <col min="4615" max="4864" width="9.140625" style="472"/>
    <col min="4865" max="4865" width="33.85546875" style="472" customWidth="1"/>
    <col min="4866" max="4866" width="5.85546875" style="472" customWidth="1"/>
    <col min="4867" max="4870" width="11.28515625" style="472" customWidth="1"/>
    <col min="4871" max="5120" width="9.140625" style="472"/>
    <col min="5121" max="5121" width="33.85546875" style="472" customWidth="1"/>
    <col min="5122" max="5122" width="5.85546875" style="472" customWidth="1"/>
    <col min="5123" max="5126" width="11.28515625" style="472" customWidth="1"/>
    <col min="5127" max="5376" width="9.140625" style="472"/>
    <col min="5377" max="5377" width="33.85546875" style="472" customWidth="1"/>
    <col min="5378" max="5378" width="5.85546875" style="472" customWidth="1"/>
    <col min="5379" max="5382" width="11.28515625" style="472" customWidth="1"/>
    <col min="5383" max="5632" width="9.140625" style="472"/>
    <col min="5633" max="5633" width="33.85546875" style="472" customWidth="1"/>
    <col min="5634" max="5634" width="5.85546875" style="472" customWidth="1"/>
    <col min="5635" max="5638" width="11.28515625" style="472" customWidth="1"/>
    <col min="5639" max="5888" width="9.140625" style="472"/>
    <col min="5889" max="5889" width="33.85546875" style="472" customWidth="1"/>
    <col min="5890" max="5890" width="5.85546875" style="472" customWidth="1"/>
    <col min="5891" max="5894" width="11.28515625" style="472" customWidth="1"/>
    <col min="5895" max="6144" width="9.140625" style="472"/>
    <col min="6145" max="6145" width="33.85546875" style="472" customWidth="1"/>
    <col min="6146" max="6146" width="5.85546875" style="472" customWidth="1"/>
    <col min="6147" max="6150" width="11.28515625" style="472" customWidth="1"/>
    <col min="6151" max="6400" width="9.140625" style="472"/>
    <col min="6401" max="6401" width="33.85546875" style="472" customWidth="1"/>
    <col min="6402" max="6402" width="5.85546875" style="472" customWidth="1"/>
    <col min="6403" max="6406" width="11.28515625" style="472" customWidth="1"/>
    <col min="6407" max="6656" width="9.140625" style="472"/>
    <col min="6657" max="6657" width="33.85546875" style="472" customWidth="1"/>
    <col min="6658" max="6658" width="5.85546875" style="472" customWidth="1"/>
    <col min="6659" max="6662" width="11.28515625" style="472" customWidth="1"/>
    <col min="6663" max="6912" width="9.140625" style="472"/>
    <col min="6913" max="6913" width="33.85546875" style="472" customWidth="1"/>
    <col min="6914" max="6914" width="5.85546875" style="472" customWidth="1"/>
    <col min="6915" max="6918" width="11.28515625" style="472" customWidth="1"/>
    <col min="6919" max="7168" width="9.140625" style="472"/>
    <col min="7169" max="7169" width="33.85546875" style="472" customWidth="1"/>
    <col min="7170" max="7170" width="5.85546875" style="472" customWidth="1"/>
    <col min="7171" max="7174" width="11.28515625" style="472" customWidth="1"/>
    <col min="7175" max="7424" width="9.140625" style="472"/>
    <col min="7425" max="7425" width="33.85546875" style="472" customWidth="1"/>
    <col min="7426" max="7426" width="5.85546875" style="472" customWidth="1"/>
    <col min="7427" max="7430" width="11.28515625" style="472" customWidth="1"/>
    <col min="7431" max="7680" width="9.140625" style="472"/>
    <col min="7681" max="7681" width="33.85546875" style="472" customWidth="1"/>
    <col min="7682" max="7682" width="5.85546875" style="472" customWidth="1"/>
    <col min="7683" max="7686" width="11.28515625" style="472" customWidth="1"/>
    <col min="7687" max="7936" width="9.140625" style="472"/>
    <col min="7937" max="7937" width="33.85546875" style="472" customWidth="1"/>
    <col min="7938" max="7938" width="5.85546875" style="472" customWidth="1"/>
    <col min="7939" max="7942" width="11.28515625" style="472" customWidth="1"/>
    <col min="7943" max="8192" width="9.140625" style="472"/>
    <col min="8193" max="8193" width="33.85546875" style="472" customWidth="1"/>
    <col min="8194" max="8194" width="5.85546875" style="472" customWidth="1"/>
    <col min="8195" max="8198" width="11.28515625" style="472" customWidth="1"/>
    <col min="8199" max="8448" width="9.140625" style="472"/>
    <col min="8449" max="8449" width="33.85546875" style="472" customWidth="1"/>
    <col min="8450" max="8450" width="5.85546875" style="472" customWidth="1"/>
    <col min="8451" max="8454" width="11.28515625" style="472" customWidth="1"/>
    <col min="8455" max="8704" width="9.140625" style="472"/>
    <col min="8705" max="8705" width="33.85546875" style="472" customWidth="1"/>
    <col min="8706" max="8706" width="5.85546875" style="472" customWidth="1"/>
    <col min="8707" max="8710" width="11.28515625" style="472" customWidth="1"/>
    <col min="8711" max="8960" width="9.140625" style="472"/>
    <col min="8961" max="8961" width="33.85546875" style="472" customWidth="1"/>
    <col min="8962" max="8962" width="5.85546875" style="472" customWidth="1"/>
    <col min="8963" max="8966" width="11.28515625" style="472" customWidth="1"/>
    <col min="8967" max="9216" width="9.140625" style="472"/>
    <col min="9217" max="9217" width="33.85546875" style="472" customWidth="1"/>
    <col min="9218" max="9218" width="5.85546875" style="472" customWidth="1"/>
    <col min="9219" max="9222" width="11.28515625" style="472" customWidth="1"/>
    <col min="9223" max="9472" width="9.140625" style="472"/>
    <col min="9473" max="9473" width="33.85546875" style="472" customWidth="1"/>
    <col min="9474" max="9474" width="5.85546875" style="472" customWidth="1"/>
    <col min="9475" max="9478" width="11.28515625" style="472" customWidth="1"/>
    <col min="9479" max="9728" width="9.140625" style="472"/>
    <col min="9729" max="9729" width="33.85546875" style="472" customWidth="1"/>
    <col min="9730" max="9730" width="5.85546875" style="472" customWidth="1"/>
    <col min="9731" max="9734" width="11.28515625" style="472" customWidth="1"/>
    <col min="9735" max="9984" width="9.140625" style="472"/>
    <col min="9985" max="9985" width="33.85546875" style="472" customWidth="1"/>
    <col min="9986" max="9986" width="5.85546875" style="472" customWidth="1"/>
    <col min="9987" max="9990" width="11.28515625" style="472" customWidth="1"/>
    <col min="9991" max="10240" width="9.140625" style="472"/>
    <col min="10241" max="10241" width="33.85546875" style="472" customWidth="1"/>
    <col min="10242" max="10242" width="5.85546875" style="472" customWidth="1"/>
    <col min="10243" max="10246" width="11.28515625" style="472" customWidth="1"/>
    <col min="10247" max="10496" width="9.140625" style="472"/>
    <col min="10497" max="10497" width="33.85546875" style="472" customWidth="1"/>
    <col min="10498" max="10498" width="5.85546875" style="472" customWidth="1"/>
    <col min="10499" max="10502" width="11.28515625" style="472" customWidth="1"/>
    <col min="10503" max="10752" width="9.140625" style="472"/>
    <col min="10753" max="10753" width="33.85546875" style="472" customWidth="1"/>
    <col min="10754" max="10754" width="5.85546875" style="472" customWidth="1"/>
    <col min="10755" max="10758" width="11.28515625" style="472" customWidth="1"/>
    <col min="10759" max="11008" width="9.140625" style="472"/>
    <col min="11009" max="11009" width="33.85546875" style="472" customWidth="1"/>
    <col min="11010" max="11010" width="5.85546875" style="472" customWidth="1"/>
    <col min="11011" max="11014" width="11.28515625" style="472" customWidth="1"/>
    <col min="11015" max="11264" width="9.140625" style="472"/>
    <col min="11265" max="11265" width="33.85546875" style="472" customWidth="1"/>
    <col min="11266" max="11266" width="5.85546875" style="472" customWidth="1"/>
    <col min="11267" max="11270" width="11.28515625" style="472" customWidth="1"/>
    <col min="11271" max="11520" width="9.140625" style="472"/>
    <col min="11521" max="11521" width="33.85546875" style="472" customWidth="1"/>
    <col min="11522" max="11522" width="5.85546875" style="472" customWidth="1"/>
    <col min="11523" max="11526" width="11.28515625" style="472" customWidth="1"/>
    <col min="11527" max="11776" width="9.140625" style="472"/>
    <col min="11777" max="11777" width="33.85546875" style="472" customWidth="1"/>
    <col min="11778" max="11778" width="5.85546875" style="472" customWidth="1"/>
    <col min="11779" max="11782" width="11.28515625" style="472" customWidth="1"/>
    <col min="11783" max="12032" width="9.140625" style="472"/>
    <col min="12033" max="12033" width="33.85546875" style="472" customWidth="1"/>
    <col min="12034" max="12034" width="5.85546875" style="472" customWidth="1"/>
    <col min="12035" max="12038" width="11.28515625" style="472" customWidth="1"/>
    <col min="12039" max="12288" width="9.140625" style="472"/>
    <col min="12289" max="12289" width="33.85546875" style="472" customWidth="1"/>
    <col min="12290" max="12290" width="5.85546875" style="472" customWidth="1"/>
    <col min="12291" max="12294" width="11.28515625" style="472" customWidth="1"/>
    <col min="12295" max="12544" width="9.140625" style="472"/>
    <col min="12545" max="12545" width="33.85546875" style="472" customWidth="1"/>
    <col min="12546" max="12546" width="5.85546875" style="472" customWidth="1"/>
    <col min="12547" max="12550" width="11.28515625" style="472" customWidth="1"/>
    <col min="12551" max="12800" width="9.140625" style="472"/>
    <col min="12801" max="12801" width="33.85546875" style="472" customWidth="1"/>
    <col min="12802" max="12802" width="5.85546875" style="472" customWidth="1"/>
    <col min="12803" max="12806" width="11.28515625" style="472" customWidth="1"/>
    <col min="12807" max="13056" width="9.140625" style="472"/>
    <col min="13057" max="13057" width="33.85546875" style="472" customWidth="1"/>
    <col min="13058" max="13058" width="5.85546875" style="472" customWidth="1"/>
    <col min="13059" max="13062" width="11.28515625" style="472" customWidth="1"/>
    <col min="13063" max="13312" width="9.140625" style="472"/>
    <col min="13313" max="13313" width="33.85546875" style="472" customWidth="1"/>
    <col min="13314" max="13314" width="5.85546875" style="472" customWidth="1"/>
    <col min="13315" max="13318" width="11.28515625" style="472" customWidth="1"/>
    <col min="13319" max="13568" width="9.140625" style="472"/>
    <col min="13569" max="13569" width="33.85546875" style="472" customWidth="1"/>
    <col min="13570" max="13570" width="5.85546875" style="472" customWidth="1"/>
    <col min="13571" max="13574" width="11.28515625" style="472" customWidth="1"/>
    <col min="13575" max="13824" width="9.140625" style="472"/>
    <col min="13825" max="13825" width="33.85546875" style="472" customWidth="1"/>
    <col min="13826" max="13826" width="5.85546875" style="472" customWidth="1"/>
    <col min="13827" max="13830" width="11.28515625" style="472" customWidth="1"/>
    <col min="13831" max="14080" width="9.140625" style="472"/>
    <col min="14081" max="14081" width="33.85546875" style="472" customWidth="1"/>
    <col min="14082" max="14082" width="5.85546875" style="472" customWidth="1"/>
    <col min="14083" max="14086" width="11.28515625" style="472" customWidth="1"/>
    <col min="14087" max="14336" width="9.140625" style="472"/>
    <col min="14337" max="14337" width="33.85546875" style="472" customWidth="1"/>
    <col min="14338" max="14338" width="5.85546875" style="472" customWidth="1"/>
    <col min="14339" max="14342" width="11.28515625" style="472" customWidth="1"/>
    <col min="14343" max="14592" width="9.140625" style="472"/>
    <col min="14593" max="14593" width="33.85546875" style="472" customWidth="1"/>
    <col min="14594" max="14594" width="5.85546875" style="472" customWidth="1"/>
    <col min="14595" max="14598" width="11.28515625" style="472" customWidth="1"/>
    <col min="14599" max="14848" width="9.140625" style="472"/>
    <col min="14849" max="14849" width="33.85546875" style="472" customWidth="1"/>
    <col min="14850" max="14850" width="5.85546875" style="472" customWidth="1"/>
    <col min="14851" max="14854" width="11.28515625" style="472" customWidth="1"/>
    <col min="14855" max="15104" width="9.140625" style="472"/>
    <col min="15105" max="15105" width="33.85546875" style="472" customWidth="1"/>
    <col min="15106" max="15106" width="5.85546875" style="472" customWidth="1"/>
    <col min="15107" max="15110" width="11.28515625" style="472" customWidth="1"/>
    <col min="15111" max="15360" width="9.140625" style="472"/>
    <col min="15361" max="15361" width="33.85546875" style="472" customWidth="1"/>
    <col min="15362" max="15362" width="5.85546875" style="472" customWidth="1"/>
    <col min="15363" max="15366" width="11.28515625" style="472" customWidth="1"/>
    <col min="15367" max="15616" width="9.140625" style="472"/>
    <col min="15617" max="15617" width="33.85546875" style="472" customWidth="1"/>
    <col min="15618" max="15618" width="5.85546875" style="472" customWidth="1"/>
    <col min="15619" max="15622" width="11.28515625" style="472" customWidth="1"/>
    <col min="15623" max="15872" width="9.140625" style="472"/>
    <col min="15873" max="15873" width="33.85546875" style="472" customWidth="1"/>
    <col min="15874" max="15874" width="5.85546875" style="472" customWidth="1"/>
    <col min="15875" max="15878" width="11.28515625" style="472" customWidth="1"/>
    <col min="15879" max="16128" width="9.140625" style="472"/>
    <col min="16129" max="16129" width="33.85546875" style="472" customWidth="1"/>
    <col min="16130" max="16130" width="5.85546875" style="472" customWidth="1"/>
    <col min="16131" max="16134" width="11.28515625" style="472" customWidth="1"/>
    <col min="16135" max="16384" width="9.140625" style="472"/>
  </cols>
  <sheetData>
    <row r="1" spans="1:11" ht="17.45" customHeight="1">
      <c r="A1" s="417" t="s">
        <v>499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1" ht="17.45" customHeight="1">
      <c r="A2" s="473"/>
      <c r="B2" s="473"/>
      <c r="C2" s="473"/>
      <c r="D2" s="473"/>
      <c r="E2" s="473"/>
      <c r="F2" s="473"/>
      <c r="G2" s="473"/>
      <c r="H2" s="473"/>
      <c r="I2" s="473"/>
      <c r="J2" s="473"/>
      <c r="K2" s="474" t="s">
        <v>500</v>
      </c>
    </row>
    <row r="3" spans="1:11" ht="17.45" customHeight="1">
      <c r="B3" s="475"/>
      <c r="C3" s="475"/>
      <c r="D3" s="475"/>
      <c r="E3" s="475"/>
      <c r="F3" s="475"/>
      <c r="G3" s="475"/>
      <c r="H3" s="475"/>
      <c r="I3" s="475"/>
      <c r="J3" s="475"/>
      <c r="K3" s="84"/>
    </row>
    <row r="4" spans="1:11" ht="17.45" customHeight="1">
      <c r="A4" s="476" t="s">
        <v>448</v>
      </c>
      <c r="B4" s="477"/>
      <c r="C4" s="478"/>
      <c r="D4" s="479" t="s">
        <v>501</v>
      </c>
      <c r="E4" s="480"/>
      <c r="F4" s="481" t="s">
        <v>501</v>
      </c>
      <c r="G4" s="481"/>
      <c r="H4" s="477" t="s">
        <v>451</v>
      </c>
      <c r="I4" s="482"/>
      <c r="J4" s="483"/>
      <c r="K4" s="484"/>
    </row>
    <row r="5" spans="1:11" ht="17.45" customHeight="1">
      <c r="A5" s="485"/>
      <c r="B5" s="486" t="s">
        <v>452</v>
      </c>
      <c r="C5" s="486"/>
      <c r="D5" s="487" t="s">
        <v>453</v>
      </c>
      <c r="E5" s="488"/>
      <c r="F5" s="489" t="s">
        <v>454</v>
      </c>
      <c r="G5" s="489"/>
      <c r="H5" s="490" t="s">
        <v>455</v>
      </c>
      <c r="I5" s="491"/>
      <c r="J5" s="488" t="s">
        <v>456</v>
      </c>
      <c r="K5" s="488"/>
    </row>
    <row r="6" spans="1:11" ht="17.45" customHeight="1">
      <c r="A6" s="485"/>
      <c r="B6" s="492"/>
      <c r="C6" s="492"/>
      <c r="D6" s="493" t="s">
        <v>457</v>
      </c>
      <c r="E6" s="494"/>
      <c r="F6" s="489" t="s">
        <v>457</v>
      </c>
      <c r="G6" s="489"/>
      <c r="H6" s="495"/>
      <c r="I6" s="496"/>
      <c r="J6" s="497"/>
      <c r="K6" s="498"/>
    </row>
    <row r="7" spans="1:11" ht="17.45" customHeight="1">
      <c r="A7" s="499" t="s">
        <v>448</v>
      </c>
      <c r="B7" s="499" t="s">
        <v>458</v>
      </c>
      <c r="C7" s="499" t="s">
        <v>459</v>
      </c>
      <c r="D7" s="499" t="s">
        <v>458</v>
      </c>
      <c r="E7" s="499" t="s">
        <v>459</v>
      </c>
      <c r="F7" s="499" t="s">
        <v>458</v>
      </c>
      <c r="G7" s="500" t="s">
        <v>459</v>
      </c>
      <c r="H7" s="499" t="s">
        <v>458</v>
      </c>
      <c r="I7" s="500" t="s">
        <v>459</v>
      </c>
      <c r="J7" s="499" t="s">
        <v>458</v>
      </c>
      <c r="K7" s="500" t="s">
        <v>459</v>
      </c>
    </row>
    <row r="8" spans="1:11" ht="17.45" customHeight="1">
      <c r="A8" s="87"/>
      <c r="B8" s="241"/>
      <c r="C8" s="501"/>
      <c r="D8" s="241"/>
      <c r="E8" s="501"/>
      <c r="F8" s="241"/>
      <c r="G8" s="501"/>
      <c r="H8" s="241"/>
      <c r="I8" s="501"/>
      <c r="J8" s="502">
        <f>H8+F8+D8+B8</f>
        <v>0</v>
      </c>
      <c r="K8" s="503">
        <f>I8+G8+E8+C8</f>
        <v>0</v>
      </c>
    </row>
    <row r="9" spans="1:11" ht="17.45" customHeight="1">
      <c r="A9" s="87"/>
      <c r="B9" s="241"/>
      <c r="C9" s="501"/>
      <c r="D9" s="241"/>
      <c r="E9" s="501"/>
      <c r="F9" s="241"/>
      <c r="G9" s="501"/>
      <c r="H9" s="241"/>
      <c r="I9" s="501"/>
      <c r="J9" s="502">
        <f>H9+F9+D9+B9</f>
        <v>0</v>
      </c>
      <c r="K9" s="503">
        <f t="shared" ref="J9:K24" si="0">I9+G9+E9+C9</f>
        <v>0</v>
      </c>
    </row>
    <row r="10" spans="1:11" ht="17.45" customHeight="1">
      <c r="A10" s="87"/>
      <c r="B10" s="241"/>
      <c r="C10" s="501"/>
      <c r="D10" s="241"/>
      <c r="E10" s="501"/>
      <c r="F10" s="241"/>
      <c r="G10" s="501"/>
      <c r="H10" s="241"/>
      <c r="I10" s="501"/>
      <c r="J10" s="502">
        <f>H10+F10+D10+B10</f>
        <v>0</v>
      </c>
      <c r="K10" s="503">
        <f t="shared" si="0"/>
        <v>0</v>
      </c>
    </row>
    <row r="11" spans="1:11" ht="17.45" customHeight="1">
      <c r="A11" s="87"/>
      <c r="B11" s="241"/>
      <c r="C11" s="501"/>
      <c r="D11" s="241"/>
      <c r="E11" s="501"/>
      <c r="F11" s="241"/>
      <c r="G11" s="501"/>
      <c r="H11" s="241"/>
      <c r="I11" s="501"/>
      <c r="J11" s="502">
        <f>H11+F11+D11+B11</f>
        <v>0</v>
      </c>
      <c r="K11" s="503">
        <f t="shared" si="0"/>
        <v>0</v>
      </c>
    </row>
    <row r="12" spans="1:11" ht="17.45" customHeight="1">
      <c r="A12" s="87"/>
      <c r="B12" s="241"/>
      <c r="C12" s="501"/>
      <c r="D12" s="241"/>
      <c r="E12" s="501"/>
      <c r="F12" s="241"/>
      <c r="G12" s="501"/>
      <c r="H12" s="241"/>
      <c r="I12" s="501"/>
      <c r="J12" s="502">
        <f>H12+F12+D12+B12</f>
        <v>0</v>
      </c>
      <c r="K12" s="503">
        <f t="shared" si="0"/>
        <v>0</v>
      </c>
    </row>
    <row r="13" spans="1:11" ht="17.45" customHeight="1">
      <c r="A13" s="87"/>
      <c r="B13" s="241"/>
      <c r="C13" s="501"/>
      <c r="D13" s="241"/>
      <c r="E13" s="501"/>
      <c r="F13" s="241"/>
      <c r="G13" s="501"/>
      <c r="H13" s="241"/>
      <c r="I13" s="501"/>
      <c r="J13" s="502">
        <f t="shared" si="0"/>
        <v>0</v>
      </c>
      <c r="K13" s="503">
        <f t="shared" si="0"/>
        <v>0</v>
      </c>
    </row>
    <row r="14" spans="1:11" ht="17.45" customHeight="1">
      <c r="A14" s="87"/>
      <c r="B14" s="241"/>
      <c r="C14" s="501"/>
      <c r="D14" s="241"/>
      <c r="E14" s="501"/>
      <c r="F14" s="241"/>
      <c r="G14" s="501"/>
      <c r="H14" s="241"/>
      <c r="I14" s="501"/>
      <c r="J14" s="502">
        <f t="shared" si="0"/>
        <v>0</v>
      </c>
      <c r="K14" s="503">
        <f t="shared" si="0"/>
        <v>0</v>
      </c>
    </row>
    <row r="15" spans="1:11" ht="17.45" customHeight="1">
      <c r="A15" s="87"/>
      <c r="B15" s="241"/>
      <c r="C15" s="501"/>
      <c r="D15" s="241"/>
      <c r="E15" s="501"/>
      <c r="F15" s="241"/>
      <c r="G15" s="501"/>
      <c r="H15" s="241"/>
      <c r="I15" s="501"/>
      <c r="J15" s="502">
        <f t="shared" si="0"/>
        <v>0</v>
      </c>
      <c r="K15" s="503">
        <f t="shared" si="0"/>
        <v>0</v>
      </c>
    </row>
    <row r="16" spans="1:11" ht="17.45" customHeight="1">
      <c r="A16" s="87"/>
      <c r="B16" s="241"/>
      <c r="C16" s="501"/>
      <c r="D16" s="241"/>
      <c r="E16" s="501"/>
      <c r="F16" s="241"/>
      <c r="G16" s="501"/>
      <c r="H16" s="241"/>
      <c r="I16" s="501"/>
      <c r="J16" s="502">
        <f t="shared" si="0"/>
        <v>0</v>
      </c>
      <c r="K16" s="503">
        <f t="shared" si="0"/>
        <v>0</v>
      </c>
    </row>
    <row r="17" spans="1:11" ht="17.45" customHeight="1">
      <c r="A17" s="87"/>
      <c r="B17" s="241"/>
      <c r="C17" s="501"/>
      <c r="D17" s="241"/>
      <c r="E17" s="501"/>
      <c r="F17" s="241"/>
      <c r="G17" s="501"/>
      <c r="H17" s="241"/>
      <c r="I17" s="501"/>
      <c r="J17" s="502">
        <f t="shared" si="0"/>
        <v>0</v>
      </c>
      <c r="K17" s="503">
        <f t="shared" si="0"/>
        <v>0</v>
      </c>
    </row>
    <row r="18" spans="1:11" ht="17.45" customHeight="1">
      <c r="A18" s="87"/>
      <c r="B18" s="241"/>
      <c r="C18" s="501"/>
      <c r="D18" s="241"/>
      <c r="E18" s="501"/>
      <c r="F18" s="241"/>
      <c r="G18" s="501"/>
      <c r="H18" s="241"/>
      <c r="I18" s="501"/>
      <c r="J18" s="502">
        <f t="shared" si="0"/>
        <v>0</v>
      </c>
      <c r="K18" s="503">
        <f t="shared" si="0"/>
        <v>0</v>
      </c>
    </row>
    <row r="19" spans="1:11" ht="17.45" customHeight="1">
      <c r="A19" s="87"/>
      <c r="B19" s="241"/>
      <c r="C19" s="501"/>
      <c r="D19" s="241"/>
      <c r="E19" s="501"/>
      <c r="F19" s="241"/>
      <c r="G19" s="501"/>
      <c r="H19" s="241"/>
      <c r="I19" s="501"/>
      <c r="J19" s="502">
        <f t="shared" si="0"/>
        <v>0</v>
      </c>
      <c r="K19" s="503">
        <f t="shared" si="0"/>
        <v>0</v>
      </c>
    </row>
    <row r="20" spans="1:11" ht="17.45" customHeight="1">
      <c r="A20" s="87"/>
      <c r="B20" s="241"/>
      <c r="C20" s="501"/>
      <c r="D20" s="241"/>
      <c r="E20" s="501"/>
      <c r="F20" s="504"/>
      <c r="G20" s="501"/>
      <c r="H20" s="241"/>
      <c r="I20" s="501"/>
      <c r="J20" s="502">
        <f t="shared" si="0"/>
        <v>0</v>
      </c>
      <c r="K20" s="503">
        <f t="shared" si="0"/>
        <v>0</v>
      </c>
    </row>
    <row r="21" spans="1:11" ht="17.45" customHeight="1">
      <c r="A21" s="87"/>
      <c r="B21" s="241"/>
      <c r="C21" s="501"/>
      <c r="D21" s="241"/>
      <c r="E21" s="501"/>
      <c r="F21" s="241"/>
      <c r="G21" s="501"/>
      <c r="H21" s="241"/>
      <c r="I21" s="501"/>
      <c r="J21" s="502">
        <f t="shared" si="0"/>
        <v>0</v>
      </c>
      <c r="K21" s="503">
        <f t="shared" si="0"/>
        <v>0</v>
      </c>
    </row>
    <row r="22" spans="1:11" ht="17.45" customHeight="1">
      <c r="A22" s="87"/>
      <c r="B22" s="241"/>
      <c r="C22" s="501"/>
      <c r="D22" s="241"/>
      <c r="E22" s="501"/>
      <c r="F22" s="241"/>
      <c r="G22" s="501"/>
      <c r="H22" s="241"/>
      <c r="I22" s="501"/>
      <c r="J22" s="502">
        <f t="shared" si="0"/>
        <v>0</v>
      </c>
      <c r="K22" s="503">
        <f t="shared" si="0"/>
        <v>0</v>
      </c>
    </row>
    <row r="23" spans="1:11" ht="17.45" customHeight="1">
      <c r="A23" s="87"/>
      <c r="B23" s="241"/>
      <c r="C23" s="501"/>
      <c r="D23" s="241"/>
      <c r="E23" s="501"/>
      <c r="F23" s="241"/>
      <c r="G23" s="501"/>
      <c r="H23" s="241"/>
      <c r="I23" s="501"/>
      <c r="J23" s="502">
        <f t="shared" si="0"/>
        <v>0</v>
      </c>
      <c r="K23" s="503">
        <f t="shared" si="0"/>
        <v>0</v>
      </c>
    </row>
    <row r="24" spans="1:11" ht="17.45" customHeight="1">
      <c r="A24" s="87"/>
      <c r="B24" s="241"/>
      <c r="C24" s="501"/>
      <c r="D24" s="241"/>
      <c r="E24" s="501"/>
      <c r="F24" s="241"/>
      <c r="G24" s="501"/>
      <c r="H24" s="241"/>
      <c r="I24" s="501"/>
      <c r="J24" s="502">
        <f t="shared" si="0"/>
        <v>0</v>
      </c>
      <c r="K24" s="503">
        <f t="shared" si="0"/>
        <v>0</v>
      </c>
    </row>
    <row r="25" spans="1:11" ht="17.45" customHeight="1">
      <c r="A25" s="87"/>
      <c r="B25" s="241"/>
      <c r="C25" s="501"/>
      <c r="D25" s="241"/>
      <c r="E25" s="501"/>
      <c r="F25" s="241"/>
      <c r="G25" s="501"/>
      <c r="H25" s="241"/>
      <c r="I25" s="501"/>
      <c r="J25" s="502">
        <f>H25+F25+D25+B25</f>
        <v>0</v>
      </c>
      <c r="K25" s="503">
        <f>I25+G25+E25+C25</f>
        <v>0</v>
      </c>
    </row>
    <row r="26" spans="1:11" ht="17.45" customHeight="1">
      <c r="A26" s="87"/>
      <c r="B26" s="241"/>
      <c r="C26" s="501"/>
      <c r="D26" s="241"/>
      <c r="E26" s="501"/>
      <c r="F26" s="241"/>
      <c r="G26" s="501"/>
      <c r="H26" s="241"/>
      <c r="I26" s="501"/>
      <c r="J26" s="502">
        <f>H26+F26+D26+B26</f>
        <v>0</v>
      </c>
      <c r="K26" s="503">
        <f>I26+G26+E26+C26</f>
        <v>0</v>
      </c>
    </row>
    <row r="27" spans="1:11" ht="17.45" customHeight="1">
      <c r="A27" s="505" t="s">
        <v>502</v>
      </c>
      <c r="B27" s="506">
        <f t="shared" ref="B27:K27" si="1">SUM(B8:B26)</f>
        <v>0</v>
      </c>
      <c r="C27" s="507">
        <f t="shared" si="1"/>
        <v>0</v>
      </c>
      <c r="D27" s="506">
        <f t="shared" si="1"/>
        <v>0</v>
      </c>
      <c r="E27" s="507">
        <f t="shared" si="1"/>
        <v>0</v>
      </c>
      <c r="F27" s="506">
        <f t="shared" si="1"/>
        <v>0</v>
      </c>
      <c r="G27" s="507">
        <f t="shared" si="1"/>
        <v>0</v>
      </c>
      <c r="H27" s="506">
        <f t="shared" si="1"/>
        <v>0</v>
      </c>
      <c r="I27" s="507">
        <f t="shared" si="1"/>
        <v>0</v>
      </c>
      <c r="J27" s="506">
        <f t="shared" si="1"/>
        <v>0</v>
      </c>
      <c r="K27" s="507">
        <f t="shared" si="1"/>
        <v>0</v>
      </c>
    </row>
  </sheetData>
  <printOptions horizontalCentered="1"/>
  <pageMargins left="0.5" right="0.5" top="0.5" bottom="0.5" header="0.5" footer="0.5"/>
  <pageSetup scale="99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744BB-C185-4EC5-BC4C-FAA563F665A2}">
  <sheetPr>
    <pageSetUpPr fitToPage="1"/>
  </sheetPr>
  <dimension ref="A1:F41"/>
  <sheetViews>
    <sheetView zoomScaleNormal="100" workbookViewId="0">
      <pane ySplit="4" topLeftCell="A5" activePane="bottomLeft" state="frozen"/>
      <selection activeCell="M32" sqref="M32"/>
      <selection pane="bottomLeft" activeCell="C4" sqref="C4"/>
    </sheetView>
  </sheetViews>
  <sheetFormatPr defaultRowHeight="17.45" customHeight="1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114" t="s">
        <v>93</v>
      </c>
    </row>
    <row r="2" spans="1:6" ht="17.45" customHeight="1">
      <c r="A2" s="80" t="s">
        <v>94</v>
      </c>
      <c r="B2" s="81"/>
      <c r="C2" s="77"/>
      <c r="D2" s="15"/>
      <c r="E2" s="8"/>
      <c r="F2" s="84"/>
    </row>
    <row r="3" spans="1:6" ht="17.45" customHeight="1">
      <c r="A3" s="85"/>
      <c r="B3" s="86" t="s">
        <v>7</v>
      </c>
      <c r="C3" s="115" t="s">
        <v>8</v>
      </c>
      <c r="D3" s="115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103" t="s">
        <v>95</v>
      </c>
      <c r="B5" s="104"/>
      <c r="C5" s="116"/>
      <c r="D5" s="116"/>
      <c r="E5" s="116"/>
      <c r="F5" s="117"/>
    </row>
    <row r="6" spans="1:6" ht="17.45" customHeight="1">
      <c r="A6" s="87" t="s">
        <v>96</v>
      </c>
      <c r="B6" s="88">
        <v>41010</v>
      </c>
      <c r="C6" s="118"/>
      <c r="D6" s="118"/>
      <c r="E6" s="118"/>
      <c r="F6" s="118"/>
    </row>
    <row r="7" spans="1:6" ht="17.45" customHeight="1">
      <c r="A7" s="119" t="s">
        <v>97</v>
      </c>
      <c r="B7" s="120">
        <v>41020</v>
      </c>
      <c r="C7" s="121"/>
      <c r="D7" s="121"/>
      <c r="E7" s="121"/>
      <c r="F7" s="121"/>
    </row>
    <row r="8" spans="1:6" ht="17.45" customHeight="1">
      <c r="A8" s="93" t="s">
        <v>98</v>
      </c>
      <c r="B8" s="94">
        <v>41000</v>
      </c>
      <c r="C8" s="122">
        <f>SUM(C6:C7)</f>
        <v>0</v>
      </c>
      <c r="D8" s="122">
        <f>SUM(D6:D7)</f>
        <v>0</v>
      </c>
      <c r="E8" s="122">
        <f>SUM(E6:E7)</f>
        <v>0</v>
      </c>
      <c r="F8" s="122">
        <f>SUM(F6:F7)</f>
        <v>0</v>
      </c>
    </row>
    <row r="9" spans="1:6" ht="17.45" customHeight="1">
      <c r="A9" s="89" t="s">
        <v>99</v>
      </c>
      <c r="B9" s="90"/>
      <c r="C9" s="123"/>
      <c r="D9" s="123"/>
      <c r="E9" s="123"/>
      <c r="F9" s="124"/>
    </row>
    <row r="10" spans="1:6" ht="17.45" customHeight="1">
      <c r="A10" s="107" t="s">
        <v>100</v>
      </c>
      <c r="B10" s="125">
        <v>41510</v>
      </c>
      <c r="C10" s="126"/>
      <c r="D10" s="126"/>
      <c r="E10" s="126"/>
      <c r="F10" s="127"/>
    </row>
    <row r="11" spans="1:6" ht="17.45" customHeight="1">
      <c r="A11" s="107" t="s">
        <v>101</v>
      </c>
      <c r="B11" s="125">
        <v>41520</v>
      </c>
      <c r="C11" s="126"/>
      <c r="D11" s="126"/>
      <c r="E11" s="126"/>
      <c r="F11" s="127"/>
    </row>
    <row r="12" spans="1:6" ht="17.45" customHeight="1">
      <c r="A12" s="93" t="s">
        <v>102</v>
      </c>
      <c r="B12" s="94">
        <v>41500</v>
      </c>
      <c r="C12" s="122">
        <f>SUM(C9:C11)</f>
        <v>0</v>
      </c>
      <c r="D12" s="122">
        <f>SUM(D9:D11)</f>
        <v>0</v>
      </c>
      <c r="E12" s="122">
        <f>SUM(E9:E11)</f>
        <v>0</v>
      </c>
      <c r="F12" s="122">
        <f>SUM(F9:F11)</f>
        <v>0</v>
      </c>
    </row>
    <row r="13" spans="1:6" ht="17.45" customHeight="1">
      <c r="A13" s="89" t="s">
        <v>103</v>
      </c>
      <c r="B13" s="90"/>
      <c r="C13" s="123"/>
      <c r="D13" s="123"/>
      <c r="E13" s="123"/>
      <c r="F13" s="124"/>
    </row>
    <row r="14" spans="1:6" ht="17.45" customHeight="1">
      <c r="A14" s="93" t="s">
        <v>57</v>
      </c>
      <c r="B14" s="94">
        <v>42100</v>
      </c>
      <c r="C14" s="127"/>
      <c r="D14" s="127"/>
      <c r="E14" s="127"/>
      <c r="F14" s="127"/>
    </row>
    <row r="15" spans="1:6" ht="17.45" customHeight="1">
      <c r="A15" s="93" t="s">
        <v>104</v>
      </c>
      <c r="B15" s="94">
        <v>42110</v>
      </c>
      <c r="C15" s="127"/>
      <c r="D15" s="127"/>
      <c r="E15" s="127"/>
      <c r="F15" s="127"/>
    </row>
    <row r="16" spans="1:6" ht="17.45" customHeight="1">
      <c r="A16" s="93" t="s">
        <v>105</v>
      </c>
      <c r="B16" s="94">
        <v>42100</v>
      </c>
      <c r="C16" s="122">
        <f>SUM(C14:C15)</f>
        <v>0</v>
      </c>
      <c r="D16" s="122">
        <f>SUM(D14:D15)</f>
        <v>0</v>
      </c>
      <c r="E16" s="122">
        <f>SUM(E14:E15)</f>
        <v>0</v>
      </c>
      <c r="F16" s="122">
        <f>SUM(F14:F15)</f>
        <v>0</v>
      </c>
    </row>
    <row r="17" spans="1:6" ht="17.45" customHeight="1">
      <c r="A17" s="89" t="s">
        <v>106</v>
      </c>
      <c r="B17" s="94"/>
      <c r="C17" s="127"/>
      <c r="D17" s="127"/>
      <c r="E17" s="127"/>
      <c r="F17" s="127"/>
    </row>
    <row r="18" spans="1:6" ht="17.45" customHeight="1">
      <c r="A18" s="93" t="s">
        <v>107</v>
      </c>
      <c r="B18" s="94">
        <v>42200</v>
      </c>
      <c r="C18" s="127"/>
      <c r="D18" s="127"/>
      <c r="E18" s="127"/>
      <c r="F18" s="127"/>
    </row>
    <row r="19" spans="1:6" ht="17.45" customHeight="1">
      <c r="A19" s="93" t="s">
        <v>108</v>
      </c>
      <c r="B19" s="94">
        <v>42300</v>
      </c>
      <c r="C19" s="127"/>
      <c r="D19" s="127"/>
      <c r="E19" s="127"/>
      <c r="F19" s="127"/>
    </row>
    <row r="20" spans="1:6" ht="17.45" customHeight="1">
      <c r="A20" s="93" t="s">
        <v>109</v>
      </c>
      <c r="B20" s="94">
        <v>42200</v>
      </c>
      <c r="C20" s="122">
        <f>SUM(C18:C19)</f>
        <v>0</v>
      </c>
      <c r="D20" s="122">
        <f>SUM(D18:D19)</f>
        <v>0</v>
      </c>
      <c r="E20" s="122">
        <f>SUM(E18:E19)</f>
        <v>0</v>
      </c>
      <c r="F20" s="122">
        <f>SUM(F18:F19)</f>
        <v>0</v>
      </c>
    </row>
    <row r="21" spans="1:6" ht="17.45" customHeight="1">
      <c r="A21" s="89" t="s">
        <v>110</v>
      </c>
      <c r="B21" s="90"/>
      <c r="C21" s="123"/>
      <c r="D21" s="123"/>
      <c r="E21" s="123"/>
      <c r="F21" s="124"/>
    </row>
    <row r="22" spans="1:6" ht="17.45" customHeight="1">
      <c r="A22" s="93" t="s">
        <v>111</v>
      </c>
      <c r="B22" s="94">
        <v>43100</v>
      </c>
      <c r="C22" s="127"/>
      <c r="D22" s="127"/>
      <c r="E22" s="127"/>
      <c r="F22" s="127"/>
    </row>
    <row r="23" spans="1:6" ht="17.45" customHeight="1">
      <c r="A23" s="93" t="s">
        <v>112</v>
      </c>
      <c r="B23" s="94">
        <v>43200</v>
      </c>
      <c r="C23" s="127"/>
      <c r="D23" s="127"/>
      <c r="E23" s="127"/>
      <c r="F23" s="127"/>
    </row>
    <row r="24" spans="1:6" ht="17.45" customHeight="1">
      <c r="A24" s="93" t="s">
        <v>113</v>
      </c>
      <c r="B24" s="94">
        <v>43300</v>
      </c>
      <c r="C24" s="127"/>
      <c r="D24" s="127"/>
      <c r="E24" s="127"/>
      <c r="F24" s="127"/>
    </row>
    <row r="25" spans="1:6" ht="17.45" customHeight="1">
      <c r="A25" s="93" t="s">
        <v>114</v>
      </c>
      <c r="B25" s="94">
        <v>43400</v>
      </c>
      <c r="C25" s="127"/>
      <c r="D25" s="127"/>
      <c r="E25" s="127"/>
      <c r="F25" s="127"/>
    </row>
    <row r="26" spans="1:6" ht="17.45" customHeight="1">
      <c r="A26" s="93" t="s">
        <v>115</v>
      </c>
      <c r="B26" s="94">
        <v>43000</v>
      </c>
      <c r="C26" s="122">
        <f>SUM(C21:C25)</f>
        <v>0</v>
      </c>
      <c r="D26" s="122">
        <f>SUM(D21:D25)</f>
        <v>0</v>
      </c>
      <c r="E26" s="122">
        <f>SUM(E21:E25)</f>
        <v>0</v>
      </c>
      <c r="F26" s="122">
        <f>SUM(F21:F25)</f>
        <v>0</v>
      </c>
    </row>
    <row r="27" spans="1:6" ht="17.45" customHeight="1">
      <c r="A27" s="89" t="s">
        <v>116</v>
      </c>
      <c r="B27" s="90"/>
      <c r="C27" s="123"/>
      <c r="D27" s="123"/>
      <c r="E27" s="123"/>
      <c r="F27" s="124"/>
    </row>
    <row r="28" spans="1:6" ht="17.45" customHeight="1">
      <c r="A28" s="93" t="s">
        <v>117</v>
      </c>
      <c r="B28" s="94">
        <v>44100</v>
      </c>
      <c r="C28" s="127"/>
      <c r="D28" s="127"/>
      <c r="E28" s="127"/>
      <c r="F28" s="127"/>
    </row>
    <row r="29" spans="1:6" ht="17.45" customHeight="1">
      <c r="A29" s="93" t="s">
        <v>118</v>
      </c>
      <c r="B29" s="94">
        <v>44200</v>
      </c>
      <c r="C29" s="127"/>
      <c r="D29" s="127"/>
      <c r="E29" s="127"/>
      <c r="F29" s="127"/>
    </row>
    <row r="30" spans="1:6" ht="17.45" customHeight="1">
      <c r="A30" s="93" t="s">
        <v>119</v>
      </c>
      <c r="B30" s="94">
        <v>44300</v>
      </c>
      <c r="C30" s="127"/>
      <c r="D30" s="127"/>
      <c r="E30" s="127"/>
      <c r="F30" s="127"/>
    </row>
    <row r="31" spans="1:6" ht="17.45" customHeight="1">
      <c r="A31" s="93" t="s">
        <v>120</v>
      </c>
      <c r="B31" s="94">
        <v>44400</v>
      </c>
      <c r="C31" s="127"/>
      <c r="D31" s="127"/>
      <c r="E31" s="127"/>
      <c r="F31" s="127"/>
    </row>
    <row r="32" spans="1:6" ht="17.45" customHeight="1">
      <c r="A32" s="93" t="s">
        <v>121</v>
      </c>
      <c r="B32" s="94">
        <v>44500</v>
      </c>
      <c r="C32" s="127"/>
      <c r="D32" s="127"/>
      <c r="E32" s="127"/>
      <c r="F32" s="127"/>
    </row>
    <row r="33" spans="1:6" ht="17.45" customHeight="1">
      <c r="A33" s="93" t="s">
        <v>114</v>
      </c>
      <c r="B33" s="94">
        <v>44600</v>
      </c>
      <c r="C33" s="127"/>
      <c r="D33" s="127"/>
      <c r="E33" s="127"/>
      <c r="F33" s="127"/>
    </row>
    <row r="34" spans="1:6" ht="17.45" customHeight="1">
      <c r="A34" s="93" t="s">
        <v>122</v>
      </c>
      <c r="B34" s="94">
        <v>44000</v>
      </c>
      <c r="C34" s="122">
        <f>SUM(C27:C33)</f>
        <v>0</v>
      </c>
      <c r="D34" s="122">
        <f>SUM(D27:D33)</f>
        <v>0</v>
      </c>
      <c r="E34" s="122">
        <f>SUM(E27:E33)</f>
        <v>0</v>
      </c>
      <c r="F34" s="122">
        <f>SUM(F27:F33)</f>
        <v>0</v>
      </c>
    </row>
    <row r="35" spans="1:6" ht="17.45" customHeight="1">
      <c r="A35" s="128" t="s">
        <v>123</v>
      </c>
      <c r="B35" s="90"/>
      <c r="C35" s="123"/>
      <c r="D35" s="123"/>
      <c r="E35" s="123"/>
      <c r="F35" s="124"/>
    </row>
    <row r="36" spans="1:6" ht="17.45" customHeight="1">
      <c r="A36" s="93" t="s">
        <v>124</v>
      </c>
      <c r="B36" s="94">
        <v>45100</v>
      </c>
      <c r="C36" s="127"/>
      <c r="D36" s="127"/>
      <c r="E36" s="127"/>
      <c r="F36" s="127"/>
    </row>
    <row r="37" spans="1:6" ht="17.45" customHeight="1">
      <c r="A37" s="93" t="s">
        <v>125</v>
      </c>
      <c r="B37" s="94">
        <v>45200</v>
      </c>
      <c r="C37" s="127"/>
      <c r="D37" s="127"/>
      <c r="E37" s="127"/>
      <c r="F37" s="127"/>
    </row>
    <row r="38" spans="1:6" ht="17.45" customHeight="1">
      <c r="A38" s="93" t="s">
        <v>121</v>
      </c>
      <c r="B38" s="94">
        <v>45300</v>
      </c>
      <c r="C38" s="127"/>
      <c r="D38" s="127"/>
      <c r="E38" s="127"/>
      <c r="F38" s="127"/>
    </row>
    <row r="39" spans="1:6" ht="17.45" customHeight="1">
      <c r="A39" s="93" t="s">
        <v>58</v>
      </c>
      <c r="B39" s="94">
        <v>45400</v>
      </c>
      <c r="C39" s="127"/>
      <c r="D39" s="127"/>
      <c r="E39" s="127"/>
      <c r="F39" s="127"/>
    </row>
    <row r="40" spans="1:6" ht="17.45" customHeight="1">
      <c r="A40" s="93" t="s">
        <v>114</v>
      </c>
      <c r="B40" s="94">
        <v>45500</v>
      </c>
      <c r="C40" s="127"/>
      <c r="D40" s="127"/>
      <c r="E40" s="127"/>
      <c r="F40" s="127"/>
    </row>
    <row r="41" spans="1:6" ht="17.45" customHeight="1">
      <c r="A41" s="93" t="s">
        <v>126</v>
      </c>
      <c r="B41" s="94">
        <v>45000</v>
      </c>
      <c r="C41" s="122">
        <f>SUM(C35:C40)</f>
        <v>0</v>
      </c>
      <c r="D41" s="122">
        <f>SUM(D35:D40)</f>
        <v>0</v>
      </c>
      <c r="E41" s="122">
        <f>SUM(E35:E40)</f>
        <v>0</v>
      </c>
      <c r="F41" s="122">
        <f>SUM(F35:F40)</f>
        <v>0</v>
      </c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85B2B-0F23-48F8-89BF-41D2B47661F6}">
  <sheetPr>
    <pageSetUpPr fitToPage="1"/>
  </sheetPr>
  <dimension ref="A1:F40"/>
  <sheetViews>
    <sheetView zoomScaleNormal="100" workbookViewId="0">
      <pane ySplit="4" topLeftCell="A5" activePane="bottomLeft" state="frozen"/>
      <selection activeCell="M32" sqref="M32"/>
      <selection pane="bottomLeft"/>
    </sheetView>
  </sheetViews>
  <sheetFormatPr defaultRowHeight="17.45" customHeight="1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114" t="s">
        <v>127</v>
      </c>
    </row>
    <row r="2" spans="1:6" ht="17.45" customHeight="1">
      <c r="A2" s="80" t="s">
        <v>94</v>
      </c>
      <c r="B2" s="81"/>
      <c r="C2" s="77"/>
      <c r="D2" s="15"/>
      <c r="E2" s="8"/>
      <c r="F2" s="84"/>
    </row>
    <row r="3" spans="1:6" ht="17.45" customHeight="1">
      <c r="A3" s="85"/>
      <c r="B3" s="86" t="s">
        <v>7</v>
      </c>
      <c r="C3" s="115" t="s">
        <v>8</v>
      </c>
      <c r="D3" s="115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89" t="s">
        <v>128</v>
      </c>
      <c r="B5" s="90"/>
      <c r="C5" s="129"/>
      <c r="D5" s="129"/>
      <c r="E5" s="129"/>
      <c r="F5" s="92"/>
    </row>
    <row r="6" spans="1:6" ht="17.45" customHeight="1">
      <c r="A6" s="93" t="s">
        <v>129</v>
      </c>
      <c r="B6" s="94">
        <v>45005</v>
      </c>
      <c r="C6" s="130">
        <f>'SW-1'!C22</f>
        <v>0</v>
      </c>
      <c r="D6" s="130">
        <f>'SW-1'!D22</f>
        <v>0</v>
      </c>
      <c r="E6" s="130">
        <f>'SW-1'!E22</f>
        <v>0</v>
      </c>
      <c r="F6" s="130">
        <f>'SW-1'!F22</f>
        <v>0</v>
      </c>
    </row>
    <row r="7" spans="1:6" ht="17.45" customHeight="1">
      <c r="A7" s="89" t="s">
        <v>130</v>
      </c>
      <c r="B7" s="90"/>
      <c r="C7" s="129"/>
      <c r="D7" s="129"/>
      <c r="E7" s="129"/>
      <c r="F7" s="92"/>
    </row>
    <row r="8" spans="1:6" ht="17.45" customHeight="1">
      <c r="A8" s="93" t="s">
        <v>131</v>
      </c>
      <c r="B8" s="94">
        <v>46100</v>
      </c>
      <c r="C8" s="131"/>
      <c r="D8" s="131"/>
      <c r="E8" s="131"/>
      <c r="F8" s="131"/>
    </row>
    <row r="9" spans="1:6" ht="17.45" customHeight="1">
      <c r="A9" s="93" t="s">
        <v>132</v>
      </c>
      <c r="B9" s="94">
        <v>46200</v>
      </c>
      <c r="C9" s="131"/>
      <c r="D9" s="131"/>
      <c r="E9" s="131"/>
      <c r="F9" s="131"/>
    </row>
    <row r="10" spans="1:6" ht="17.45" customHeight="1">
      <c r="A10" s="93" t="s">
        <v>133</v>
      </c>
      <c r="B10" s="94">
        <v>46300</v>
      </c>
      <c r="C10" s="131"/>
      <c r="D10" s="131"/>
      <c r="E10" s="131"/>
      <c r="F10" s="131"/>
    </row>
    <row r="11" spans="1:6" ht="17.45" customHeight="1">
      <c r="A11" s="93" t="s">
        <v>134</v>
      </c>
      <c r="B11" s="94">
        <v>46400</v>
      </c>
      <c r="C11" s="131"/>
      <c r="D11" s="131"/>
      <c r="E11" s="131"/>
      <c r="F11" s="131"/>
    </row>
    <row r="12" spans="1:6" ht="17.45" customHeight="1">
      <c r="A12" s="93" t="s">
        <v>135</v>
      </c>
      <c r="B12" s="94">
        <v>46500</v>
      </c>
      <c r="C12" s="131"/>
      <c r="D12" s="131"/>
      <c r="E12" s="131"/>
      <c r="F12" s="131"/>
    </row>
    <row r="13" spans="1:6" ht="17.45" customHeight="1">
      <c r="A13" s="93" t="s">
        <v>136</v>
      </c>
      <c r="B13" s="94">
        <v>46600</v>
      </c>
      <c r="C13" s="131"/>
      <c r="D13" s="131"/>
      <c r="E13" s="131"/>
      <c r="F13" s="131"/>
    </row>
    <row r="14" spans="1:6" ht="17.45" customHeight="1">
      <c r="A14" s="93" t="s">
        <v>137</v>
      </c>
      <c r="B14" s="94">
        <v>46000</v>
      </c>
      <c r="C14" s="130">
        <f>SUM(C8:C13)</f>
        <v>0</v>
      </c>
      <c r="D14" s="130">
        <f>SUM(D8:D13)</f>
        <v>0</v>
      </c>
      <c r="E14" s="130">
        <f>SUM(E8:E13)</f>
        <v>0</v>
      </c>
      <c r="F14" s="130">
        <f>SUM(F8:F13)</f>
        <v>0</v>
      </c>
    </row>
    <row r="15" spans="1:6" ht="17.45" customHeight="1">
      <c r="A15" s="89" t="s">
        <v>138</v>
      </c>
      <c r="B15" s="90"/>
      <c r="C15" s="132"/>
      <c r="D15" s="132"/>
      <c r="E15" s="132"/>
      <c r="F15" s="133"/>
    </row>
    <row r="16" spans="1:6" ht="17.45" customHeight="1">
      <c r="A16" s="97" t="s">
        <v>139</v>
      </c>
      <c r="B16" s="94">
        <v>46109</v>
      </c>
      <c r="C16" s="130">
        <f>MR!C16</f>
        <v>0</v>
      </c>
      <c r="D16" s="130">
        <f>MR!D16</f>
        <v>0</v>
      </c>
      <c r="E16" s="130">
        <f>MR!E16</f>
        <v>0</v>
      </c>
      <c r="F16" s="130">
        <f>MR!F16</f>
        <v>0</v>
      </c>
    </row>
    <row r="17" spans="1:6" ht="17.45" customHeight="1">
      <c r="A17" s="89" t="s">
        <v>140</v>
      </c>
      <c r="B17" s="90"/>
      <c r="C17" s="129"/>
      <c r="D17" s="129"/>
      <c r="E17" s="129"/>
      <c r="F17" s="92"/>
    </row>
    <row r="18" spans="1:6" ht="17.45" customHeight="1">
      <c r="A18" s="93" t="s">
        <v>141</v>
      </c>
      <c r="B18" s="94">
        <v>46209</v>
      </c>
      <c r="C18" s="131"/>
      <c r="D18" s="131"/>
      <c r="E18" s="131"/>
      <c r="F18" s="131"/>
    </row>
    <row r="19" spans="1:6" ht="17.45" customHeight="1">
      <c r="A19" s="93" t="s">
        <v>142</v>
      </c>
      <c r="B19" s="94">
        <v>46309</v>
      </c>
      <c r="C19" s="131"/>
      <c r="D19" s="131"/>
      <c r="E19" s="131"/>
      <c r="F19" s="131"/>
    </row>
    <row r="20" spans="1:6" ht="17.45" customHeight="1">
      <c r="A20" s="93" t="s">
        <v>143</v>
      </c>
      <c r="B20" s="94">
        <v>46009</v>
      </c>
      <c r="C20" s="130">
        <f>SUM(C18:C19)</f>
        <v>0</v>
      </c>
      <c r="D20" s="130">
        <f>SUM(D18:D19)</f>
        <v>0</v>
      </c>
      <c r="E20" s="130">
        <f>SUM(E18:E19)</f>
        <v>0</v>
      </c>
      <c r="F20" s="130">
        <f>SUM(F18:F19)</f>
        <v>0</v>
      </c>
    </row>
    <row r="21" spans="1:6" ht="17.45" customHeight="1">
      <c r="A21" s="89" t="s">
        <v>144</v>
      </c>
      <c r="B21" s="90"/>
      <c r="C21" s="129"/>
      <c r="D21" s="129"/>
      <c r="E21" s="129"/>
      <c r="F21" s="92"/>
    </row>
    <row r="22" spans="1:6" ht="17.45" customHeight="1">
      <c r="A22" s="93" t="s">
        <v>145</v>
      </c>
      <c r="B22" s="94">
        <v>47100</v>
      </c>
      <c r="C22" s="131"/>
      <c r="D22" s="131"/>
      <c r="E22" s="131"/>
      <c r="F22" s="131"/>
    </row>
    <row r="23" spans="1:6" ht="17.45" customHeight="1">
      <c r="A23" s="93" t="s">
        <v>146</v>
      </c>
      <c r="B23" s="94">
        <v>47200</v>
      </c>
      <c r="C23" s="131"/>
      <c r="D23" s="131"/>
      <c r="E23" s="131"/>
      <c r="F23" s="131"/>
    </row>
    <row r="24" spans="1:6" ht="17.45" customHeight="1">
      <c r="A24" s="93" t="s">
        <v>147</v>
      </c>
      <c r="B24" s="94">
        <v>47300</v>
      </c>
      <c r="C24" s="131"/>
      <c r="D24" s="131"/>
      <c r="E24" s="131"/>
      <c r="F24" s="131"/>
    </row>
    <row r="25" spans="1:6" ht="17.45" customHeight="1">
      <c r="A25" s="93" t="s">
        <v>148</v>
      </c>
      <c r="B25" s="94">
        <v>47400</v>
      </c>
      <c r="C25" s="131"/>
      <c r="D25" s="131"/>
      <c r="E25" s="131"/>
      <c r="F25" s="131"/>
    </row>
    <row r="26" spans="1:6" ht="17.45" customHeight="1">
      <c r="A26" s="93" t="s">
        <v>149</v>
      </c>
      <c r="B26" s="94">
        <v>47500</v>
      </c>
      <c r="C26" s="131"/>
      <c r="D26" s="131"/>
      <c r="E26" s="131"/>
      <c r="F26" s="131"/>
    </row>
    <row r="27" spans="1:6" ht="17.45" customHeight="1">
      <c r="A27" s="93" t="s">
        <v>150</v>
      </c>
      <c r="B27" s="94">
        <v>47700</v>
      </c>
      <c r="C27" s="134"/>
      <c r="D27" s="134"/>
      <c r="E27" s="134"/>
      <c r="F27" s="134"/>
    </row>
    <row r="28" spans="1:6" ht="17.45" customHeight="1">
      <c r="A28" s="93" t="s">
        <v>114</v>
      </c>
      <c r="B28" s="94">
        <v>47800</v>
      </c>
      <c r="C28" s="131"/>
      <c r="D28" s="131"/>
      <c r="E28" s="131"/>
      <c r="F28" s="131"/>
    </row>
    <row r="29" spans="1:6" ht="17.45" customHeight="1">
      <c r="A29" s="93" t="s">
        <v>151</v>
      </c>
      <c r="B29" s="94">
        <v>47900</v>
      </c>
      <c r="C29" s="131"/>
      <c r="D29" s="131"/>
      <c r="E29" s="131"/>
      <c r="F29" s="131"/>
    </row>
    <row r="30" spans="1:6" ht="17.45" customHeight="1">
      <c r="A30" s="93"/>
      <c r="B30" s="94"/>
      <c r="C30" s="131"/>
      <c r="D30" s="131"/>
      <c r="E30" s="131"/>
      <c r="F30" s="131"/>
    </row>
    <row r="31" spans="1:6" ht="17.45" customHeight="1">
      <c r="A31" s="135"/>
      <c r="B31" s="94"/>
      <c r="C31" s="131"/>
      <c r="D31" s="131"/>
      <c r="E31" s="131"/>
      <c r="F31" s="131"/>
    </row>
    <row r="32" spans="1:6" ht="17.45" customHeight="1">
      <c r="A32" s="93" t="s">
        <v>152</v>
      </c>
      <c r="B32" s="94">
        <v>47000</v>
      </c>
      <c r="C32" s="130">
        <f>SUM(C22:C31)</f>
        <v>0</v>
      </c>
      <c r="D32" s="130">
        <f>SUM(D22:D31)</f>
        <v>0</v>
      </c>
      <c r="E32" s="130">
        <f>SUM(E22:E31)</f>
        <v>0</v>
      </c>
      <c r="F32" s="130">
        <f>SUM(F22:F31)</f>
        <v>0</v>
      </c>
    </row>
    <row r="33" spans="1:6" ht="17.45" customHeight="1">
      <c r="A33" s="128" t="s">
        <v>153</v>
      </c>
      <c r="B33" s="90"/>
      <c r="C33" s="129"/>
      <c r="D33" s="129"/>
      <c r="E33" s="129"/>
      <c r="F33" s="92"/>
    </row>
    <row r="34" spans="1:6" ht="17.45" customHeight="1">
      <c r="A34" s="93" t="s">
        <v>124</v>
      </c>
      <c r="B34" s="94">
        <v>47105</v>
      </c>
      <c r="C34" s="131"/>
      <c r="D34" s="131"/>
      <c r="E34" s="131"/>
      <c r="F34" s="131"/>
    </row>
    <row r="35" spans="1:6" ht="17.45" customHeight="1">
      <c r="A35" s="93" t="s">
        <v>154</v>
      </c>
      <c r="B35" s="94">
        <v>47205</v>
      </c>
      <c r="C35" s="131"/>
      <c r="D35" s="131"/>
      <c r="E35" s="131"/>
      <c r="F35" s="131"/>
    </row>
    <row r="36" spans="1:6" ht="17.45" customHeight="1">
      <c r="A36" s="93" t="s">
        <v>58</v>
      </c>
      <c r="B36" s="94">
        <v>47305</v>
      </c>
      <c r="C36" s="131"/>
      <c r="D36" s="131"/>
      <c r="E36" s="131"/>
      <c r="F36" s="131"/>
    </row>
    <row r="37" spans="1:6" ht="17.45" customHeight="1">
      <c r="A37" s="93" t="s">
        <v>59</v>
      </c>
      <c r="B37" s="94">
        <v>47405</v>
      </c>
      <c r="C37" s="131"/>
      <c r="D37" s="131"/>
      <c r="E37" s="131"/>
      <c r="F37" s="131"/>
    </row>
    <row r="38" spans="1:6" ht="17.45" customHeight="1">
      <c r="A38" s="93" t="s">
        <v>114</v>
      </c>
      <c r="B38" s="94">
        <v>47505</v>
      </c>
      <c r="C38" s="131"/>
      <c r="D38" s="131"/>
      <c r="E38" s="131"/>
      <c r="F38" s="131"/>
    </row>
    <row r="39" spans="1:6" ht="17.45" customHeight="1">
      <c r="A39" s="93"/>
      <c r="B39" s="94"/>
      <c r="C39" s="131"/>
      <c r="D39" s="131"/>
      <c r="E39" s="131"/>
      <c r="F39" s="131"/>
    </row>
    <row r="40" spans="1:6" ht="17.45" customHeight="1">
      <c r="A40" s="93" t="s">
        <v>155</v>
      </c>
      <c r="B40" s="94">
        <v>47005</v>
      </c>
      <c r="C40" s="130">
        <f>SUM(C34:C39)</f>
        <v>0</v>
      </c>
      <c r="D40" s="130">
        <f>SUM(D34:D39)</f>
        <v>0</v>
      </c>
      <c r="E40" s="130">
        <f>SUM(E34:E39)</f>
        <v>0</v>
      </c>
      <c r="F40" s="130">
        <f>SUM(F34:F39)</f>
        <v>0</v>
      </c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0348F-8529-46E1-B28E-13B0F73A505E}">
  <sheetPr>
    <pageSetUpPr fitToPage="1"/>
  </sheetPr>
  <dimension ref="A1:F31"/>
  <sheetViews>
    <sheetView zoomScaleNormal="100" workbookViewId="0">
      <pane ySplit="4" topLeftCell="A5" activePane="bottomLeft" state="frozen"/>
      <selection activeCell="M32" sqref="M32"/>
      <selection pane="bottomLeft"/>
    </sheetView>
  </sheetViews>
  <sheetFormatPr defaultRowHeight="17.45" customHeight="1"/>
  <cols>
    <col min="1" max="1" width="33.85546875" style="136" customWidth="1"/>
    <col min="2" max="2" width="5.85546875" style="137" customWidth="1"/>
    <col min="3" max="6" width="11.28515625" style="136" customWidth="1"/>
    <col min="7" max="256" width="9.140625" style="136"/>
    <col min="257" max="257" width="33.85546875" style="136" customWidth="1"/>
    <col min="258" max="258" width="5.85546875" style="136" customWidth="1"/>
    <col min="259" max="262" width="11.28515625" style="136" customWidth="1"/>
    <col min="263" max="512" width="9.140625" style="136"/>
    <col min="513" max="513" width="33.85546875" style="136" customWidth="1"/>
    <col min="514" max="514" width="5.85546875" style="136" customWidth="1"/>
    <col min="515" max="518" width="11.28515625" style="136" customWidth="1"/>
    <col min="519" max="768" width="9.140625" style="136"/>
    <col min="769" max="769" width="33.85546875" style="136" customWidth="1"/>
    <col min="770" max="770" width="5.85546875" style="136" customWidth="1"/>
    <col min="771" max="774" width="11.28515625" style="136" customWidth="1"/>
    <col min="775" max="1024" width="9.140625" style="136"/>
    <col min="1025" max="1025" width="33.85546875" style="136" customWidth="1"/>
    <col min="1026" max="1026" width="5.85546875" style="136" customWidth="1"/>
    <col min="1027" max="1030" width="11.28515625" style="136" customWidth="1"/>
    <col min="1031" max="1280" width="9.140625" style="136"/>
    <col min="1281" max="1281" width="33.85546875" style="136" customWidth="1"/>
    <col min="1282" max="1282" width="5.85546875" style="136" customWidth="1"/>
    <col min="1283" max="1286" width="11.28515625" style="136" customWidth="1"/>
    <col min="1287" max="1536" width="9.140625" style="136"/>
    <col min="1537" max="1537" width="33.85546875" style="136" customWidth="1"/>
    <col min="1538" max="1538" width="5.85546875" style="136" customWidth="1"/>
    <col min="1539" max="1542" width="11.28515625" style="136" customWidth="1"/>
    <col min="1543" max="1792" width="9.140625" style="136"/>
    <col min="1793" max="1793" width="33.85546875" style="136" customWidth="1"/>
    <col min="1794" max="1794" width="5.85546875" style="136" customWidth="1"/>
    <col min="1795" max="1798" width="11.28515625" style="136" customWidth="1"/>
    <col min="1799" max="2048" width="9.140625" style="136"/>
    <col min="2049" max="2049" width="33.85546875" style="136" customWidth="1"/>
    <col min="2050" max="2050" width="5.85546875" style="136" customWidth="1"/>
    <col min="2051" max="2054" width="11.28515625" style="136" customWidth="1"/>
    <col min="2055" max="2304" width="9.140625" style="136"/>
    <col min="2305" max="2305" width="33.85546875" style="136" customWidth="1"/>
    <col min="2306" max="2306" width="5.85546875" style="136" customWidth="1"/>
    <col min="2307" max="2310" width="11.28515625" style="136" customWidth="1"/>
    <col min="2311" max="2560" width="9.140625" style="136"/>
    <col min="2561" max="2561" width="33.85546875" style="136" customWidth="1"/>
    <col min="2562" max="2562" width="5.85546875" style="136" customWidth="1"/>
    <col min="2563" max="2566" width="11.28515625" style="136" customWidth="1"/>
    <col min="2567" max="2816" width="9.140625" style="136"/>
    <col min="2817" max="2817" width="33.85546875" style="136" customWidth="1"/>
    <col min="2818" max="2818" width="5.85546875" style="136" customWidth="1"/>
    <col min="2819" max="2822" width="11.28515625" style="136" customWidth="1"/>
    <col min="2823" max="3072" width="9.140625" style="136"/>
    <col min="3073" max="3073" width="33.85546875" style="136" customWidth="1"/>
    <col min="3074" max="3074" width="5.85546875" style="136" customWidth="1"/>
    <col min="3075" max="3078" width="11.28515625" style="136" customWidth="1"/>
    <col min="3079" max="3328" width="9.140625" style="136"/>
    <col min="3329" max="3329" width="33.85546875" style="136" customWidth="1"/>
    <col min="3330" max="3330" width="5.85546875" style="136" customWidth="1"/>
    <col min="3331" max="3334" width="11.28515625" style="136" customWidth="1"/>
    <col min="3335" max="3584" width="9.140625" style="136"/>
    <col min="3585" max="3585" width="33.85546875" style="136" customWidth="1"/>
    <col min="3586" max="3586" width="5.85546875" style="136" customWidth="1"/>
    <col min="3587" max="3590" width="11.28515625" style="136" customWidth="1"/>
    <col min="3591" max="3840" width="9.140625" style="136"/>
    <col min="3841" max="3841" width="33.85546875" style="136" customWidth="1"/>
    <col min="3842" max="3842" width="5.85546875" style="136" customWidth="1"/>
    <col min="3843" max="3846" width="11.28515625" style="136" customWidth="1"/>
    <col min="3847" max="4096" width="9.140625" style="136"/>
    <col min="4097" max="4097" width="33.85546875" style="136" customWidth="1"/>
    <col min="4098" max="4098" width="5.85546875" style="136" customWidth="1"/>
    <col min="4099" max="4102" width="11.28515625" style="136" customWidth="1"/>
    <col min="4103" max="4352" width="9.140625" style="136"/>
    <col min="4353" max="4353" width="33.85546875" style="136" customWidth="1"/>
    <col min="4354" max="4354" width="5.85546875" style="136" customWidth="1"/>
    <col min="4355" max="4358" width="11.28515625" style="136" customWidth="1"/>
    <col min="4359" max="4608" width="9.140625" style="136"/>
    <col min="4609" max="4609" width="33.85546875" style="136" customWidth="1"/>
    <col min="4610" max="4610" width="5.85546875" style="136" customWidth="1"/>
    <col min="4611" max="4614" width="11.28515625" style="136" customWidth="1"/>
    <col min="4615" max="4864" width="9.140625" style="136"/>
    <col min="4865" max="4865" width="33.85546875" style="136" customWidth="1"/>
    <col min="4866" max="4866" width="5.85546875" style="136" customWidth="1"/>
    <col min="4867" max="4870" width="11.28515625" style="136" customWidth="1"/>
    <col min="4871" max="5120" width="9.140625" style="136"/>
    <col min="5121" max="5121" width="33.85546875" style="136" customWidth="1"/>
    <col min="5122" max="5122" width="5.85546875" style="136" customWidth="1"/>
    <col min="5123" max="5126" width="11.28515625" style="136" customWidth="1"/>
    <col min="5127" max="5376" width="9.140625" style="136"/>
    <col min="5377" max="5377" width="33.85546875" style="136" customWidth="1"/>
    <col min="5378" max="5378" width="5.85546875" style="136" customWidth="1"/>
    <col min="5379" max="5382" width="11.28515625" style="136" customWidth="1"/>
    <col min="5383" max="5632" width="9.140625" style="136"/>
    <col min="5633" max="5633" width="33.85546875" style="136" customWidth="1"/>
    <col min="5634" max="5634" width="5.85546875" style="136" customWidth="1"/>
    <col min="5635" max="5638" width="11.28515625" style="136" customWidth="1"/>
    <col min="5639" max="5888" width="9.140625" style="136"/>
    <col min="5889" max="5889" width="33.85546875" style="136" customWidth="1"/>
    <col min="5890" max="5890" width="5.85546875" style="136" customWidth="1"/>
    <col min="5891" max="5894" width="11.28515625" style="136" customWidth="1"/>
    <col min="5895" max="6144" width="9.140625" style="136"/>
    <col min="6145" max="6145" width="33.85546875" style="136" customWidth="1"/>
    <col min="6146" max="6146" width="5.85546875" style="136" customWidth="1"/>
    <col min="6147" max="6150" width="11.28515625" style="136" customWidth="1"/>
    <col min="6151" max="6400" width="9.140625" style="136"/>
    <col min="6401" max="6401" width="33.85546875" style="136" customWidth="1"/>
    <col min="6402" max="6402" width="5.85546875" style="136" customWidth="1"/>
    <col min="6403" max="6406" width="11.28515625" style="136" customWidth="1"/>
    <col min="6407" max="6656" width="9.140625" style="136"/>
    <col min="6657" max="6657" width="33.85546875" style="136" customWidth="1"/>
    <col min="6658" max="6658" width="5.85546875" style="136" customWidth="1"/>
    <col min="6659" max="6662" width="11.28515625" style="136" customWidth="1"/>
    <col min="6663" max="6912" width="9.140625" style="136"/>
    <col min="6913" max="6913" width="33.85546875" style="136" customWidth="1"/>
    <col min="6914" max="6914" width="5.85546875" style="136" customWidth="1"/>
    <col min="6915" max="6918" width="11.28515625" style="136" customWidth="1"/>
    <col min="6919" max="7168" width="9.140625" style="136"/>
    <col min="7169" max="7169" width="33.85546875" style="136" customWidth="1"/>
    <col min="7170" max="7170" width="5.85546875" style="136" customWidth="1"/>
    <col min="7171" max="7174" width="11.28515625" style="136" customWidth="1"/>
    <col min="7175" max="7424" width="9.140625" style="136"/>
    <col min="7425" max="7425" width="33.85546875" style="136" customWidth="1"/>
    <col min="7426" max="7426" width="5.85546875" style="136" customWidth="1"/>
    <col min="7427" max="7430" width="11.28515625" style="136" customWidth="1"/>
    <col min="7431" max="7680" width="9.140625" style="136"/>
    <col min="7681" max="7681" width="33.85546875" style="136" customWidth="1"/>
    <col min="7682" max="7682" width="5.85546875" style="136" customWidth="1"/>
    <col min="7683" max="7686" width="11.28515625" style="136" customWidth="1"/>
    <col min="7687" max="7936" width="9.140625" style="136"/>
    <col min="7937" max="7937" width="33.85546875" style="136" customWidth="1"/>
    <col min="7938" max="7938" width="5.85546875" style="136" customWidth="1"/>
    <col min="7939" max="7942" width="11.28515625" style="136" customWidth="1"/>
    <col min="7943" max="8192" width="9.140625" style="136"/>
    <col min="8193" max="8193" width="33.85546875" style="136" customWidth="1"/>
    <col min="8194" max="8194" width="5.85546875" style="136" customWidth="1"/>
    <col min="8195" max="8198" width="11.28515625" style="136" customWidth="1"/>
    <col min="8199" max="8448" width="9.140625" style="136"/>
    <col min="8449" max="8449" width="33.85546875" style="136" customWidth="1"/>
    <col min="8450" max="8450" width="5.85546875" style="136" customWidth="1"/>
    <col min="8451" max="8454" width="11.28515625" style="136" customWidth="1"/>
    <col min="8455" max="8704" width="9.140625" style="136"/>
    <col min="8705" max="8705" width="33.85546875" style="136" customWidth="1"/>
    <col min="8706" max="8706" width="5.85546875" style="136" customWidth="1"/>
    <col min="8707" max="8710" width="11.28515625" style="136" customWidth="1"/>
    <col min="8711" max="8960" width="9.140625" style="136"/>
    <col min="8961" max="8961" width="33.85546875" style="136" customWidth="1"/>
    <col min="8962" max="8962" width="5.85546875" style="136" customWidth="1"/>
    <col min="8963" max="8966" width="11.28515625" style="136" customWidth="1"/>
    <col min="8967" max="9216" width="9.140625" style="136"/>
    <col min="9217" max="9217" width="33.85546875" style="136" customWidth="1"/>
    <col min="9218" max="9218" width="5.85546875" style="136" customWidth="1"/>
    <col min="9219" max="9222" width="11.28515625" style="136" customWidth="1"/>
    <col min="9223" max="9472" width="9.140625" style="136"/>
    <col min="9473" max="9473" width="33.85546875" style="136" customWidth="1"/>
    <col min="9474" max="9474" width="5.85546875" style="136" customWidth="1"/>
    <col min="9475" max="9478" width="11.28515625" style="136" customWidth="1"/>
    <col min="9479" max="9728" width="9.140625" style="136"/>
    <col min="9729" max="9729" width="33.85546875" style="136" customWidth="1"/>
    <col min="9730" max="9730" width="5.85546875" style="136" customWidth="1"/>
    <col min="9731" max="9734" width="11.28515625" style="136" customWidth="1"/>
    <col min="9735" max="9984" width="9.140625" style="136"/>
    <col min="9985" max="9985" width="33.85546875" style="136" customWidth="1"/>
    <col min="9986" max="9986" width="5.85546875" style="136" customWidth="1"/>
    <col min="9987" max="9990" width="11.28515625" style="136" customWidth="1"/>
    <col min="9991" max="10240" width="9.140625" style="136"/>
    <col min="10241" max="10241" width="33.85546875" style="136" customWidth="1"/>
    <col min="10242" max="10242" width="5.85546875" style="136" customWidth="1"/>
    <col min="10243" max="10246" width="11.28515625" style="136" customWidth="1"/>
    <col min="10247" max="10496" width="9.140625" style="136"/>
    <col min="10497" max="10497" width="33.85546875" style="136" customWidth="1"/>
    <col min="10498" max="10498" width="5.85546875" style="136" customWidth="1"/>
    <col min="10499" max="10502" width="11.28515625" style="136" customWidth="1"/>
    <col min="10503" max="10752" width="9.140625" style="136"/>
    <col min="10753" max="10753" width="33.85546875" style="136" customWidth="1"/>
    <col min="10754" max="10754" width="5.85546875" style="136" customWidth="1"/>
    <col min="10755" max="10758" width="11.28515625" style="136" customWidth="1"/>
    <col min="10759" max="11008" width="9.140625" style="136"/>
    <col min="11009" max="11009" width="33.85546875" style="136" customWidth="1"/>
    <col min="11010" max="11010" width="5.85546875" style="136" customWidth="1"/>
    <col min="11011" max="11014" width="11.28515625" style="136" customWidth="1"/>
    <col min="11015" max="11264" width="9.140625" style="136"/>
    <col min="11265" max="11265" width="33.85546875" style="136" customWidth="1"/>
    <col min="11266" max="11266" width="5.85546875" style="136" customWidth="1"/>
    <col min="11267" max="11270" width="11.28515625" style="136" customWidth="1"/>
    <col min="11271" max="11520" width="9.140625" style="136"/>
    <col min="11521" max="11521" width="33.85546875" style="136" customWidth="1"/>
    <col min="11522" max="11522" width="5.85546875" style="136" customWidth="1"/>
    <col min="11523" max="11526" width="11.28515625" style="136" customWidth="1"/>
    <col min="11527" max="11776" width="9.140625" style="136"/>
    <col min="11777" max="11777" width="33.85546875" style="136" customWidth="1"/>
    <col min="11778" max="11778" width="5.85546875" style="136" customWidth="1"/>
    <col min="11779" max="11782" width="11.28515625" style="136" customWidth="1"/>
    <col min="11783" max="12032" width="9.140625" style="136"/>
    <col min="12033" max="12033" width="33.85546875" style="136" customWidth="1"/>
    <col min="12034" max="12034" width="5.85546875" style="136" customWidth="1"/>
    <col min="12035" max="12038" width="11.28515625" style="136" customWidth="1"/>
    <col min="12039" max="12288" width="9.140625" style="136"/>
    <col min="12289" max="12289" width="33.85546875" style="136" customWidth="1"/>
    <col min="12290" max="12290" width="5.85546875" style="136" customWidth="1"/>
    <col min="12291" max="12294" width="11.28515625" style="136" customWidth="1"/>
    <col min="12295" max="12544" width="9.140625" style="136"/>
    <col min="12545" max="12545" width="33.85546875" style="136" customWidth="1"/>
    <col min="12546" max="12546" width="5.85546875" style="136" customWidth="1"/>
    <col min="12547" max="12550" width="11.28515625" style="136" customWidth="1"/>
    <col min="12551" max="12800" width="9.140625" style="136"/>
    <col min="12801" max="12801" width="33.85546875" style="136" customWidth="1"/>
    <col min="12802" max="12802" width="5.85546875" style="136" customWidth="1"/>
    <col min="12803" max="12806" width="11.28515625" style="136" customWidth="1"/>
    <col min="12807" max="13056" width="9.140625" style="136"/>
    <col min="13057" max="13057" width="33.85546875" style="136" customWidth="1"/>
    <col min="13058" max="13058" width="5.85546875" style="136" customWidth="1"/>
    <col min="13059" max="13062" width="11.28515625" style="136" customWidth="1"/>
    <col min="13063" max="13312" width="9.140625" style="136"/>
    <col min="13313" max="13313" width="33.85546875" style="136" customWidth="1"/>
    <col min="13314" max="13314" width="5.85546875" style="136" customWidth="1"/>
    <col min="13315" max="13318" width="11.28515625" style="136" customWidth="1"/>
    <col min="13319" max="13568" width="9.140625" style="136"/>
    <col min="13569" max="13569" width="33.85546875" style="136" customWidth="1"/>
    <col min="13570" max="13570" width="5.85546875" style="136" customWidth="1"/>
    <col min="13571" max="13574" width="11.28515625" style="136" customWidth="1"/>
    <col min="13575" max="13824" width="9.140625" style="136"/>
    <col min="13825" max="13825" width="33.85546875" style="136" customWidth="1"/>
    <col min="13826" max="13826" width="5.85546875" style="136" customWidth="1"/>
    <col min="13827" max="13830" width="11.28515625" style="136" customWidth="1"/>
    <col min="13831" max="14080" width="9.140625" style="136"/>
    <col min="14081" max="14081" width="33.85546875" style="136" customWidth="1"/>
    <col min="14082" max="14082" width="5.85546875" style="136" customWidth="1"/>
    <col min="14083" max="14086" width="11.28515625" style="136" customWidth="1"/>
    <col min="14087" max="14336" width="9.140625" style="136"/>
    <col min="14337" max="14337" width="33.85546875" style="136" customWidth="1"/>
    <col min="14338" max="14338" width="5.85546875" style="136" customWidth="1"/>
    <col min="14339" max="14342" width="11.28515625" style="136" customWidth="1"/>
    <col min="14343" max="14592" width="9.140625" style="136"/>
    <col min="14593" max="14593" width="33.85546875" style="136" customWidth="1"/>
    <col min="14594" max="14594" width="5.85546875" style="136" customWidth="1"/>
    <col min="14595" max="14598" width="11.28515625" style="136" customWidth="1"/>
    <col min="14599" max="14848" width="9.140625" style="136"/>
    <col min="14849" max="14849" width="33.85546875" style="136" customWidth="1"/>
    <col min="14850" max="14850" width="5.85546875" style="136" customWidth="1"/>
    <col min="14851" max="14854" width="11.28515625" style="136" customWidth="1"/>
    <col min="14855" max="15104" width="9.140625" style="136"/>
    <col min="15105" max="15105" width="33.85546875" style="136" customWidth="1"/>
    <col min="15106" max="15106" width="5.85546875" style="136" customWidth="1"/>
    <col min="15107" max="15110" width="11.28515625" style="136" customWidth="1"/>
    <col min="15111" max="15360" width="9.140625" style="136"/>
    <col min="15361" max="15361" width="33.85546875" style="136" customWidth="1"/>
    <col min="15362" max="15362" width="5.85546875" style="136" customWidth="1"/>
    <col min="15363" max="15366" width="11.28515625" style="136" customWidth="1"/>
    <col min="15367" max="15616" width="9.140625" style="136"/>
    <col min="15617" max="15617" width="33.85546875" style="136" customWidth="1"/>
    <col min="15618" max="15618" width="5.85546875" style="136" customWidth="1"/>
    <col min="15619" max="15622" width="11.28515625" style="136" customWidth="1"/>
    <col min="15623" max="15872" width="9.140625" style="136"/>
    <col min="15873" max="15873" width="33.85546875" style="136" customWidth="1"/>
    <col min="15874" max="15874" width="5.85546875" style="136" customWidth="1"/>
    <col min="15875" max="15878" width="11.28515625" style="136" customWidth="1"/>
    <col min="15879" max="16128" width="9.140625" style="136"/>
    <col min="16129" max="16129" width="33.85546875" style="136" customWidth="1"/>
    <col min="16130" max="16130" width="5.85546875" style="136" customWidth="1"/>
    <col min="16131" max="16134" width="11.28515625" style="136" customWidth="1"/>
    <col min="16135" max="16384" width="9.140625" style="136"/>
  </cols>
  <sheetData>
    <row r="1" spans="1:6" ht="17.45" customHeight="1">
      <c r="F1" s="114" t="s">
        <v>156</v>
      </c>
    </row>
    <row r="2" spans="1:6" ht="17.45" customHeight="1">
      <c r="A2" s="80" t="s">
        <v>94</v>
      </c>
      <c r="B2" s="81"/>
      <c r="D2" s="15"/>
      <c r="E2" s="8"/>
      <c r="F2" s="84"/>
    </row>
    <row r="3" spans="1:6" ht="17.45" customHeight="1">
      <c r="A3" s="85"/>
      <c r="B3" s="86" t="s">
        <v>7</v>
      </c>
      <c r="C3" s="115" t="s">
        <v>8</v>
      </c>
      <c r="D3" s="115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128" t="s">
        <v>157</v>
      </c>
      <c r="B5" s="90"/>
      <c r="C5" s="129"/>
      <c r="D5" s="129"/>
      <c r="E5" s="129"/>
      <c r="F5" s="92"/>
    </row>
    <row r="6" spans="1:6" ht="17.45" customHeight="1">
      <c r="A6" s="93" t="s">
        <v>158</v>
      </c>
      <c r="B6" s="94">
        <v>48100</v>
      </c>
      <c r="C6" s="138"/>
      <c r="D6" s="138"/>
      <c r="E6" s="138"/>
      <c r="F6" s="138"/>
    </row>
    <row r="7" spans="1:6" ht="17.45" customHeight="1">
      <c r="A7" s="93" t="s">
        <v>159</v>
      </c>
      <c r="B7" s="94">
        <v>48200</v>
      </c>
      <c r="C7" s="138"/>
      <c r="D7" s="138"/>
      <c r="E7" s="138"/>
      <c r="F7" s="138"/>
    </row>
    <row r="8" spans="1:6" ht="17.45" customHeight="1">
      <c r="A8" s="93" t="s">
        <v>160</v>
      </c>
      <c r="B8" s="94">
        <v>48300</v>
      </c>
      <c r="C8" s="138"/>
      <c r="D8" s="138"/>
      <c r="E8" s="138"/>
      <c r="F8" s="138"/>
    </row>
    <row r="9" spans="1:6" ht="17.45" customHeight="1">
      <c r="A9" s="93" t="s">
        <v>161</v>
      </c>
      <c r="B9" s="94">
        <v>48400</v>
      </c>
      <c r="C9" s="138"/>
      <c r="D9" s="138"/>
      <c r="E9" s="138"/>
      <c r="F9" s="138"/>
    </row>
    <row r="10" spans="1:6" ht="17.45" customHeight="1">
      <c r="A10" s="93" t="s">
        <v>147</v>
      </c>
      <c r="B10" s="94">
        <v>48500</v>
      </c>
      <c r="C10" s="138"/>
      <c r="D10" s="138"/>
      <c r="E10" s="138"/>
      <c r="F10" s="138"/>
    </row>
    <row r="11" spans="1:6" ht="17.45" customHeight="1">
      <c r="A11" s="93" t="s">
        <v>162</v>
      </c>
      <c r="B11" s="94">
        <v>48600</v>
      </c>
      <c r="C11" s="138"/>
      <c r="D11" s="138"/>
      <c r="E11" s="138"/>
      <c r="F11" s="138"/>
    </row>
    <row r="12" spans="1:6" ht="17.45" customHeight="1">
      <c r="A12" s="93" t="s">
        <v>163</v>
      </c>
      <c r="B12" s="94">
        <v>48700</v>
      </c>
      <c r="C12" s="138"/>
      <c r="D12" s="138"/>
      <c r="E12" s="138"/>
      <c r="F12" s="138"/>
    </row>
    <row r="13" spans="1:6" ht="17.45" customHeight="1">
      <c r="A13" s="93"/>
      <c r="B13" s="94"/>
      <c r="C13" s="138"/>
      <c r="D13" s="138"/>
      <c r="E13" s="138"/>
      <c r="F13" s="138"/>
    </row>
    <row r="14" spans="1:6" ht="17.45" customHeight="1">
      <c r="A14" s="93"/>
      <c r="B14" s="94"/>
      <c r="C14" s="138"/>
      <c r="D14" s="138"/>
      <c r="E14" s="138"/>
      <c r="F14" s="138"/>
    </row>
    <row r="15" spans="1:6" ht="17.45" customHeight="1">
      <c r="A15" s="93"/>
      <c r="B15" s="94"/>
      <c r="C15" s="138"/>
      <c r="D15" s="138"/>
      <c r="E15" s="138"/>
      <c r="F15" s="138"/>
    </row>
    <row r="16" spans="1:6" ht="17.45" customHeight="1">
      <c r="A16" s="93"/>
      <c r="B16" s="94"/>
      <c r="C16" s="138"/>
      <c r="D16" s="138"/>
      <c r="E16" s="138"/>
      <c r="F16" s="138"/>
    </row>
    <row r="17" spans="1:6" ht="17.45" customHeight="1">
      <c r="A17" s="93" t="s">
        <v>164</v>
      </c>
      <c r="B17" s="94">
        <v>48000</v>
      </c>
      <c r="C17" s="96">
        <f>SUM(C6:C16)</f>
        <v>0</v>
      </c>
      <c r="D17" s="96">
        <f>SUM(D6:D16)</f>
        <v>0</v>
      </c>
      <c r="E17" s="96">
        <f>SUM(E6:E16)</f>
        <v>0</v>
      </c>
      <c r="F17" s="96">
        <f>SUM(F6:F16)</f>
        <v>0</v>
      </c>
    </row>
    <row r="18" spans="1:6" ht="17.45" customHeight="1">
      <c r="A18" s="19"/>
      <c r="B18" s="139"/>
      <c r="C18" s="140"/>
      <c r="D18" s="140"/>
      <c r="E18" s="140"/>
      <c r="F18" s="141"/>
    </row>
    <row r="19" spans="1:6" ht="17.45" customHeight="1">
      <c r="A19" s="103" t="s">
        <v>165</v>
      </c>
      <c r="B19" s="94">
        <v>49000</v>
      </c>
      <c r="C19" s="138"/>
      <c r="D19" s="138"/>
      <c r="E19" s="138"/>
      <c r="F19" s="138"/>
    </row>
    <row r="20" spans="1:6" ht="17.45" customHeight="1">
      <c r="A20" s="128"/>
      <c r="B20" s="100"/>
      <c r="C20" s="101"/>
      <c r="D20" s="142"/>
      <c r="E20" s="101"/>
      <c r="F20" s="143"/>
    </row>
    <row r="21" spans="1:6" ht="17.45" customHeight="1">
      <c r="A21" s="128" t="s">
        <v>166</v>
      </c>
      <c r="B21" s="104"/>
      <c r="C21" s="105"/>
      <c r="D21" s="105"/>
      <c r="E21" s="105"/>
      <c r="F21" s="106"/>
    </row>
    <row r="22" spans="1:6" ht="17.45" customHeight="1">
      <c r="A22" s="93" t="s">
        <v>167</v>
      </c>
      <c r="B22" s="94">
        <v>49510</v>
      </c>
      <c r="C22" s="138"/>
      <c r="D22" s="138"/>
      <c r="E22" s="138"/>
      <c r="F22" s="138"/>
    </row>
    <row r="23" spans="1:6" ht="17.45" customHeight="1">
      <c r="A23" s="93" t="s">
        <v>168</v>
      </c>
      <c r="B23" s="94">
        <v>49520</v>
      </c>
      <c r="C23" s="138"/>
      <c r="D23" s="138"/>
      <c r="E23" s="138"/>
      <c r="F23" s="138"/>
    </row>
    <row r="24" spans="1:6" ht="17.45" customHeight="1">
      <c r="A24" s="93" t="s">
        <v>114</v>
      </c>
      <c r="B24" s="94">
        <v>49530</v>
      </c>
      <c r="C24" s="138"/>
      <c r="D24" s="138"/>
      <c r="E24" s="138"/>
      <c r="F24" s="138"/>
    </row>
    <row r="25" spans="1:6" ht="17.45" customHeight="1">
      <c r="A25" s="97" t="s">
        <v>169</v>
      </c>
      <c r="B25" s="94">
        <v>49540</v>
      </c>
      <c r="C25" s="138"/>
      <c r="D25" s="138"/>
      <c r="E25" s="138"/>
      <c r="F25" s="138"/>
    </row>
    <row r="26" spans="1:6" ht="17.45" customHeight="1">
      <c r="A26" s="93"/>
      <c r="B26" s="94"/>
      <c r="C26" s="138"/>
      <c r="D26" s="138"/>
      <c r="E26" s="138"/>
      <c r="F26" s="138"/>
    </row>
    <row r="27" spans="1:6" ht="17.45" customHeight="1">
      <c r="A27" s="93"/>
      <c r="B27" s="94"/>
      <c r="C27" s="138"/>
      <c r="D27" s="138"/>
      <c r="E27" s="138"/>
      <c r="F27" s="138"/>
    </row>
    <row r="28" spans="1:6" ht="17.45" customHeight="1">
      <c r="A28" s="93" t="s">
        <v>170</v>
      </c>
      <c r="B28" s="94">
        <v>49500</v>
      </c>
      <c r="C28" s="96">
        <f>SUM(C22:C27)</f>
        <v>0</v>
      </c>
      <c r="D28" s="96">
        <f>SUM(D22:D27)</f>
        <v>0</v>
      </c>
      <c r="E28" s="96">
        <f>SUM(E22:E27)</f>
        <v>0</v>
      </c>
      <c r="F28" s="96">
        <f>SUM(F22:F27)</f>
        <v>0</v>
      </c>
    </row>
    <row r="29" spans="1:6" ht="17.45" customHeight="1">
      <c r="A29" s="5"/>
      <c r="B29" s="139"/>
      <c r="C29" s="58"/>
      <c r="D29" s="58"/>
      <c r="E29" s="58"/>
      <c r="F29" s="58"/>
    </row>
    <row r="30" spans="1:6" ht="17.45" customHeight="1">
      <c r="A30" s="144"/>
      <c r="B30" s="145"/>
      <c r="C30" s="144"/>
      <c r="D30" s="144"/>
      <c r="E30" s="144"/>
      <c r="F30" s="144"/>
    </row>
    <row r="31" spans="1:6" ht="17.45" customHeight="1">
      <c r="A31" s="144"/>
      <c r="B31" s="145"/>
      <c r="C31" s="144"/>
      <c r="D31" s="144"/>
      <c r="E31" s="144"/>
      <c r="F31" s="144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D76A0-6470-439A-9071-2520C53A9B99}">
  <sheetPr>
    <pageSetUpPr fitToPage="1"/>
  </sheetPr>
  <dimension ref="A1:F43"/>
  <sheetViews>
    <sheetView workbookViewId="0">
      <pane ySplit="4" topLeftCell="A5" activePane="bottomLeft" state="frozen"/>
      <selection activeCell="M32" sqref="M32"/>
      <selection pane="bottomLeft"/>
    </sheetView>
  </sheetViews>
  <sheetFormatPr defaultRowHeight="12.75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79" t="s">
        <v>171</v>
      </c>
    </row>
    <row r="2" spans="1:6" ht="17.45" customHeight="1">
      <c r="A2" s="80" t="s">
        <v>172</v>
      </c>
      <c r="B2" s="81"/>
      <c r="C2" s="77"/>
      <c r="D2" s="146"/>
      <c r="E2" s="8"/>
      <c r="F2" s="84"/>
    </row>
    <row r="3" spans="1:6" ht="17.45" customHeight="1">
      <c r="A3" s="85"/>
      <c r="B3" s="86" t="s">
        <v>7</v>
      </c>
      <c r="C3" s="147" t="s">
        <v>8</v>
      </c>
      <c r="D3" s="147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89" t="s">
        <v>173</v>
      </c>
      <c r="B5" s="90"/>
      <c r="C5" s="148"/>
      <c r="D5" s="148"/>
      <c r="E5" s="91"/>
      <c r="F5" s="149"/>
    </row>
    <row r="6" spans="1:6" ht="17.45" customHeight="1">
      <c r="A6" s="93" t="s">
        <v>174</v>
      </c>
      <c r="B6" s="94">
        <v>50100</v>
      </c>
      <c r="C6" s="150"/>
      <c r="D6" s="150"/>
      <c r="E6" s="150"/>
      <c r="F6" s="150"/>
    </row>
    <row r="7" spans="1:6" ht="17.45" customHeight="1">
      <c r="A7" s="93" t="s">
        <v>175</v>
      </c>
      <c r="B7" s="94">
        <v>50200</v>
      </c>
      <c r="C7" s="150"/>
      <c r="D7" s="150"/>
      <c r="E7" s="150"/>
      <c r="F7" s="150"/>
    </row>
    <row r="8" spans="1:6" ht="17.45" customHeight="1">
      <c r="A8" s="97" t="s">
        <v>176</v>
      </c>
      <c r="B8" s="94">
        <v>50300</v>
      </c>
      <c r="C8" s="150"/>
      <c r="D8" s="150"/>
      <c r="E8" s="150"/>
      <c r="F8" s="151">
        <f>'Sch 6A'!N34</f>
        <v>0</v>
      </c>
    </row>
    <row r="9" spans="1:6" ht="17.45" customHeight="1">
      <c r="A9" s="93" t="s">
        <v>177</v>
      </c>
      <c r="B9" s="94">
        <v>50310</v>
      </c>
      <c r="C9" s="150"/>
      <c r="D9" s="150"/>
      <c r="E9" s="150"/>
      <c r="F9" s="150"/>
    </row>
    <row r="10" spans="1:6" ht="17.45" customHeight="1">
      <c r="A10" s="93" t="s">
        <v>178</v>
      </c>
      <c r="B10" s="94">
        <v>50320</v>
      </c>
      <c r="C10" s="150"/>
      <c r="D10" s="150"/>
      <c r="E10" s="150"/>
      <c r="F10" s="150"/>
    </row>
    <row r="11" spans="1:6" ht="17.45" customHeight="1">
      <c r="A11" s="93" t="s">
        <v>179</v>
      </c>
      <c r="B11" s="94">
        <v>50330</v>
      </c>
      <c r="C11" s="150"/>
      <c r="D11" s="150"/>
      <c r="E11" s="150"/>
      <c r="F11" s="150"/>
    </row>
    <row r="12" spans="1:6" ht="17.45" customHeight="1">
      <c r="A12" s="93" t="s">
        <v>180</v>
      </c>
      <c r="B12" s="94">
        <v>50400</v>
      </c>
      <c r="C12" s="150"/>
      <c r="D12" s="150"/>
      <c r="E12" s="150"/>
      <c r="F12" s="150"/>
    </row>
    <row r="13" spans="1:6" ht="17.45" customHeight="1">
      <c r="A13" s="93" t="s">
        <v>181</v>
      </c>
      <c r="B13" s="94">
        <v>50500</v>
      </c>
      <c r="C13" s="150"/>
      <c r="D13" s="150"/>
      <c r="E13" s="150"/>
      <c r="F13" s="150"/>
    </row>
    <row r="14" spans="1:6" ht="17.45" customHeight="1">
      <c r="A14" s="93" t="s">
        <v>182</v>
      </c>
      <c r="B14" s="94">
        <v>50600</v>
      </c>
      <c r="C14" s="150"/>
      <c r="D14" s="150"/>
      <c r="E14" s="150"/>
      <c r="F14" s="150"/>
    </row>
    <row r="15" spans="1:6" ht="17.45" customHeight="1">
      <c r="A15" s="93" t="s">
        <v>183</v>
      </c>
      <c r="B15" s="94">
        <v>50700</v>
      </c>
      <c r="C15" s="150"/>
      <c r="D15" s="150"/>
      <c r="E15" s="150"/>
      <c r="F15" s="150"/>
    </row>
    <row r="16" spans="1:6" ht="17.45" customHeight="1">
      <c r="A16" s="93" t="s">
        <v>184</v>
      </c>
      <c r="B16" s="94">
        <v>50800</v>
      </c>
      <c r="C16" s="150"/>
      <c r="D16" s="150"/>
      <c r="E16" s="150"/>
      <c r="F16" s="150"/>
    </row>
    <row r="17" spans="1:6" ht="17.45" customHeight="1">
      <c r="A17" s="93" t="s">
        <v>185</v>
      </c>
      <c r="B17" s="94">
        <v>50900</v>
      </c>
      <c r="C17" s="150"/>
      <c r="D17" s="150"/>
      <c r="E17" s="150"/>
      <c r="F17" s="150"/>
    </row>
    <row r="18" spans="1:6" ht="17.45" customHeight="1">
      <c r="A18" s="93" t="s">
        <v>186</v>
      </c>
      <c r="B18" s="94">
        <v>51000</v>
      </c>
      <c r="C18" s="150"/>
      <c r="D18" s="150"/>
      <c r="E18" s="150"/>
      <c r="F18" s="150"/>
    </row>
    <row r="19" spans="1:6" ht="17.45" customHeight="1">
      <c r="A19" s="93" t="s">
        <v>114</v>
      </c>
      <c r="B19" s="94">
        <v>51100</v>
      </c>
      <c r="C19" s="150"/>
      <c r="D19" s="150"/>
      <c r="E19" s="150"/>
      <c r="F19" s="150"/>
    </row>
    <row r="20" spans="1:6" ht="17.45" customHeight="1">
      <c r="A20" s="93" t="s">
        <v>187</v>
      </c>
      <c r="B20" s="94">
        <v>51200</v>
      </c>
      <c r="C20" s="152"/>
      <c r="D20" s="152"/>
      <c r="E20" s="152"/>
      <c r="F20" s="150"/>
    </row>
    <row r="21" spans="1:6" ht="17.45" customHeight="1">
      <c r="A21" s="93" t="s">
        <v>188</v>
      </c>
      <c r="B21" s="94">
        <v>51300</v>
      </c>
      <c r="C21" s="152"/>
      <c r="D21" s="152"/>
      <c r="E21" s="152"/>
      <c r="F21" s="150"/>
    </row>
    <row r="22" spans="1:6" ht="17.45" customHeight="1">
      <c r="A22" s="93" t="s">
        <v>189</v>
      </c>
      <c r="B22" s="94">
        <v>51400</v>
      </c>
      <c r="C22" s="152"/>
      <c r="D22" s="152"/>
      <c r="E22" s="152"/>
      <c r="F22" s="150"/>
    </row>
    <row r="23" spans="1:6" ht="17.45" customHeight="1">
      <c r="A23" s="153" t="s">
        <v>190</v>
      </c>
      <c r="B23" s="94">
        <v>50000</v>
      </c>
      <c r="C23" s="154">
        <f>SUM(C6:C22)</f>
        <v>0</v>
      </c>
      <c r="D23" s="154">
        <f>SUM(D6:D22)</f>
        <v>0</v>
      </c>
      <c r="E23" s="154">
        <f>SUM(E6:E22)</f>
        <v>0</v>
      </c>
      <c r="F23" s="154">
        <f>SUM(F6:F22)</f>
        <v>0</v>
      </c>
    </row>
    <row r="24" spans="1:6" ht="17.45" customHeight="1">
      <c r="A24" s="16"/>
      <c r="B24" s="100"/>
      <c r="C24" s="155"/>
      <c r="D24" s="155"/>
      <c r="E24" s="155"/>
      <c r="F24" s="156"/>
    </row>
    <row r="25" spans="1:6" ht="17.45" customHeight="1">
      <c r="A25" s="103" t="s">
        <v>191</v>
      </c>
      <c r="B25" s="104"/>
      <c r="C25" s="157"/>
      <c r="D25" s="157"/>
      <c r="E25" s="157"/>
      <c r="F25" s="158"/>
    </row>
    <row r="26" spans="1:6" ht="17.45" customHeight="1">
      <c r="A26" s="93" t="s">
        <v>174</v>
      </c>
      <c r="B26" s="94">
        <v>52100</v>
      </c>
      <c r="C26" s="150"/>
      <c r="D26" s="150"/>
      <c r="E26" s="150"/>
      <c r="F26" s="150"/>
    </row>
    <row r="27" spans="1:6" ht="17.45" customHeight="1">
      <c r="A27" s="93" t="s">
        <v>175</v>
      </c>
      <c r="B27" s="94">
        <v>52200</v>
      </c>
      <c r="C27" s="150"/>
      <c r="D27" s="150"/>
      <c r="E27" s="150"/>
      <c r="F27" s="150"/>
    </row>
    <row r="28" spans="1:6" ht="17.45" customHeight="1">
      <c r="A28" s="93" t="s">
        <v>192</v>
      </c>
      <c r="B28" s="94">
        <v>52210</v>
      </c>
      <c r="C28" s="150"/>
      <c r="D28" s="150"/>
      <c r="E28" s="150"/>
      <c r="F28" s="150"/>
    </row>
    <row r="29" spans="1:6" ht="17.45" customHeight="1">
      <c r="A29" s="93" t="s">
        <v>178</v>
      </c>
      <c r="B29" s="94">
        <v>52220</v>
      </c>
      <c r="C29" s="150"/>
      <c r="D29" s="150"/>
      <c r="E29" s="150"/>
      <c r="F29" s="150"/>
    </row>
    <row r="30" spans="1:6" ht="17.45" customHeight="1">
      <c r="A30" s="93" t="s">
        <v>179</v>
      </c>
      <c r="B30" s="94">
        <v>52230</v>
      </c>
      <c r="C30" s="150"/>
      <c r="D30" s="150"/>
      <c r="E30" s="150"/>
      <c r="F30" s="150"/>
    </row>
    <row r="31" spans="1:6" ht="17.45" customHeight="1">
      <c r="A31" s="93" t="s">
        <v>180</v>
      </c>
      <c r="B31" s="94">
        <v>52300</v>
      </c>
      <c r="C31" s="150"/>
      <c r="D31" s="150"/>
      <c r="E31" s="150"/>
      <c r="F31" s="150"/>
    </row>
    <row r="32" spans="1:6" ht="17.45" customHeight="1">
      <c r="A32" s="93" t="s">
        <v>193</v>
      </c>
      <c r="B32" s="94">
        <v>52400</v>
      </c>
      <c r="C32" s="150"/>
      <c r="D32" s="150"/>
      <c r="E32" s="150"/>
      <c r="F32" s="150"/>
    </row>
    <row r="33" spans="1:6" ht="17.45" customHeight="1">
      <c r="A33" s="93" t="s">
        <v>194</v>
      </c>
      <c r="B33" s="94">
        <v>52500</v>
      </c>
      <c r="C33" s="150"/>
      <c r="D33" s="150"/>
      <c r="E33" s="150"/>
      <c r="F33" s="150"/>
    </row>
    <row r="34" spans="1:6" ht="17.45" customHeight="1">
      <c r="A34" s="93" t="s">
        <v>195</v>
      </c>
      <c r="B34" s="94">
        <v>52600</v>
      </c>
      <c r="C34" s="150"/>
      <c r="D34" s="150"/>
      <c r="E34" s="150"/>
      <c r="F34" s="150"/>
    </row>
    <row r="35" spans="1:6" ht="17.45" customHeight="1">
      <c r="A35" s="93" t="s">
        <v>196</v>
      </c>
      <c r="B35" s="94">
        <v>52700</v>
      </c>
      <c r="C35" s="150"/>
      <c r="D35" s="150"/>
      <c r="E35" s="150"/>
      <c r="F35" s="150"/>
    </row>
    <row r="36" spans="1:6" ht="17.45" customHeight="1">
      <c r="A36" s="93" t="s">
        <v>197</v>
      </c>
      <c r="B36" s="94">
        <v>52800</v>
      </c>
      <c r="C36" s="150"/>
      <c r="D36" s="150"/>
      <c r="E36" s="150"/>
      <c r="F36" s="150"/>
    </row>
    <row r="37" spans="1:6" ht="17.45" customHeight="1">
      <c r="A37" s="93" t="s">
        <v>198</v>
      </c>
      <c r="B37" s="94">
        <v>52900</v>
      </c>
      <c r="C37" s="150"/>
      <c r="D37" s="150"/>
      <c r="E37" s="150"/>
      <c r="F37" s="150"/>
    </row>
    <row r="38" spans="1:6" ht="17.45" customHeight="1">
      <c r="A38" s="93" t="s">
        <v>199</v>
      </c>
      <c r="B38" s="94">
        <v>53000</v>
      </c>
      <c r="C38" s="150"/>
      <c r="D38" s="150"/>
      <c r="E38" s="150"/>
      <c r="F38" s="150"/>
    </row>
    <row r="39" spans="1:6" ht="17.45" customHeight="1">
      <c r="A39" s="93" t="s">
        <v>200</v>
      </c>
      <c r="B39" s="94">
        <v>53100</v>
      </c>
      <c r="C39" s="150"/>
      <c r="D39" s="150"/>
      <c r="E39" s="150"/>
      <c r="F39" s="150"/>
    </row>
    <row r="40" spans="1:6" ht="17.45" customHeight="1">
      <c r="A40" s="93" t="s">
        <v>114</v>
      </c>
      <c r="B40" s="94">
        <v>53200</v>
      </c>
      <c r="C40" s="150"/>
      <c r="D40" s="150"/>
      <c r="E40" s="150"/>
      <c r="F40" s="150"/>
    </row>
    <row r="41" spans="1:6" ht="17.45" customHeight="1">
      <c r="A41" s="93" t="s">
        <v>201</v>
      </c>
      <c r="B41" s="94">
        <v>53300</v>
      </c>
      <c r="C41" s="150"/>
      <c r="D41" s="150"/>
      <c r="E41" s="150"/>
      <c r="F41" s="150"/>
    </row>
    <row r="42" spans="1:6" ht="17.45" customHeight="1">
      <c r="A42" s="19" t="s">
        <v>202</v>
      </c>
      <c r="B42" s="159">
        <v>52001</v>
      </c>
      <c r="C42" s="160">
        <f>SUM(C26:C41)</f>
        <v>0</v>
      </c>
      <c r="D42" s="160">
        <f>SUM(D26:D41)</f>
        <v>0</v>
      </c>
      <c r="E42" s="160">
        <f>SUM(E26:E41)</f>
        <v>0</v>
      </c>
      <c r="F42" s="160">
        <f>SUM(F26:F41)</f>
        <v>0</v>
      </c>
    </row>
    <row r="43" spans="1:6">
      <c r="C43" s="161"/>
      <c r="D43" s="161"/>
      <c r="E43" s="161"/>
      <c r="F43" s="161"/>
    </row>
  </sheetData>
  <printOptions horizontalCentered="1"/>
  <pageMargins left="0.75" right="0.75" top="0.5" bottom="0.5" header="0.5" footer="0.5"/>
  <pageSetup orientation="portrait" horizontalDpi="4294967292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FEAD-C7D5-4519-8877-B77DE1DAC62F}">
  <sheetPr>
    <pageSetUpPr fitToPage="1"/>
  </sheetPr>
  <dimension ref="A1:F52"/>
  <sheetViews>
    <sheetView zoomScaleNormal="100" workbookViewId="0"/>
  </sheetViews>
  <sheetFormatPr defaultRowHeight="16.350000000000001" customHeight="1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6.350000000000001" customHeight="1">
      <c r="A1" s="77"/>
      <c r="B1" s="78"/>
      <c r="C1" s="77"/>
      <c r="D1" s="77"/>
      <c r="E1" s="77"/>
      <c r="F1" s="162" t="s">
        <v>203</v>
      </c>
    </row>
    <row r="2" spans="1:6" ht="16.350000000000001" customHeight="1">
      <c r="A2" s="7" t="s">
        <v>172</v>
      </c>
      <c r="B2" s="139"/>
      <c r="C2" s="77"/>
      <c r="D2" s="163"/>
      <c r="E2" s="164"/>
      <c r="F2" s="84"/>
    </row>
    <row r="3" spans="1:6" ht="16.350000000000001" customHeight="1">
      <c r="A3" s="165"/>
      <c r="B3" s="166" t="s">
        <v>7</v>
      </c>
      <c r="C3" s="167" t="s">
        <v>8</v>
      </c>
      <c r="D3" s="167" t="s">
        <v>9</v>
      </c>
      <c r="E3" s="168" t="s">
        <v>10</v>
      </c>
      <c r="F3" s="115" t="s">
        <v>11</v>
      </c>
    </row>
    <row r="4" spans="1:6" ht="16.350000000000001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6.350000000000001" customHeight="1">
      <c r="A5" s="103" t="s">
        <v>204</v>
      </c>
      <c r="B5" s="104"/>
      <c r="C5" s="169"/>
      <c r="D5" s="169"/>
      <c r="E5" s="170"/>
      <c r="F5" s="171"/>
    </row>
    <row r="6" spans="1:6" ht="16.350000000000001" customHeight="1">
      <c r="A6" s="93" t="s">
        <v>174</v>
      </c>
      <c r="B6" s="94">
        <v>54100</v>
      </c>
      <c r="C6" s="127"/>
      <c r="D6" s="127"/>
      <c r="E6" s="127"/>
      <c r="F6" s="127"/>
    </row>
    <row r="7" spans="1:6" ht="16.350000000000001" customHeight="1">
      <c r="A7" s="93" t="s">
        <v>175</v>
      </c>
      <c r="B7" s="94">
        <v>54101</v>
      </c>
      <c r="C7" s="127"/>
      <c r="D7" s="127"/>
      <c r="E7" s="127"/>
      <c r="F7" s="127"/>
    </row>
    <row r="8" spans="1:6" ht="16.350000000000001" customHeight="1">
      <c r="A8" s="93" t="s">
        <v>192</v>
      </c>
      <c r="B8" s="94">
        <v>54110</v>
      </c>
      <c r="C8" s="127"/>
      <c r="D8" s="127"/>
      <c r="E8" s="127"/>
      <c r="F8" s="127"/>
    </row>
    <row r="9" spans="1:6" ht="16.350000000000001" customHeight="1">
      <c r="A9" s="93" t="s">
        <v>178</v>
      </c>
      <c r="B9" s="94">
        <v>54120</v>
      </c>
      <c r="C9" s="127"/>
      <c r="D9" s="127"/>
      <c r="E9" s="127"/>
      <c r="F9" s="127"/>
    </row>
    <row r="10" spans="1:6" ht="16.350000000000001" customHeight="1">
      <c r="A10" s="93" t="s">
        <v>179</v>
      </c>
      <c r="B10" s="94">
        <v>54130</v>
      </c>
      <c r="C10" s="127"/>
      <c r="D10" s="127"/>
      <c r="E10" s="127"/>
      <c r="F10" s="127"/>
    </row>
    <row r="11" spans="1:6" ht="16.350000000000001" customHeight="1">
      <c r="A11" s="93" t="s">
        <v>180</v>
      </c>
      <c r="B11" s="94">
        <v>54200</v>
      </c>
      <c r="C11" s="127"/>
      <c r="D11" s="127"/>
      <c r="E11" s="127"/>
      <c r="F11" s="127"/>
    </row>
    <row r="12" spans="1:6" ht="16.350000000000001" customHeight="1">
      <c r="A12" s="93" t="s">
        <v>205</v>
      </c>
      <c r="B12" s="94">
        <v>54300</v>
      </c>
      <c r="C12" s="127"/>
      <c r="D12" s="127"/>
      <c r="E12" s="127"/>
      <c r="F12" s="127"/>
    </row>
    <row r="13" spans="1:6" ht="16.350000000000001" customHeight="1">
      <c r="A13" s="93" t="s">
        <v>206</v>
      </c>
      <c r="B13" s="94">
        <v>54400</v>
      </c>
      <c r="C13" s="127"/>
      <c r="D13" s="127"/>
      <c r="E13" s="127"/>
      <c r="F13" s="127"/>
    </row>
    <row r="14" spans="1:6" ht="16.350000000000001" customHeight="1">
      <c r="A14" s="93" t="s">
        <v>207</v>
      </c>
      <c r="B14" s="94">
        <v>54500</v>
      </c>
      <c r="C14" s="172"/>
      <c r="D14" s="173"/>
      <c r="E14" s="127"/>
      <c r="F14" s="127"/>
    </row>
    <row r="15" spans="1:6" ht="16.350000000000001" customHeight="1">
      <c r="A15" s="93" t="s">
        <v>208</v>
      </c>
      <c r="B15" s="94">
        <v>54600</v>
      </c>
      <c r="C15" s="127"/>
      <c r="D15" s="127"/>
      <c r="E15" s="127"/>
      <c r="F15" s="127"/>
    </row>
    <row r="16" spans="1:6" ht="16.350000000000001" customHeight="1">
      <c r="A16" s="93" t="s">
        <v>209</v>
      </c>
      <c r="B16" s="94">
        <v>54700</v>
      </c>
      <c r="C16" s="127"/>
      <c r="D16" s="127"/>
      <c r="E16" s="127"/>
      <c r="F16" s="127"/>
    </row>
    <row r="17" spans="1:6" ht="16.350000000000001" customHeight="1">
      <c r="A17" s="93" t="s">
        <v>114</v>
      </c>
      <c r="B17" s="94">
        <v>54800</v>
      </c>
      <c r="C17" s="127"/>
      <c r="D17" s="127"/>
      <c r="E17" s="127"/>
      <c r="F17" s="127"/>
    </row>
    <row r="18" spans="1:6" ht="16.350000000000001" customHeight="1">
      <c r="A18" s="93" t="s">
        <v>210</v>
      </c>
      <c r="B18" s="94">
        <v>54000</v>
      </c>
      <c r="C18" s="122">
        <f>SUM(C6:C17)</f>
        <v>0</v>
      </c>
      <c r="D18" s="122">
        <f>SUM(D6:D17)</f>
        <v>0</v>
      </c>
      <c r="E18" s="122">
        <f>SUM(E6:E17)</f>
        <v>0</v>
      </c>
      <c r="F18" s="122">
        <f>SUM(F6:F17)</f>
        <v>0</v>
      </c>
    </row>
    <row r="19" spans="1:6" ht="16.350000000000001" customHeight="1">
      <c r="A19" s="103" t="s">
        <v>211</v>
      </c>
      <c r="B19" s="104"/>
      <c r="C19" s="174"/>
      <c r="D19" s="174"/>
      <c r="E19" s="174"/>
      <c r="F19" s="175"/>
    </row>
    <row r="20" spans="1:6" ht="16.350000000000001" customHeight="1">
      <c r="A20" s="93" t="s">
        <v>174</v>
      </c>
      <c r="B20" s="94">
        <v>56100</v>
      </c>
      <c r="C20" s="127"/>
      <c r="D20" s="127"/>
      <c r="E20" s="127"/>
      <c r="F20" s="127"/>
    </row>
    <row r="21" spans="1:6" ht="16.350000000000001" customHeight="1">
      <c r="A21" s="93" t="s">
        <v>175</v>
      </c>
      <c r="B21" s="94">
        <v>56101</v>
      </c>
      <c r="C21" s="127"/>
      <c r="D21" s="127"/>
      <c r="E21" s="127"/>
      <c r="F21" s="127"/>
    </row>
    <row r="22" spans="1:6" ht="16.350000000000001" customHeight="1">
      <c r="A22" s="93" t="s">
        <v>192</v>
      </c>
      <c r="B22" s="94">
        <v>56110</v>
      </c>
      <c r="C22" s="127"/>
      <c r="D22" s="127"/>
      <c r="E22" s="127"/>
      <c r="F22" s="127"/>
    </row>
    <row r="23" spans="1:6" ht="16.350000000000001" customHeight="1">
      <c r="A23" s="93" t="s">
        <v>178</v>
      </c>
      <c r="B23" s="94">
        <v>56120</v>
      </c>
      <c r="C23" s="127"/>
      <c r="D23" s="127"/>
      <c r="E23" s="127"/>
      <c r="F23" s="127"/>
    </row>
    <row r="24" spans="1:6" ht="16.350000000000001" customHeight="1">
      <c r="A24" s="93" t="s">
        <v>179</v>
      </c>
      <c r="B24" s="94">
        <v>56130</v>
      </c>
      <c r="C24" s="127"/>
      <c r="D24" s="127"/>
      <c r="E24" s="127"/>
      <c r="F24" s="127"/>
    </row>
    <row r="25" spans="1:6" ht="16.350000000000001" customHeight="1">
      <c r="A25" s="93" t="s">
        <v>180</v>
      </c>
      <c r="B25" s="94">
        <v>56200</v>
      </c>
      <c r="C25" s="127"/>
      <c r="D25" s="127"/>
      <c r="E25" s="127"/>
      <c r="F25" s="127"/>
    </row>
    <row r="26" spans="1:6" ht="16.350000000000001" customHeight="1">
      <c r="A26" s="93" t="s">
        <v>205</v>
      </c>
      <c r="B26" s="94">
        <v>56300</v>
      </c>
      <c r="C26" s="127"/>
      <c r="D26" s="127"/>
      <c r="E26" s="127"/>
      <c r="F26" s="127"/>
    </row>
    <row r="27" spans="1:6" ht="16.350000000000001" customHeight="1">
      <c r="A27" s="93" t="s">
        <v>114</v>
      </c>
      <c r="B27" s="94">
        <v>56400</v>
      </c>
      <c r="C27" s="127"/>
      <c r="D27" s="127"/>
      <c r="E27" s="127"/>
      <c r="F27" s="127"/>
    </row>
    <row r="28" spans="1:6" ht="16.350000000000001" customHeight="1">
      <c r="A28" s="93" t="s">
        <v>212</v>
      </c>
      <c r="B28" s="94">
        <v>56000</v>
      </c>
      <c r="C28" s="122">
        <f>SUM(C20:C27)</f>
        <v>0</v>
      </c>
      <c r="D28" s="122">
        <f>SUM(D20:D27)</f>
        <v>0</v>
      </c>
      <c r="E28" s="122">
        <f>SUM(E20:E27)</f>
        <v>0</v>
      </c>
      <c r="F28" s="122">
        <f>SUM(F20:F27)</f>
        <v>0</v>
      </c>
    </row>
    <row r="29" spans="1:6" ht="16.350000000000001" customHeight="1">
      <c r="A29" s="103" t="s">
        <v>213</v>
      </c>
      <c r="B29" s="104"/>
      <c r="C29" s="174"/>
      <c r="D29" s="174"/>
      <c r="E29" s="174"/>
      <c r="F29" s="175"/>
    </row>
    <row r="30" spans="1:6" ht="16.350000000000001" customHeight="1">
      <c r="A30" s="93" t="s">
        <v>214</v>
      </c>
      <c r="B30" s="94">
        <v>57100</v>
      </c>
      <c r="C30" s="127"/>
      <c r="D30" s="127"/>
      <c r="E30" s="127"/>
      <c r="F30" s="127"/>
    </row>
    <row r="31" spans="1:6" ht="16.350000000000001" customHeight="1">
      <c r="A31" s="97" t="s">
        <v>215</v>
      </c>
      <c r="B31" s="94">
        <v>57101</v>
      </c>
      <c r="C31" s="127"/>
      <c r="D31" s="127"/>
      <c r="E31" s="127"/>
      <c r="F31" s="127"/>
    </row>
    <row r="32" spans="1:6" ht="16.350000000000001" customHeight="1">
      <c r="A32" s="97" t="s">
        <v>216</v>
      </c>
      <c r="B32" s="94">
        <v>57102</v>
      </c>
      <c r="C32" s="127"/>
      <c r="D32" s="127"/>
      <c r="E32" s="127"/>
      <c r="F32" s="127"/>
    </row>
    <row r="33" spans="1:6" ht="16.350000000000001" customHeight="1">
      <c r="A33" s="93" t="s">
        <v>217</v>
      </c>
      <c r="B33" s="94">
        <v>57200</v>
      </c>
      <c r="C33" s="127"/>
      <c r="D33" s="127"/>
      <c r="E33" s="127"/>
      <c r="F33" s="127"/>
    </row>
    <row r="34" spans="1:6" ht="16.350000000000001" customHeight="1">
      <c r="A34" s="93" t="s">
        <v>218</v>
      </c>
      <c r="B34" s="94">
        <v>57300</v>
      </c>
      <c r="C34" s="127"/>
      <c r="D34" s="127"/>
      <c r="E34" s="127"/>
      <c r="F34" s="127"/>
    </row>
    <row r="35" spans="1:6" ht="16.350000000000001" customHeight="1">
      <c r="A35" s="93" t="s">
        <v>219</v>
      </c>
      <c r="B35" s="94">
        <v>57400</v>
      </c>
      <c r="C35" s="127"/>
      <c r="D35" s="127"/>
      <c r="E35" s="127"/>
      <c r="F35" s="127"/>
    </row>
    <row r="36" spans="1:6" ht="16.350000000000001" customHeight="1">
      <c r="A36" s="93" t="s">
        <v>220</v>
      </c>
      <c r="B36" s="94">
        <v>57500</v>
      </c>
      <c r="C36" s="127"/>
      <c r="D36" s="127"/>
      <c r="E36" s="127"/>
      <c r="F36" s="127"/>
    </row>
    <row r="37" spans="1:6" ht="16.350000000000001" customHeight="1">
      <c r="A37" s="93" t="s">
        <v>151</v>
      </c>
      <c r="B37" s="94">
        <v>57700</v>
      </c>
      <c r="C37" s="176"/>
      <c r="D37" s="176"/>
      <c r="E37" s="176"/>
      <c r="F37" s="176"/>
    </row>
    <row r="38" spans="1:6" ht="16.350000000000001" customHeight="1">
      <c r="A38" s="93" t="s">
        <v>114</v>
      </c>
      <c r="B38" s="94">
        <v>57800</v>
      </c>
      <c r="C38" s="127"/>
      <c r="D38" s="127"/>
      <c r="E38" s="127"/>
      <c r="F38" s="127"/>
    </row>
    <row r="39" spans="1:6" ht="16.350000000000001" customHeight="1">
      <c r="A39" s="93" t="s">
        <v>221</v>
      </c>
      <c r="B39" s="94">
        <v>57900</v>
      </c>
      <c r="C39" s="127"/>
      <c r="D39" s="127"/>
      <c r="E39" s="127"/>
      <c r="F39" s="127"/>
    </row>
    <row r="40" spans="1:6" ht="16.350000000000001" customHeight="1">
      <c r="A40" s="19" t="s">
        <v>222</v>
      </c>
      <c r="B40" s="159">
        <v>57000</v>
      </c>
      <c r="C40" s="122">
        <f>SUM(C30:C39)</f>
        <v>0</v>
      </c>
      <c r="D40" s="122">
        <f>SUM(D30:D39)</f>
        <v>0</v>
      </c>
      <c r="E40" s="122">
        <f>SUM(E30:E39)</f>
        <v>0</v>
      </c>
      <c r="F40" s="122">
        <f>SUM(F30:F39)</f>
        <v>0</v>
      </c>
    </row>
    <row r="41" spans="1:6" ht="16.350000000000001" customHeight="1">
      <c r="A41" s="89" t="s">
        <v>153</v>
      </c>
      <c r="B41" s="177"/>
      <c r="C41" s="178"/>
      <c r="D41" s="178"/>
      <c r="E41" s="178"/>
      <c r="F41" s="179"/>
    </row>
    <row r="42" spans="1:6" ht="16.350000000000001" customHeight="1">
      <c r="A42" s="93" t="s">
        <v>174</v>
      </c>
      <c r="B42" s="159">
        <v>57105</v>
      </c>
      <c r="C42" s="180"/>
      <c r="D42" s="180"/>
      <c r="E42" s="180"/>
      <c r="F42" s="181"/>
    </row>
    <row r="43" spans="1:6" ht="16.350000000000001" customHeight="1">
      <c r="A43" s="93" t="s">
        <v>175</v>
      </c>
      <c r="B43" s="159">
        <v>57106</v>
      </c>
      <c r="C43" s="180"/>
      <c r="D43" s="180"/>
      <c r="E43" s="180"/>
      <c r="F43" s="181"/>
    </row>
    <row r="44" spans="1:6" ht="16.350000000000001" customHeight="1">
      <c r="A44" s="19" t="s">
        <v>192</v>
      </c>
      <c r="B44" s="159">
        <v>57115</v>
      </c>
      <c r="C44" s="180"/>
      <c r="D44" s="180"/>
      <c r="E44" s="180"/>
      <c r="F44" s="181"/>
    </row>
    <row r="45" spans="1:6" ht="16.350000000000001" customHeight="1">
      <c r="A45" s="19" t="s">
        <v>178</v>
      </c>
      <c r="B45" s="159">
        <v>57125</v>
      </c>
      <c r="C45" s="180"/>
      <c r="D45" s="180"/>
      <c r="E45" s="180"/>
      <c r="F45" s="181"/>
    </row>
    <row r="46" spans="1:6" ht="16.350000000000001" customHeight="1">
      <c r="A46" s="19" t="s">
        <v>179</v>
      </c>
      <c r="B46" s="159">
        <v>57135</v>
      </c>
      <c r="C46" s="180"/>
      <c r="D46" s="180"/>
      <c r="E46" s="180"/>
      <c r="F46" s="181"/>
    </row>
    <row r="47" spans="1:6" ht="16.350000000000001" customHeight="1">
      <c r="A47" s="19" t="s">
        <v>223</v>
      </c>
      <c r="B47" s="159">
        <v>57205</v>
      </c>
      <c r="C47" s="180"/>
      <c r="D47" s="180"/>
      <c r="E47" s="180"/>
      <c r="F47" s="181"/>
    </row>
    <row r="48" spans="1:6" ht="16.350000000000001" customHeight="1">
      <c r="A48" s="19" t="s">
        <v>75</v>
      </c>
      <c r="B48" s="159">
        <v>57305</v>
      </c>
      <c r="C48" s="180"/>
      <c r="D48" s="180"/>
      <c r="E48" s="180"/>
      <c r="F48" s="181"/>
    </row>
    <row r="49" spans="1:6" ht="16.350000000000001" customHeight="1">
      <c r="A49" s="19" t="s">
        <v>224</v>
      </c>
      <c r="B49" s="159">
        <v>57405</v>
      </c>
      <c r="C49" s="180"/>
      <c r="D49" s="180"/>
      <c r="E49" s="180"/>
      <c r="F49" s="181"/>
    </row>
    <row r="50" spans="1:6" ht="16.350000000000001" customHeight="1">
      <c r="A50" s="19" t="s">
        <v>59</v>
      </c>
      <c r="B50" s="159">
        <v>57505</v>
      </c>
      <c r="C50" s="180"/>
      <c r="D50" s="180"/>
      <c r="E50" s="180"/>
      <c r="F50" s="181"/>
    </row>
    <row r="51" spans="1:6" ht="16.350000000000001" customHeight="1">
      <c r="A51" s="19" t="s">
        <v>114</v>
      </c>
      <c r="B51" s="159">
        <v>57605</v>
      </c>
      <c r="C51" s="180"/>
      <c r="D51" s="180"/>
      <c r="E51" s="180"/>
      <c r="F51" s="181"/>
    </row>
    <row r="52" spans="1:6" ht="16.350000000000001" customHeight="1">
      <c r="A52" s="19" t="s">
        <v>225</v>
      </c>
      <c r="B52" s="159">
        <v>57005</v>
      </c>
      <c r="C52" s="182">
        <f>SUM(C42:C51)</f>
        <v>0</v>
      </c>
      <c r="D52" s="182">
        <f>SUM(D42:D51)</f>
        <v>0</v>
      </c>
      <c r="E52" s="182">
        <f>SUM(E42:E51)</f>
        <v>0</v>
      </c>
      <c r="F52" s="183">
        <f>SUM(F42:F51)</f>
        <v>0</v>
      </c>
    </row>
  </sheetData>
  <printOptions horizontalCentered="1"/>
  <pageMargins left="0.75" right="0.75" top="0.5" bottom="0.5" header="0.25" footer="0.25"/>
  <pageSetup scale="86" orientation="portrait" horizontalDpi="4294967292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0681-9805-4816-BA82-F6C88815AC29}">
  <sheetPr>
    <pageSetUpPr fitToPage="1"/>
  </sheetPr>
  <dimension ref="A1:F42"/>
  <sheetViews>
    <sheetView workbookViewId="0"/>
  </sheetViews>
  <sheetFormatPr defaultRowHeight="17.45" customHeight="1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162" t="s">
        <v>226</v>
      </c>
    </row>
    <row r="2" spans="1:6" ht="17.45" customHeight="1">
      <c r="A2" s="7" t="s">
        <v>227</v>
      </c>
      <c r="B2" s="139"/>
      <c r="C2" s="77"/>
      <c r="D2" s="163"/>
      <c r="E2" s="164"/>
      <c r="F2" s="84"/>
    </row>
    <row r="3" spans="1:6" ht="17.45" customHeight="1">
      <c r="A3" s="85"/>
      <c r="B3" s="86" t="s">
        <v>7</v>
      </c>
      <c r="C3" s="147" t="s">
        <v>8</v>
      </c>
      <c r="D3" s="147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103" t="s">
        <v>228</v>
      </c>
      <c r="B5" s="104"/>
      <c r="C5" s="169"/>
      <c r="D5" s="169"/>
      <c r="E5" s="170"/>
      <c r="F5" s="171"/>
    </row>
    <row r="6" spans="1:6" ht="17.45" customHeight="1">
      <c r="A6" s="93" t="s">
        <v>229</v>
      </c>
      <c r="B6" s="94">
        <v>58100</v>
      </c>
      <c r="C6" s="131"/>
      <c r="D6" s="131"/>
      <c r="E6" s="131"/>
      <c r="F6" s="131"/>
    </row>
    <row r="7" spans="1:6" ht="17.45" customHeight="1">
      <c r="A7" s="93" t="s">
        <v>230</v>
      </c>
      <c r="B7" s="94">
        <v>58200</v>
      </c>
      <c r="C7" s="131"/>
      <c r="D7" s="131"/>
      <c r="E7" s="131"/>
      <c r="F7" s="131"/>
    </row>
    <row r="8" spans="1:6" ht="17.45" customHeight="1">
      <c r="A8" s="93" t="s">
        <v>231</v>
      </c>
      <c r="B8" s="94">
        <v>58300</v>
      </c>
      <c r="C8" s="131"/>
      <c r="D8" s="131"/>
      <c r="E8" s="131"/>
      <c r="F8" s="131"/>
    </row>
    <row r="9" spans="1:6" ht="17.45" customHeight="1">
      <c r="A9" s="93" t="s">
        <v>232</v>
      </c>
      <c r="B9" s="94">
        <v>58400</v>
      </c>
      <c r="C9" s="131"/>
      <c r="D9" s="131"/>
      <c r="E9" s="131"/>
      <c r="F9" s="131"/>
    </row>
    <row r="10" spans="1:6" ht="17.45" customHeight="1">
      <c r="A10" s="93" t="s">
        <v>233</v>
      </c>
      <c r="B10" s="94">
        <v>58500</v>
      </c>
      <c r="C10" s="131"/>
      <c r="D10" s="131"/>
      <c r="E10" s="131"/>
      <c r="F10" s="131"/>
    </row>
    <row r="11" spans="1:6" ht="17.45" customHeight="1">
      <c r="A11" s="93" t="s">
        <v>234</v>
      </c>
      <c r="B11" s="94">
        <v>58000</v>
      </c>
      <c r="C11" s="130">
        <f>SUM(C6:C10)</f>
        <v>0</v>
      </c>
      <c r="D11" s="130">
        <f>SUM(D6:D10)</f>
        <v>0</v>
      </c>
      <c r="E11" s="130">
        <f>SUM(E6:E10)</f>
        <v>0</v>
      </c>
      <c r="F11" s="130">
        <f>SUM(F6:F10)</f>
        <v>0</v>
      </c>
    </row>
    <row r="12" spans="1:6" ht="17.45" customHeight="1">
      <c r="A12" s="103" t="s">
        <v>235</v>
      </c>
      <c r="B12" s="104"/>
      <c r="C12" s="169"/>
      <c r="D12" s="169"/>
      <c r="E12" s="169"/>
      <c r="F12" s="184"/>
    </row>
    <row r="13" spans="1:6" ht="17.45" customHeight="1">
      <c r="A13" s="93" t="s">
        <v>174</v>
      </c>
      <c r="B13" s="94">
        <v>63100</v>
      </c>
      <c r="C13" s="131"/>
      <c r="D13" s="131"/>
      <c r="E13" s="131"/>
      <c r="F13" s="131"/>
    </row>
    <row r="14" spans="1:6" ht="17.45" customHeight="1">
      <c r="A14" s="93" t="s">
        <v>175</v>
      </c>
      <c r="B14" s="94">
        <v>63101</v>
      </c>
      <c r="C14" s="131"/>
      <c r="D14" s="131"/>
      <c r="E14" s="131"/>
      <c r="F14" s="131"/>
    </row>
    <row r="15" spans="1:6" ht="17.45" customHeight="1">
      <c r="A15" s="93" t="s">
        <v>192</v>
      </c>
      <c r="B15" s="94">
        <v>63110</v>
      </c>
      <c r="C15" s="131"/>
      <c r="D15" s="131"/>
      <c r="E15" s="131"/>
      <c r="F15" s="131"/>
    </row>
    <row r="16" spans="1:6" ht="17.45" customHeight="1">
      <c r="A16" s="93" t="s">
        <v>178</v>
      </c>
      <c r="B16" s="94">
        <v>63120</v>
      </c>
      <c r="C16" s="131"/>
      <c r="D16" s="131"/>
      <c r="E16" s="131"/>
      <c r="F16" s="131"/>
    </row>
    <row r="17" spans="1:6" ht="17.45" customHeight="1">
      <c r="A17" s="93" t="s">
        <v>179</v>
      </c>
      <c r="B17" s="94">
        <v>63130</v>
      </c>
      <c r="C17" s="131"/>
      <c r="D17" s="131"/>
      <c r="E17" s="131"/>
      <c r="F17" s="131"/>
    </row>
    <row r="18" spans="1:6" ht="17.45" customHeight="1">
      <c r="A18" s="93" t="s">
        <v>236</v>
      </c>
      <c r="B18" s="94">
        <v>63200</v>
      </c>
      <c r="C18" s="131"/>
      <c r="D18" s="131"/>
      <c r="E18" s="131"/>
      <c r="F18" s="131"/>
    </row>
    <row r="19" spans="1:6" ht="17.45" customHeight="1">
      <c r="A19" s="93" t="s">
        <v>237</v>
      </c>
      <c r="B19" s="94">
        <v>63300</v>
      </c>
      <c r="C19" s="131"/>
      <c r="D19" s="131"/>
      <c r="E19" s="131"/>
      <c r="F19" s="131"/>
    </row>
    <row r="20" spans="1:6" ht="17.45" customHeight="1">
      <c r="A20" s="93" t="s">
        <v>205</v>
      </c>
      <c r="B20" s="94">
        <v>63400</v>
      </c>
      <c r="C20" s="131"/>
      <c r="D20" s="131"/>
      <c r="E20" s="131"/>
      <c r="F20" s="131"/>
    </row>
    <row r="21" spans="1:6" ht="17.45" customHeight="1">
      <c r="A21" s="93" t="s">
        <v>238</v>
      </c>
      <c r="B21" s="94">
        <v>63500</v>
      </c>
      <c r="C21" s="131"/>
      <c r="D21" s="131"/>
      <c r="E21" s="131"/>
      <c r="F21" s="131"/>
    </row>
    <row r="22" spans="1:6" ht="17.45" customHeight="1">
      <c r="A22" s="93" t="s">
        <v>239</v>
      </c>
      <c r="B22" s="94">
        <v>63600</v>
      </c>
      <c r="C22" s="131"/>
      <c r="D22" s="131"/>
      <c r="E22" s="131"/>
      <c r="F22" s="131"/>
    </row>
    <row r="23" spans="1:6" ht="17.45" customHeight="1">
      <c r="A23" s="93" t="s">
        <v>114</v>
      </c>
      <c r="B23" s="94">
        <v>63700</v>
      </c>
      <c r="C23" s="131"/>
      <c r="D23" s="131"/>
      <c r="E23" s="131"/>
      <c r="F23" s="131"/>
    </row>
    <row r="24" spans="1:6" ht="17.45" customHeight="1">
      <c r="A24" s="93" t="s">
        <v>240</v>
      </c>
      <c r="B24" s="94">
        <v>63000</v>
      </c>
      <c r="C24" s="130">
        <f>SUM(C13:C23)</f>
        <v>0</v>
      </c>
      <c r="D24" s="130">
        <f>SUM(D13:D23)</f>
        <v>0</v>
      </c>
      <c r="E24" s="130">
        <f>SUM(E13:E23)</f>
        <v>0</v>
      </c>
      <c r="F24" s="130">
        <f>SUM(F13:F23)</f>
        <v>0</v>
      </c>
    </row>
    <row r="25" spans="1:6" ht="17.45" customHeight="1">
      <c r="A25" s="103" t="s">
        <v>241</v>
      </c>
      <c r="B25" s="104"/>
      <c r="C25" s="169"/>
      <c r="D25" s="169"/>
      <c r="E25" s="169"/>
      <c r="F25" s="184"/>
    </row>
    <row r="26" spans="1:6" ht="17.45" customHeight="1">
      <c r="A26" s="93" t="s">
        <v>174</v>
      </c>
      <c r="B26" s="94">
        <v>64100</v>
      </c>
      <c r="C26" s="131"/>
      <c r="D26" s="131"/>
      <c r="E26" s="131"/>
      <c r="F26" s="131"/>
    </row>
    <row r="27" spans="1:6" ht="17.45" customHeight="1">
      <c r="A27" s="93" t="s">
        <v>175</v>
      </c>
      <c r="B27" s="94">
        <v>64101</v>
      </c>
      <c r="C27" s="131"/>
      <c r="D27" s="131"/>
      <c r="E27" s="131"/>
      <c r="F27" s="131"/>
    </row>
    <row r="28" spans="1:6" ht="17.45" customHeight="1">
      <c r="A28" s="93" t="s">
        <v>192</v>
      </c>
      <c r="B28" s="94">
        <v>64110</v>
      </c>
      <c r="C28" s="131"/>
      <c r="D28" s="131"/>
      <c r="E28" s="131"/>
      <c r="F28" s="131"/>
    </row>
    <row r="29" spans="1:6" ht="17.45" customHeight="1">
      <c r="A29" s="93" t="s">
        <v>178</v>
      </c>
      <c r="B29" s="94">
        <v>64120</v>
      </c>
      <c r="C29" s="131"/>
      <c r="D29" s="131"/>
      <c r="E29" s="131"/>
      <c r="F29" s="131"/>
    </row>
    <row r="30" spans="1:6" ht="17.45" customHeight="1">
      <c r="A30" s="93" t="s">
        <v>179</v>
      </c>
      <c r="B30" s="94">
        <v>64130</v>
      </c>
      <c r="C30" s="131"/>
      <c r="D30" s="131"/>
      <c r="E30" s="131"/>
      <c r="F30" s="131"/>
    </row>
    <row r="31" spans="1:6" ht="17.45" customHeight="1">
      <c r="A31" s="93" t="s">
        <v>236</v>
      </c>
      <c r="B31" s="94">
        <v>64200</v>
      </c>
      <c r="C31" s="131"/>
      <c r="D31" s="131"/>
      <c r="E31" s="131"/>
      <c r="F31" s="131"/>
    </row>
    <row r="32" spans="1:6" ht="17.45" customHeight="1">
      <c r="A32" s="93" t="s">
        <v>237</v>
      </c>
      <c r="B32" s="94">
        <v>64300</v>
      </c>
      <c r="C32" s="131"/>
      <c r="D32" s="131"/>
      <c r="E32" s="131"/>
      <c r="F32" s="131"/>
    </row>
    <row r="33" spans="1:6" ht="17.45" customHeight="1">
      <c r="A33" s="93" t="s">
        <v>205</v>
      </c>
      <c r="B33" s="94">
        <v>64400</v>
      </c>
      <c r="C33" s="131"/>
      <c r="D33" s="131"/>
      <c r="E33" s="131"/>
      <c r="F33" s="131"/>
    </row>
    <row r="34" spans="1:6" ht="17.45" customHeight="1">
      <c r="A34" s="93" t="s">
        <v>242</v>
      </c>
      <c r="B34" s="94">
        <v>64500</v>
      </c>
      <c r="C34" s="131"/>
      <c r="D34" s="131"/>
      <c r="E34" s="131"/>
      <c r="F34" s="131"/>
    </row>
    <row r="35" spans="1:6" ht="17.45" customHeight="1">
      <c r="A35" s="93" t="s">
        <v>114</v>
      </c>
      <c r="B35" s="94">
        <v>64600</v>
      </c>
      <c r="C35" s="131"/>
      <c r="D35" s="131"/>
      <c r="E35" s="131"/>
      <c r="F35" s="131"/>
    </row>
    <row r="36" spans="1:6" ht="17.45" customHeight="1">
      <c r="A36" s="93" t="s">
        <v>238</v>
      </c>
      <c r="B36" s="94">
        <v>64610</v>
      </c>
      <c r="C36" s="131"/>
      <c r="D36" s="131"/>
      <c r="E36" s="131"/>
      <c r="F36" s="131"/>
    </row>
    <row r="37" spans="1:6" ht="17.45" customHeight="1">
      <c r="A37" s="93" t="s">
        <v>239</v>
      </c>
      <c r="B37" s="94">
        <v>64620</v>
      </c>
      <c r="C37" s="131"/>
      <c r="D37" s="131"/>
      <c r="E37" s="131"/>
      <c r="F37" s="131"/>
    </row>
    <row r="38" spans="1:6" ht="17.45" customHeight="1">
      <c r="A38" s="93" t="s">
        <v>229</v>
      </c>
      <c r="B38" s="94">
        <v>64710</v>
      </c>
      <c r="C38" s="131"/>
      <c r="D38" s="131"/>
      <c r="E38" s="131"/>
      <c r="F38" s="131"/>
    </row>
    <row r="39" spans="1:6" ht="17.45" customHeight="1">
      <c r="A39" s="93" t="s">
        <v>230</v>
      </c>
      <c r="B39" s="94">
        <v>64720</v>
      </c>
      <c r="C39" s="131"/>
      <c r="D39" s="131"/>
      <c r="E39" s="131"/>
      <c r="F39" s="131"/>
    </row>
    <row r="40" spans="1:6" ht="17.45" customHeight="1">
      <c r="A40" s="93" t="s">
        <v>231</v>
      </c>
      <c r="B40" s="94">
        <v>64730</v>
      </c>
      <c r="C40" s="131"/>
      <c r="D40" s="131"/>
      <c r="E40" s="131"/>
      <c r="F40" s="131"/>
    </row>
    <row r="41" spans="1:6" ht="17.45" customHeight="1">
      <c r="A41" s="93" t="s">
        <v>232</v>
      </c>
      <c r="B41" s="94">
        <v>64740</v>
      </c>
      <c r="C41" s="131"/>
      <c r="D41" s="131"/>
      <c r="E41" s="131"/>
      <c r="F41" s="131"/>
    </row>
    <row r="42" spans="1:6" ht="17.45" customHeight="1">
      <c r="A42" s="87" t="s">
        <v>243</v>
      </c>
      <c r="B42" s="88">
        <v>64000</v>
      </c>
      <c r="C42" s="185">
        <f>SUM(C26:C41)</f>
        <v>0</v>
      </c>
      <c r="D42" s="185">
        <f>SUM(D26:D41)</f>
        <v>0</v>
      </c>
      <c r="E42" s="185">
        <f>SUM(E26:E41)</f>
        <v>0</v>
      </c>
      <c r="F42" s="185">
        <f>SUM(F26:F41)</f>
        <v>0</v>
      </c>
    </row>
  </sheetData>
  <pageMargins left="0.75" right="0.75" top="0.5" bottom="0.5" header="0.5" footer="0.5"/>
  <pageSetup orientation="portrait" horizontalDpi="4294967292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4AECA-617E-44A9-85D2-BA043FA410E4}">
  <sheetPr>
    <pageSetUpPr fitToPage="1"/>
  </sheetPr>
  <dimension ref="A1:F43"/>
  <sheetViews>
    <sheetView workbookViewId="0"/>
  </sheetViews>
  <sheetFormatPr defaultRowHeight="17.45" customHeight="1"/>
  <cols>
    <col min="1" max="1" width="33.85546875" style="4" customWidth="1"/>
    <col min="2" max="2" width="5.85546875" style="113" customWidth="1"/>
    <col min="3" max="6" width="11.28515625" style="4" customWidth="1"/>
    <col min="7" max="256" width="9.140625" style="4"/>
    <col min="257" max="257" width="33.85546875" style="4" customWidth="1"/>
    <col min="258" max="258" width="5.85546875" style="4" customWidth="1"/>
    <col min="259" max="262" width="11.28515625" style="4" customWidth="1"/>
    <col min="263" max="512" width="9.140625" style="4"/>
    <col min="513" max="513" width="33.85546875" style="4" customWidth="1"/>
    <col min="514" max="514" width="5.85546875" style="4" customWidth="1"/>
    <col min="515" max="518" width="11.28515625" style="4" customWidth="1"/>
    <col min="519" max="768" width="9.140625" style="4"/>
    <col min="769" max="769" width="33.85546875" style="4" customWidth="1"/>
    <col min="770" max="770" width="5.85546875" style="4" customWidth="1"/>
    <col min="771" max="774" width="11.28515625" style="4" customWidth="1"/>
    <col min="775" max="1024" width="9.140625" style="4"/>
    <col min="1025" max="1025" width="33.85546875" style="4" customWidth="1"/>
    <col min="1026" max="1026" width="5.85546875" style="4" customWidth="1"/>
    <col min="1027" max="1030" width="11.28515625" style="4" customWidth="1"/>
    <col min="1031" max="1280" width="9.140625" style="4"/>
    <col min="1281" max="1281" width="33.85546875" style="4" customWidth="1"/>
    <col min="1282" max="1282" width="5.85546875" style="4" customWidth="1"/>
    <col min="1283" max="1286" width="11.28515625" style="4" customWidth="1"/>
    <col min="1287" max="1536" width="9.140625" style="4"/>
    <col min="1537" max="1537" width="33.85546875" style="4" customWidth="1"/>
    <col min="1538" max="1538" width="5.85546875" style="4" customWidth="1"/>
    <col min="1539" max="1542" width="11.28515625" style="4" customWidth="1"/>
    <col min="1543" max="1792" width="9.140625" style="4"/>
    <col min="1793" max="1793" width="33.85546875" style="4" customWidth="1"/>
    <col min="1794" max="1794" width="5.85546875" style="4" customWidth="1"/>
    <col min="1795" max="1798" width="11.28515625" style="4" customWidth="1"/>
    <col min="1799" max="2048" width="9.140625" style="4"/>
    <col min="2049" max="2049" width="33.85546875" style="4" customWidth="1"/>
    <col min="2050" max="2050" width="5.85546875" style="4" customWidth="1"/>
    <col min="2051" max="2054" width="11.28515625" style="4" customWidth="1"/>
    <col min="2055" max="2304" width="9.140625" style="4"/>
    <col min="2305" max="2305" width="33.85546875" style="4" customWidth="1"/>
    <col min="2306" max="2306" width="5.85546875" style="4" customWidth="1"/>
    <col min="2307" max="2310" width="11.28515625" style="4" customWidth="1"/>
    <col min="2311" max="2560" width="9.140625" style="4"/>
    <col min="2561" max="2561" width="33.85546875" style="4" customWidth="1"/>
    <col min="2562" max="2562" width="5.85546875" style="4" customWidth="1"/>
    <col min="2563" max="2566" width="11.28515625" style="4" customWidth="1"/>
    <col min="2567" max="2816" width="9.140625" style="4"/>
    <col min="2817" max="2817" width="33.85546875" style="4" customWidth="1"/>
    <col min="2818" max="2818" width="5.85546875" style="4" customWidth="1"/>
    <col min="2819" max="2822" width="11.28515625" style="4" customWidth="1"/>
    <col min="2823" max="3072" width="9.140625" style="4"/>
    <col min="3073" max="3073" width="33.85546875" style="4" customWidth="1"/>
    <col min="3074" max="3074" width="5.85546875" style="4" customWidth="1"/>
    <col min="3075" max="3078" width="11.28515625" style="4" customWidth="1"/>
    <col min="3079" max="3328" width="9.140625" style="4"/>
    <col min="3329" max="3329" width="33.85546875" style="4" customWidth="1"/>
    <col min="3330" max="3330" width="5.85546875" style="4" customWidth="1"/>
    <col min="3331" max="3334" width="11.28515625" style="4" customWidth="1"/>
    <col min="3335" max="3584" width="9.140625" style="4"/>
    <col min="3585" max="3585" width="33.85546875" style="4" customWidth="1"/>
    <col min="3586" max="3586" width="5.85546875" style="4" customWidth="1"/>
    <col min="3587" max="3590" width="11.28515625" style="4" customWidth="1"/>
    <col min="3591" max="3840" width="9.140625" style="4"/>
    <col min="3841" max="3841" width="33.85546875" style="4" customWidth="1"/>
    <col min="3842" max="3842" width="5.85546875" style="4" customWidth="1"/>
    <col min="3843" max="3846" width="11.28515625" style="4" customWidth="1"/>
    <col min="3847" max="4096" width="9.140625" style="4"/>
    <col min="4097" max="4097" width="33.85546875" style="4" customWidth="1"/>
    <col min="4098" max="4098" width="5.85546875" style="4" customWidth="1"/>
    <col min="4099" max="4102" width="11.28515625" style="4" customWidth="1"/>
    <col min="4103" max="4352" width="9.140625" style="4"/>
    <col min="4353" max="4353" width="33.85546875" style="4" customWidth="1"/>
    <col min="4354" max="4354" width="5.85546875" style="4" customWidth="1"/>
    <col min="4355" max="4358" width="11.28515625" style="4" customWidth="1"/>
    <col min="4359" max="4608" width="9.140625" style="4"/>
    <col min="4609" max="4609" width="33.85546875" style="4" customWidth="1"/>
    <col min="4610" max="4610" width="5.85546875" style="4" customWidth="1"/>
    <col min="4611" max="4614" width="11.28515625" style="4" customWidth="1"/>
    <col min="4615" max="4864" width="9.140625" style="4"/>
    <col min="4865" max="4865" width="33.85546875" style="4" customWidth="1"/>
    <col min="4866" max="4866" width="5.85546875" style="4" customWidth="1"/>
    <col min="4867" max="4870" width="11.28515625" style="4" customWidth="1"/>
    <col min="4871" max="5120" width="9.140625" style="4"/>
    <col min="5121" max="5121" width="33.85546875" style="4" customWidth="1"/>
    <col min="5122" max="5122" width="5.85546875" style="4" customWidth="1"/>
    <col min="5123" max="5126" width="11.28515625" style="4" customWidth="1"/>
    <col min="5127" max="5376" width="9.140625" style="4"/>
    <col min="5377" max="5377" width="33.85546875" style="4" customWidth="1"/>
    <col min="5378" max="5378" width="5.85546875" style="4" customWidth="1"/>
    <col min="5379" max="5382" width="11.28515625" style="4" customWidth="1"/>
    <col min="5383" max="5632" width="9.140625" style="4"/>
    <col min="5633" max="5633" width="33.85546875" style="4" customWidth="1"/>
    <col min="5634" max="5634" width="5.85546875" style="4" customWidth="1"/>
    <col min="5635" max="5638" width="11.28515625" style="4" customWidth="1"/>
    <col min="5639" max="5888" width="9.140625" style="4"/>
    <col min="5889" max="5889" width="33.85546875" style="4" customWidth="1"/>
    <col min="5890" max="5890" width="5.85546875" style="4" customWidth="1"/>
    <col min="5891" max="5894" width="11.28515625" style="4" customWidth="1"/>
    <col min="5895" max="6144" width="9.140625" style="4"/>
    <col min="6145" max="6145" width="33.85546875" style="4" customWidth="1"/>
    <col min="6146" max="6146" width="5.85546875" style="4" customWidth="1"/>
    <col min="6147" max="6150" width="11.28515625" style="4" customWidth="1"/>
    <col min="6151" max="6400" width="9.140625" style="4"/>
    <col min="6401" max="6401" width="33.85546875" style="4" customWidth="1"/>
    <col min="6402" max="6402" width="5.85546875" style="4" customWidth="1"/>
    <col min="6403" max="6406" width="11.28515625" style="4" customWidth="1"/>
    <col min="6407" max="6656" width="9.140625" style="4"/>
    <col min="6657" max="6657" width="33.85546875" style="4" customWidth="1"/>
    <col min="6658" max="6658" width="5.85546875" style="4" customWidth="1"/>
    <col min="6659" max="6662" width="11.28515625" style="4" customWidth="1"/>
    <col min="6663" max="6912" width="9.140625" style="4"/>
    <col min="6913" max="6913" width="33.85546875" style="4" customWidth="1"/>
    <col min="6914" max="6914" width="5.85546875" style="4" customWidth="1"/>
    <col min="6915" max="6918" width="11.28515625" style="4" customWidth="1"/>
    <col min="6919" max="7168" width="9.140625" style="4"/>
    <col min="7169" max="7169" width="33.85546875" style="4" customWidth="1"/>
    <col min="7170" max="7170" width="5.85546875" style="4" customWidth="1"/>
    <col min="7171" max="7174" width="11.28515625" style="4" customWidth="1"/>
    <col min="7175" max="7424" width="9.140625" style="4"/>
    <col min="7425" max="7425" width="33.85546875" style="4" customWidth="1"/>
    <col min="7426" max="7426" width="5.85546875" style="4" customWidth="1"/>
    <col min="7427" max="7430" width="11.28515625" style="4" customWidth="1"/>
    <col min="7431" max="7680" width="9.140625" style="4"/>
    <col min="7681" max="7681" width="33.85546875" style="4" customWidth="1"/>
    <col min="7682" max="7682" width="5.85546875" style="4" customWidth="1"/>
    <col min="7683" max="7686" width="11.28515625" style="4" customWidth="1"/>
    <col min="7687" max="7936" width="9.140625" style="4"/>
    <col min="7937" max="7937" width="33.85546875" style="4" customWidth="1"/>
    <col min="7938" max="7938" width="5.85546875" style="4" customWidth="1"/>
    <col min="7939" max="7942" width="11.28515625" style="4" customWidth="1"/>
    <col min="7943" max="8192" width="9.140625" style="4"/>
    <col min="8193" max="8193" width="33.85546875" style="4" customWidth="1"/>
    <col min="8194" max="8194" width="5.85546875" style="4" customWidth="1"/>
    <col min="8195" max="8198" width="11.28515625" style="4" customWidth="1"/>
    <col min="8199" max="8448" width="9.140625" style="4"/>
    <col min="8449" max="8449" width="33.85546875" style="4" customWidth="1"/>
    <col min="8450" max="8450" width="5.85546875" style="4" customWidth="1"/>
    <col min="8451" max="8454" width="11.28515625" style="4" customWidth="1"/>
    <col min="8455" max="8704" width="9.140625" style="4"/>
    <col min="8705" max="8705" width="33.85546875" style="4" customWidth="1"/>
    <col min="8706" max="8706" width="5.85546875" style="4" customWidth="1"/>
    <col min="8707" max="8710" width="11.28515625" style="4" customWidth="1"/>
    <col min="8711" max="8960" width="9.140625" style="4"/>
    <col min="8961" max="8961" width="33.85546875" style="4" customWidth="1"/>
    <col min="8962" max="8962" width="5.85546875" style="4" customWidth="1"/>
    <col min="8963" max="8966" width="11.28515625" style="4" customWidth="1"/>
    <col min="8967" max="9216" width="9.140625" style="4"/>
    <col min="9217" max="9217" width="33.85546875" style="4" customWidth="1"/>
    <col min="9218" max="9218" width="5.85546875" style="4" customWidth="1"/>
    <col min="9219" max="9222" width="11.28515625" style="4" customWidth="1"/>
    <col min="9223" max="9472" width="9.140625" style="4"/>
    <col min="9473" max="9473" width="33.85546875" style="4" customWidth="1"/>
    <col min="9474" max="9474" width="5.85546875" style="4" customWidth="1"/>
    <col min="9475" max="9478" width="11.28515625" style="4" customWidth="1"/>
    <col min="9479" max="9728" width="9.140625" style="4"/>
    <col min="9729" max="9729" width="33.85546875" style="4" customWidth="1"/>
    <col min="9730" max="9730" width="5.85546875" style="4" customWidth="1"/>
    <col min="9731" max="9734" width="11.28515625" style="4" customWidth="1"/>
    <col min="9735" max="9984" width="9.140625" style="4"/>
    <col min="9985" max="9985" width="33.85546875" style="4" customWidth="1"/>
    <col min="9986" max="9986" width="5.85546875" style="4" customWidth="1"/>
    <col min="9987" max="9990" width="11.28515625" style="4" customWidth="1"/>
    <col min="9991" max="10240" width="9.140625" style="4"/>
    <col min="10241" max="10241" width="33.85546875" style="4" customWidth="1"/>
    <col min="10242" max="10242" width="5.85546875" style="4" customWidth="1"/>
    <col min="10243" max="10246" width="11.28515625" style="4" customWidth="1"/>
    <col min="10247" max="10496" width="9.140625" style="4"/>
    <col min="10497" max="10497" width="33.85546875" style="4" customWidth="1"/>
    <col min="10498" max="10498" width="5.85546875" style="4" customWidth="1"/>
    <col min="10499" max="10502" width="11.28515625" style="4" customWidth="1"/>
    <col min="10503" max="10752" width="9.140625" style="4"/>
    <col min="10753" max="10753" width="33.85546875" style="4" customWidth="1"/>
    <col min="10754" max="10754" width="5.85546875" style="4" customWidth="1"/>
    <col min="10755" max="10758" width="11.28515625" style="4" customWidth="1"/>
    <col min="10759" max="11008" width="9.140625" style="4"/>
    <col min="11009" max="11009" width="33.85546875" style="4" customWidth="1"/>
    <col min="11010" max="11010" width="5.85546875" style="4" customWidth="1"/>
    <col min="11011" max="11014" width="11.28515625" style="4" customWidth="1"/>
    <col min="11015" max="11264" width="9.140625" style="4"/>
    <col min="11265" max="11265" width="33.85546875" style="4" customWidth="1"/>
    <col min="11266" max="11266" width="5.85546875" style="4" customWidth="1"/>
    <col min="11267" max="11270" width="11.28515625" style="4" customWidth="1"/>
    <col min="11271" max="11520" width="9.140625" style="4"/>
    <col min="11521" max="11521" width="33.85546875" style="4" customWidth="1"/>
    <col min="11522" max="11522" width="5.85546875" style="4" customWidth="1"/>
    <col min="11523" max="11526" width="11.28515625" style="4" customWidth="1"/>
    <col min="11527" max="11776" width="9.140625" style="4"/>
    <col min="11777" max="11777" width="33.85546875" style="4" customWidth="1"/>
    <col min="11778" max="11778" width="5.85546875" style="4" customWidth="1"/>
    <col min="11779" max="11782" width="11.28515625" style="4" customWidth="1"/>
    <col min="11783" max="12032" width="9.140625" style="4"/>
    <col min="12033" max="12033" width="33.85546875" style="4" customWidth="1"/>
    <col min="12034" max="12034" width="5.85546875" style="4" customWidth="1"/>
    <col min="12035" max="12038" width="11.28515625" style="4" customWidth="1"/>
    <col min="12039" max="12288" width="9.140625" style="4"/>
    <col min="12289" max="12289" width="33.85546875" style="4" customWidth="1"/>
    <col min="12290" max="12290" width="5.85546875" style="4" customWidth="1"/>
    <col min="12291" max="12294" width="11.28515625" style="4" customWidth="1"/>
    <col min="12295" max="12544" width="9.140625" style="4"/>
    <col min="12545" max="12545" width="33.85546875" style="4" customWidth="1"/>
    <col min="12546" max="12546" width="5.85546875" style="4" customWidth="1"/>
    <col min="12547" max="12550" width="11.28515625" style="4" customWidth="1"/>
    <col min="12551" max="12800" width="9.140625" style="4"/>
    <col min="12801" max="12801" width="33.85546875" style="4" customWidth="1"/>
    <col min="12802" max="12802" width="5.85546875" style="4" customWidth="1"/>
    <col min="12803" max="12806" width="11.28515625" style="4" customWidth="1"/>
    <col min="12807" max="13056" width="9.140625" style="4"/>
    <col min="13057" max="13057" width="33.85546875" style="4" customWidth="1"/>
    <col min="13058" max="13058" width="5.85546875" style="4" customWidth="1"/>
    <col min="13059" max="13062" width="11.28515625" style="4" customWidth="1"/>
    <col min="13063" max="13312" width="9.140625" style="4"/>
    <col min="13313" max="13313" width="33.85546875" style="4" customWidth="1"/>
    <col min="13314" max="13314" width="5.85546875" style="4" customWidth="1"/>
    <col min="13315" max="13318" width="11.28515625" style="4" customWidth="1"/>
    <col min="13319" max="13568" width="9.140625" style="4"/>
    <col min="13569" max="13569" width="33.85546875" style="4" customWidth="1"/>
    <col min="13570" max="13570" width="5.85546875" style="4" customWidth="1"/>
    <col min="13571" max="13574" width="11.28515625" style="4" customWidth="1"/>
    <col min="13575" max="13824" width="9.140625" style="4"/>
    <col min="13825" max="13825" width="33.85546875" style="4" customWidth="1"/>
    <col min="13826" max="13826" width="5.85546875" style="4" customWidth="1"/>
    <col min="13827" max="13830" width="11.28515625" style="4" customWidth="1"/>
    <col min="13831" max="14080" width="9.140625" style="4"/>
    <col min="14081" max="14081" width="33.85546875" style="4" customWidth="1"/>
    <col min="14082" max="14082" width="5.85546875" style="4" customWidth="1"/>
    <col min="14083" max="14086" width="11.28515625" style="4" customWidth="1"/>
    <col min="14087" max="14336" width="9.140625" style="4"/>
    <col min="14337" max="14337" width="33.85546875" style="4" customWidth="1"/>
    <col min="14338" max="14338" width="5.85546875" style="4" customWidth="1"/>
    <col min="14339" max="14342" width="11.28515625" style="4" customWidth="1"/>
    <col min="14343" max="14592" width="9.140625" style="4"/>
    <col min="14593" max="14593" width="33.85546875" style="4" customWidth="1"/>
    <col min="14594" max="14594" width="5.85546875" style="4" customWidth="1"/>
    <col min="14595" max="14598" width="11.28515625" style="4" customWidth="1"/>
    <col min="14599" max="14848" width="9.140625" style="4"/>
    <col min="14849" max="14849" width="33.85546875" style="4" customWidth="1"/>
    <col min="14850" max="14850" width="5.85546875" style="4" customWidth="1"/>
    <col min="14851" max="14854" width="11.28515625" style="4" customWidth="1"/>
    <col min="14855" max="15104" width="9.140625" style="4"/>
    <col min="15105" max="15105" width="33.85546875" style="4" customWidth="1"/>
    <col min="15106" max="15106" width="5.85546875" style="4" customWidth="1"/>
    <col min="15107" max="15110" width="11.28515625" style="4" customWidth="1"/>
    <col min="15111" max="15360" width="9.140625" style="4"/>
    <col min="15361" max="15361" width="33.85546875" style="4" customWidth="1"/>
    <col min="15362" max="15362" width="5.85546875" style="4" customWidth="1"/>
    <col min="15363" max="15366" width="11.28515625" style="4" customWidth="1"/>
    <col min="15367" max="15616" width="9.140625" style="4"/>
    <col min="15617" max="15617" width="33.85546875" style="4" customWidth="1"/>
    <col min="15618" max="15618" width="5.85546875" style="4" customWidth="1"/>
    <col min="15619" max="15622" width="11.28515625" style="4" customWidth="1"/>
    <col min="15623" max="15872" width="9.140625" style="4"/>
    <col min="15873" max="15873" width="33.85546875" style="4" customWidth="1"/>
    <col min="15874" max="15874" width="5.85546875" style="4" customWidth="1"/>
    <col min="15875" max="15878" width="11.28515625" style="4" customWidth="1"/>
    <col min="15879" max="16128" width="9.140625" style="4"/>
    <col min="16129" max="16129" width="33.85546875" style="4" customWidth="1"/>
    <col min="16130" max="16130" width="5.85546875" style="4" customWidth="1"/>
    <col min="16131" max="16134" width="11.28515625" style="4" customWidth="1"/>
    <col min="16135" max="16384" width="9.140625" style="4"/>
  </cols>
  <sheetData>
    <row r="1" spans="1:6" ht="17.45" customHeight="1">
      <c r="A1" s="77"/>
      <c r="B1" s="78"/>
      <c r="C1" s="77"/>
      <c r="D1" s="77"/>
      <c r="E1" s="77"/>
      <c r="F1" s="186" t="s">
        <v>244</v>
      </c>
    </row>
    <row r="2" spans="1:6" ht="17.45" customHeight="1">
      <c r="A2" s="7" t="s">
        <v>172</v>
      </c>
      <c r="B2" s="139"/>
      <c r="C2" s="77"/>
      <c r="D2" s="187"/>
      <c r="E2" s="164"/>
      <c r="F2" s="84"/>
    </row>
    <row r="3" spans="1:6" ht="17.45" customHeight="1">
      <c r="A3" s="85"/>
      <c r="B3" s="86" t="s">
        <v>7</v>
      </c>
      <c r="C3" s="115" t="s">
        <v>8</v>
      </c>
      <c r="D3" s="115" t="s">
        <v>9</v>
      </c>
      <c r="E3" s="115" t="s">
        <v>10</v>
      </c>
      <c r="F3" s="115" t="s">
        <v>11</v>
      </c>
    </row>
    <row r="4" spans="1:6" ht="17.45" customHeight="1">
      <c r="A4" s="87"/>
      <c r="B4" s="88" t="s">
        <v>12</v>
      </c>
      <c r="C4" s="20">
        <f>'2'!C4</f>
        <v>2023</v>
      </c>
      <c r="D4" s="20">
        <f>'2'!D4</f>
        <v>2024</v>
      </c>
      <c r="E4" s="20">
        <f>'2'!E4</f>
        <v>2024</v>
      </c>
      <c r="F4" s="20">
        <f>'2'!F4</f>
        <v>2025</v>
      </c>
    </row>
    <row r="5" spans="1:6" ht="17.45" customHeight="1">
      <c r="A5" s="103" t="s">
        <v>245</v>
      </c>
      <c r="B5" s="104"/>
      <c r="C5" s="6"/>
      <c r="D5" s="6"/>
      <c r="E5" s="6"/>
      <c r="F5" s="67"/>
    </row>
    <row r="6" spans="1:6" ht="17.45" customHeight="1">
      <c r="A6" s="93" t="s">
        <v>246</v>
      </c>
      <c r="B6" s="159">
        <v>65100</v>
      </c>
      <c r="C6" s="188"/>
      <c r="D6" s="188"/>
      <c r="E6" s="188"/>
      <c r="F6" s="189"/>
    </row>
    <row r="7" spans="1:6" ht="17.45" customHeight="1">
      <c r="A7" s="93" t="s">
        <v>247</v>
      </c>
      <c r="B7" s="159">
        <v>65200</v>
      </c>
      <c r="C7" s="188"/>
      <c r="D7" s="188"/>
      <c r="E7" s="188"/>
      <c r="F7" s="189"/>
    </row>
    <row r="8" spans="1:6" ht="17.45" customHeight="1">
      <c r="A8" s="93" t="s">
        <v>192</v>
      </c>
      <c r="B8" s="159">
        <v>65210</v>
      </c>
      <c r="C8" s="188"/>
      <c r="D8" s="188"/>
      <c r="E8" s="188"/>
      <c r="F8" s="189"/>
    </row>
    <row r="9" spans="1:6" ht="17.45" customHeight="1">
      <c r="A9" s="93" t="s">
        <v>178</v>
      </c>
      <c r="B9" s="159">
        <v>65220</v>
      </c>
      <c r="C9" s="188"/>
      <c r="D9" s="188"/>
      <c r="E9" s="188"/>
      <c r="F9" s="189"/>
    </row>
    <row r="10" spans="1:6" ht="17.45" customHeight="1">
      <c r="A10" s="93" t="s">
        <v>179</v>
      </c>
      <c r="B10" s="159">
        <v>65230</v>
      </c>
      <c r="C10" s="188"/>
      <c r="D10" s="188"/>
      <c r="E10" s="188"/>
      <c r="F10" s="189"/>
    </row>
    <row r="11" spans="1:6" ht="17.45" customHeight="1">
      <c r="A11" s="93" t="s">
        <v>180</v>
      </c>
      <c r="B11" s="159">
        <v>65300</v>
      </c>
      <c r="C11" s="188"/>
      <c r="D11" s="188"/>
      <c r="E11" s="188"/>
      <c r="F11" s="189"/>
    </row>
    <row r="12" spans="1:6" ht="17.45" customHeight="1">
      <c r="A12" s="93" t="s">
        <v>205</v>
      </c>
      <c r="B12" s="159">
        <v>65400</v>
      </c>
      <c r="C12" s="188"/>
      <c r="D12" s="188"/>
      <c r="E12" s="188"/>
      <c r="F12" s="189"/>
    </row>
    <row r="13" spans="1:6" ht="17.45" customHeight="1">
      <c r="A13" s="19" t="s">
        <v>248</v>
      </c>
      <c r="B13" s="159">
        <v>65600</v>
      </c>
      <c r="C13" s="188"/>
      <c r="D13" s="188"/>
      <c r="E13" s="188"/>
      <c r="F13" s="189"/>
    </row>
    <row r="14" spans="1:6" ht="17.45" customHeight="1">
      <c r="A14" s="19" t="s">
        <v>249</v>
      </c>
      <c r="B14" s="159">
        <v>65700</v>
      </c>
      <c r="C14" s="188"/>
      <c r="D14" s="188"/>
      <c r="E14" s="188"/>
      <c r="F14" s="189"/>
    </row>
    <row r="15" spans="1:6" ht="17.45" customHeight="1">
      <c r="A15" s="19" t="s">
        <v>114</v>
      </c>
      <c r="B15" s="159">
        <v>65800</v>
      </c>
      <c r="C15" s="188"/>
      <c r="D15" s="188"/>
      <c r="E15" s="188"/>
      <c r="F15" s="189"/>
    </row>
    <row r="16" spans="1:6" ht="17.45" customHeight="1">
      <c r="A16" s="19" t="s">
        <v>250</v>
      </c>
      <c r="B16" s="159">
        <v>65000</v>
      </c>
      <c r="C16" s="185">
        <f>SUM(C6:C15)</f>
        <v>0</v>
      </c>
      <c r="D16" s="185">
        <f>SUM(D6:D15)</f>
        <v>0</v>
      </c>
      <c r="E16" s="185">
        <f>SUM(E6:E15)</f>
        <v>0</v>
      </c>
      <c r="F16" s="185">
        <f>SUM(F6:F15)</f>
        <v>0</v>
      </c>
    </row>
    <row r="17" spans="1:6" ht="17.45" customHeight="1">
      <c r="A17" s="103" t="s">
        <v>251</v>
      </c>
      <c r="B17" s="104"/>
      <c r="C17" s="169"/>
      <c r="D17" s="169"/>
      <c r="E17" s="169"/>
      <c r="F17" s="184"/>
    </row>
    <row r="18" spans="1:6" ht="17.45" customHeight="1">
      <c r="A18" s="93" t="s">
        <v>252</v>
      </c>
      <c r="B18" s="94">
        <v>65005</v>
      </c>
      <c r="C18" s="130">
        <f>'SW-1'!C43</f>
        <v>0</v>
      </c>
      <c r="D18" s="130">
        <f>'SW-1'!D43</f>
        <v>0</v>
      </c>
      <c r="E18" s="130">
        <f>'SW-1'!E43</f>
        <v>0</v>
      </c>
      <c r="F18" s="130">
        <f>'SW-1'!F43</f>
        <v>0</v>
      </c>
    </row>
    <row r="19" spans="1:6" ht="17.45" customHeight="1">
      <c r="A19" s="103" t="s">
        <v>253</v>
      </c>
      <c r="B19" s="104"/>
      <c r="C19" s="169"/>
      <c r="D19" s="169"/>
      <c r="E19" s="169"/>
      <c r="F19" s="184"/>
    </row>
    <row r="20" spans="1:6" ht="17.45" customHeight="1">
      <c r="A20" s="93" t="s">
        <v>174</v>
      </c>
      <c r="B20" s="94">
        <v>66100</v>
      </c>
      <c r="C20" s="131"/>
      <c r="D20" s="131"/>
      <c r="E20" s="131"/>
      <c r="F20" s="131"/>
    </row>
    <row r="21" spans="1:6" ht="17.45" customHeight="1">
      <c r="A21" s="93" t="s">
        <v>175</v>
      </c>
      <c r="B21" s="94">
        <v>66101</v>
      </c>
      <c r="C21" s="131"/>
      <c r="D21" s="131"/>
      <c r="E21" s="131"/>
      <c r="F21" s="131"/>
    </row>
    <row r="22" spans="1:6" ht="17.45" customHeight="1">
      <c r="A22" s="93" t="s">
        <v>192</v>
      </c>
      <c r="B22" s="94">
        <v>66110</v>
      </c>
      <c r="C22" s="131"/>
      <c r="D22" s="131"/>
      <c r="E22" s="131"/>
      <c r="F22" s="131"/>
    </row>
    <row r="23" spans="1:6" ht="17.45" customHeight="1">
      <c r="A23" s="93" t="s">
        <v>178</v>
      </c>
      <c r="B23" s="94">
        <v>66120</v>
      </c>
      <c r="C23" s="131"/>
      <c r="D23" s="131"/>
      <c r="E23" s="131"/>
      <c r="F23" s="131"/>
    </row>
    <row r="24" spans="1:6" ht="17.45" customHeight="1">
      <c r="A24" s="93" t="s">
        <v>179</v>
      </c>
      <c r="B24" s="94">
        <v>66130</v>
      </c>
      <c r="C24" s="131"/>
      <c r="D24" s="131"/>
      <c r="E24" s="131"/>
      <c r="F24" s="131"/>
    </row>
    <row r="25" spans="1:6" ht="17.45" customHeight="1">
      <c r="A25" s="93" t="s">
        <v>180</v>
      </c>
      <c r="B25" s="94">
        <v>66200</v>
      </c>
      <c r="C25" s="131"/>
      <c r="D25" s="131"/>
      <c r="E25" s="131"/>
      <c r="F25" s="131"/>
    </row>
    <row r="26" spans="1:6" ht="17.45" customHeight="1">
      <c r="A26" s="93" t="s">
        <v>205</v>
      </c>
      <c r="B26" s="94">
        <v>66300</v>
      </c>
      <c r="C26" s="131"/>
      <c r="D26" s="131"/>
      <c r="E26" s="131"/>
      <c r="F26" s="131"/>
    </row>
    <row r="27" spans="1:6" ht="17.45" customHeight="1">
      <c r="A27" s="93" t="s">
        <v>254</v>
      </c>
      <c r="B27" s="94">
        <v>66400</v>
      </c>
      <c r="C27" s="131"/>
      <c r="D27" s="131"/>
      <c r="E27" s="131"/>
      <c r="F27" s="131"/>
    </row>
    <row r="28" spans="1:6" ht="17.45" customHeight="1">
      <c r="A28" s="93" t="s">
        <v>255</v>
      </c>
      <c r="B28" s="94">
        <v>66500</v>
      </c>
      <c r="C28" s="131"/>
      <c r="D28" s="131"/>
      <c r="E28" s="131"/>
      <c r="F28" s="131"/>
    </row>
    <row r="29" spans="1:6" ht="17.45" customHeight="1">
      <c r="A29" s="93" t="s">
        <v>256</v>
      </c>
      <c r="B29" s="94">
        <v>66600</v>
      </c>
      <c r="C29" s="131"/>
      <c r="D29" s="131"/>
      <c r="E29" s="131"/>
      <c r="F29" s="131"/>
    </row>
    <row r="30" spans="1:6" ht="17.45" customHeight="1">
      <c r="A30" s="93" t="s">
        <v>114</v>
      </c>
      <c r="B30" s="94">
        <v>66700</v>
      </c>
      <c r="C30" s="131"/>
      <c r="D30" s="131"/>
      <c r="E30" s="131"/>
      <c r="F30" s="131"/>
    </row>
    <row r="31" spans="1:6" ht="17.45" customHeight="1">
      <c r="A31" s="93" t="s">
        <v>257</v>
      </c>
      <c r="B31" s="94">
        <v>66000</v>
      </c>
      <c r="C31" s="130">
        <f>SUM(C20:C30)</f>
        <v>0</v>
      </c>
      <c r="D31" s="130">
        <f>SUM(D20:D30)</f>
        <v>0</v>
      </c>
      <c r="E31" s="130">
        <f>SUM(E20:E30)</f>
        <v>0</v>
      </c>
      <c r="F31" s="130">
        <f>SUM(F20:F30)</f>
        <v>0</v>
      </c>
    </row>
    <row r="32" spans="1:6" ht="17.45" customHeight="1">
      <c r="A32" s="103" t="s">
        <v>258</v>
      </c>
      <c r="B32" s="104"/>
      <c r="C32" s="190"/>
      <c r="D32" s="190"/>
      <c r="E32" s="190"/>
      <c r="F32" s="191"/>
    </row>
    <row r="33" spans="1:6" ht="17.45" customHeight="1">
      <c r="A33" s="97" t="s">
        <v>259</v>
      </c>
      <c r="B33" s="94">
        <v>66109</v>
      </c>
      <c r="C33" s="130">
        <f>MR!C32</f>
        <v>0</v>
      </c>
      <c r="D33" s="130">
        <f>MR!D32</f>
        <v>0</v>
      </c>
      <c r="E33" s="130">
        <f>MR!E32</f>
        <v>0</v>
      </c>
      <c r="F33" s="130">
        <f>MR!F32</f>
        <v>0</v>
      </c>
    </row>
    <row r="34" spans="1:6" ht="17.45" customHeight="1">
      <c r="A34" s="103" t="s">
        <v>260</v>
      </c>
      <c r="B34" s="104"/>
      <c r="C34" s="169"/>
      <c r="D34" s="169"/>
      <c r="E34" s="169"/>
      <c r="F34" s="184"/>
    </row>
    <row r="35" spans="1:6" ht="17.45" customHeight="1">
      <c r="A35" s="93" t="s">
        <v>174</v>
      </c>
      <c r="B35" s="94">
        <v>66208</v>
      </c>
      <c r="C35" s="131"/>
      <c r="D35" s="131"/>
      <c r="E35" s="131"/>
      <c r="F35" s="131"/>
    </row>
    <row r="36" spans="1:6" ht="17.45" customHeight="1">
      <c r="A36" s="93" t="s">
        <v>175</v>
      </c>
      <c r="B36" s="94">
        <v>66209</v>
      </c>
      <c r="C36" s="131"/>
      <c r="D36" s="131"/>
      <c r="E36" s="131"/>
      <c r="F36" s="131"/>
    </row>
    <row r="37" spans="1:6" ht="17.45" customHeight="1">
      <c r="A37" s="93" t="s">
        <v>192</v>
      </c>
      <c r="B37" s="94">
        <v>66219</v>
      </c>
      <c r="C37" s="131"/>
      <c r="D37" s="131"/>
      <c r="E37" s="131"/>
      <c r="F37" s="131"/>
    </row>
    <row r="38" spans="1:6" ht="17.45" customHeight="1">
      <c r="A38" s="93" t="s">
        <v>178</v>
      </c>
      <c r="B38" s="94">
        <v>66229</v>
      </c>
      <c r="C38" s="131"/>
      <c r="D38" s="131"/>
      <c r="E38" s="131"/>
      <c r="F38" s="131"/>
    </row>
    <row r="39" spans="1:6" ht="17.45" customHeight="1">
      <c r="A39" s="93" t="s">
        <v>179</v>
      </c>
      <c r="B39" s="94">
        <v>66239</v>
      </c>
      <c r="C39" s="131"/>
      <c r="D39" s="131"/>
      <c r="E39" s="131"/>
      <c r="F39" s="131"/>
    </row>
    <row r="40" spans="1:6" ht="17.45" customHeight="1">
      <c r="A40" s="93" t="s">
        <v>223</v>
      </c>
      <c r="B40" s="94">
        <v>66309</v>
      </c>
      <c r="C40" s="131"/>
      <c r="D40" s="131"/>
      <c r="E40" s="131"/>
      <c r="F40" s="131"/>
    </row>
    <row r="41" spans="1:6" ht="17.45" customHeight="1">
      <c r="A41" s="93" t="s">
        <v>261</v>
      </c>
      <c r="B41" s="94">
        <v>66609</v>
      </c>
      <c r="C41" s="131"/>
      <c r="D41" s="131"/>
      <c r="E41" s="131"/>
      <c r="F41" s="131"/>
    </row>
    <row r="42" spans="1:6" ht="17.45" customHeight="1">
      <c r="A42" s="93" t="s">
        <v>114</v>
      </c>
      <c r="B42" s="94">
        <v>66809</v>
      </c>
      <c r="C42" s="131"/>
      <c r="D42" s="131"/>
      <c r="E42" s="131"/>
      <c r="F42" s="131"/>
    </row>
    <row r="43" spans="1:6" ht="17.45" customHeight="1">
      <c r="A43" s="19" t="s">
        <v>262</v>
      </c>
      <c r="B43" s="159">
        <v>66009</v>
      </c>
      <c r="C43" s="185">
        <f>SUM(C35:C42)</f>
        <v>0</v>
      </c>
      <c r="D43" s="185">
        <f>SUM(D35:D42)</f>
        <v>0</v>
      </c>
      <c r="E43" s="185">
        <f>SUM(E35:E42)</f>
        <v>0</v>
      </c>
      <c r="F43" s="185">
        <f>SUM(F35:F42)</f>
        <v>0</v>
      </c>
    </row>
  </sheetData>
  <printOptions horizontalCentered="1"/>
  <pageMargins left="0.75" right="0.75" top="0.5" bottom="0.5" header="0.5" footer="0.5"/>
  <pageSetup scale="98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</vt:i4>
      </vt:variant>
    </vt:vector>
  </HeadingPairs>
  <TitlesOfParts>
    <vt:vector size="2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 </vt:lpstr>
      <vt:lpstr>Exh I - Bgt Variance</vt:lpstr>
      <vt:lpstr> Sch 6</vt:lpstr>
      <vt:lpstr>Sch 6A</vt:lpstr>
      <vt:lpstr>Sch 6B</vt:lpstr>
      <vt:lpstr>Sch 6C</vt:lpstr>
      <vt:lpstr>Sch 7</vt:lpstr>
      <vt:lpstr>Sch 8-A</vt:lpstr>
      <vt:lpstr>SW-1</vt:lpstr>
      <vt:lpstr>SW-2</vt:lpstr>
      <vt:lpstr>MR</vt:lpstr>
      <vt:lpstr>MRL</vt:lpstr>
      <vt:lpstr>'1'!Print_Area</vt:lpstr>
      <vt:lpstr>'7'!Print_Area</vt:lpstr>
      <vt:lpstr>'Exh I - Bgt Variance'!Print_Area</vt:lpstr>
      <vt:lpstr>'Sch 8-A'!Print_Area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Goss, Sofia@CDFA</dc:creator>
  <cp:lastModifiedBy>Kume, Joji@CDFA</cp:lastModifiedBy>
  <cp:lastPrinted>2019-09-05T22:34:23Z</cp:lastPrinted>
  <dcterms:created xsi:type="dcterms:W3CDTF">2019-09-05T22:19:34Z</dcterms:created>
  <dcterms:modified xsi:type="dcterms:W3CDTF">2024-08-21T19:32:23Z</dcterms:modified>
</cp:coreProperties>
</file>