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cdfao365-my.sharepoint.com/personal/merced_arguello_cdfa_ca_gov/Documents/Documents/"/>
    </mc:Choice>
  </mc:AlternateContent>
  <xr:revisionPtr revIDLastSave="0" documentId="8_{C40DC29C-AD77-4EEB-BF55-4C285F34A938}" xr6:coauthVersionLast="47" xr6:coauthVersionMax="47" xr10:uidLastSave="{00000000-0000-0000-0000-000000000000}"/>
  <bookViews>
    <workbookView xWindow="-108" yWindow="-108" windowWidth="23256" windowHeight="12456" xr2:uid="{F6F924FB-94C3-461C-8A63-157AA700148E}"/>
  </bookViews>
  <sheets>
    <sheet name="Registered Distributors" sheetId="1" r:id="rId1"/>
  </sheets>
  <externalReferences>
    <externalReference r:id="rId2"/>
  </externalReferences>
  <definedNames>
    <definedName name="_xlnm._FilterDatabase" localSheetId="0" hidden="1">'Registered Distributors'!$M$10:$N$1128</definedName>
    <definedName name="ColumnTitle1">Contacts[[#Headers],[Registration Number]]</definedName>
    <definedName name="_xlnm.Print_Titles" localSheetId="0">'Registered Distributors'!$10:$10</definedName>
    <definedName name="RowTitleRegion1..I1">'Registered Distributors'!#REF!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67" i="1" l="1"/>
  <c r="J1267" i="1"/>
  <c r="I1267" i="1"/>
  <c r="H1267" i="1"/>
  <c r="G1267" i="1"/>
  <c r="E1267" i="1"/>
  <c r="C1267" i="1"/>
  <c r="F1267" i="1" s="1"/>
  <c r="K1266" i="1"/>
  <c r="J1266" i="1"/>
  <c r="I1266" i="1"/>
  <c r="H1266" i="1"/>
  <c r="G1266" i="1"/>
  <c r="E1266" i="1"/>
  <c r="C1266" i="1"/>
  <c r="F1266" i="1" s="1"/>
  <c r="K1265" i="1"/>
  <c r="J1265" i="1"/>
  <c r="I1265" i="1"/>
  <c r="H1265" i="1"/>
  <c r="G1265" i="1"/>
  <c r="E1265" i="1"/>
  <c r="C1265" i="1"/>
  <c r="F1265" i="1" s="1"/>
  <c r="K1264" i="1"/>
  <c r="J1264" i="1"/>
  <c r="I1264" i="1"/>
  <c r="H1264" i="1"/>
  <c r="G1264" i="1"/>
  <c r="E1264" i="1"/>
  <c r="C1264" i="1"/>
  <c r="F1264" i="1" s="1"/>
  <c r="K1263" i="1"/>
  <c r="J1263" i="1"/>
  <c r="I1263" i="1"/>
  <c r="H1263" i="1"/>
  <c r="G1263" i="1"/>
  <c r="E1263" i="1"/>
  <c r="C1263" i="1"/>
  <c r="F1263" i="1" s="1"/>
  <c r="K1262" i="1"/>
  <c r="J1262" i="1"/>
  <c r="I1262" i="1"/>
  <c r="H1262" i="1"/>
  <c r="G1262" i="1"/>
  <c r="E1262" i="1"/>
  <c r="C1262" i="1"/>
  <c r="F1262" i="1" s="1"/>
  <c r="K1261" i="1"/>
  <c r="J1261" i="1"/>
  <c r="I1261" i="1"/>
  <c r="H1261" i="1"/>
  <c r="G1261" i="1"/>
  <c r="E1261" i="1"/>
  <c r="C1261" i="1"/>
  <c r="F1261" i="1" s="1"/>
  <c r="K1260" i="1"/>
  <c r="J1260" i="1"/>
  <c r="I1260" i="1"/>
  <c r="H1260" i="1"/>
  <c r="G1260" i="1"/>
  <c r="E1260" i="1"/>
  <c r="C1260" i="1"/>
  <c r="F1260" i="1" s="1"/>
  <c r="K1259" i="1"/>
  <c r="J1259" i="1"/>
  <c r="I1259" i="1"/>
  <c r="H1259" i="1"/>
  <c r="G1259" i="1"/>
  <c r="E1259" i="1"/>
  <c r="C1259" i="1"/>
  <c r="F1259" i="1" s="1"/>
  <c r="K1258" i="1"/>
  <c r="J1258" i="1"/>
  <c r="I1258" i="1"/>
  <c r="H1258" i="1"/>
  <c r="G1258" i="1"/>
  <c r="E1258" i="1"/>
  <c r="C1258" i="1"/>
  <c r="F1258" i="1" s="1"/>
  <c r="K1257" i="1"/>
  <c r="J1257" i="1"/>
  <c r="I1257" i="1"/>
  <c r="H1257" i="1"/>
  <c r="G1257" i="1"/>
  <c r="E1257" i="1"/>
  <c r="C1257" i="1"/>
  <c r="F1257" i="1" s="1"/>
  <c r="K1256" i="1"/>
  <c r="J1256" i="1"/>
  <c r="I1256" i="1"/>
  <c r="H1256" i="1"/>
  <c r="G1256" i="1"/>
  <c r="E1256" i="1"/>
  <c r="C1256" i="1"/>
  <c r="F1256" i="1" s="1"/>
  <c r="K1255" i="1"/>
  <c r="J1255" i="1"/>
  <c r="I1255" i="1"/>
  <c r="H1255" i="1"/>
  <c r="G1255" i="1"/>
  <c r="E1255" i="1"/>
  <c r="C1255" i="1"/>
  <c r="F1255" i="1" s="1"/>
  <c r="K1254" i="1"/>
  <c r="J1254" i="1"/>
  <c r="I1254" i="1"/>
  <c r="H1254" i="1"/>
  <c r="G1254" i="1"/>
  <c r="E1254" i="1"/>
  <c r="C1254" i="1"/>
  <c r="F1254" i="1" s="1"/>
  <c r="K1253" i="1"/>
  <c r="J1253" i="1"/>
  <c r="I1253" i="1"/>
  <c r="H1253" i="1"/>
  <c r="G1253" i="1"/>
  <c r="E1253" i="1"/>
  <c r="C1253" i="1"/>
  <c r="F1253" i="1" s="1"/>
  <c r="K1252" i="1"/>
  <c r="J1252" i="1"/>
  <c r="I1252" i="1"/>
  <c r="H1252" i="1"/>
  <c r="G1252" i="1"/>
  <c r="E1252" i="1"/>
  <c r="C1252" i="1"/>
  <c r="F1252" i="1" s="1"/>
  <c r="K1251" i="1"/>
  <c r="J1251" i="1"/>
  <c r="I1251" i="1"/>
  <c r="H1251" i="1"/>
  <c r="G1251" i="1"/>
  <c r="E1251" i="1"/>
  <c r="C1251" i="1"/>
  <c r="F1251" i="1" s="1"/>
  <c r="K1250" i="1"/>
  <c r="J1250" i="1"/>
  <c r="I1250" i="1"/>
  <c r="H1250" i="1"/>
  <c r="G1250" i="1"/>
  <c r="E1250" i="1"/>
  <c r="C1250" i="1"/>
  <c r="F1250" i="1" s="1"/>
  <c r="K1249" i="1"/>
  <c r="J1249" i="1"/>
  <c r="I1249" i="1"/>
  <c r="H1249" i="1"/>
  <c r="G1249" i="1"/>
  <c r="E1249" i="1"/>
  <c r="C1249" i="1"/>
  <c r="F1249" i="1" s="1"/>
  <c r="K1248" i="1"/>
  <c r="J1248" i="1"/>
  <c r="I1248" i="1"/>
  <c r="H1248" i="1"/>
  <c r="G1248" i="1"/>
  <c r="E1248" i="1"/>
  <c r="C1248" i="1"/>
  <c r="F1248" i="1" s="1"/>
  <c r="K1247" i="1"/>
  <c r="J1247" i="1"/>
  <c r="I1247" i="1"/>
  <c r="H1247" i="1"/>
  <c r="G1247" i="1"/>
  <c r="E1247" i="1"/>
  <c r="C1247" i="1"/>
  <c r="F1247" i="1" s="1"/>
  <c r="K1246" i="1"/>
  <c r="J1246" i="1"/>
  <c r="I1246" i="1"/>
  <c r="H1246" i="1"/>
  <c r="G1246" i="1"/>
  <c r="E1246" i="1"/>
  <c r="C1246" i="1"/>
  <c r="F1246" i="1" s="1"/>
  <c r="K1245" i="1"/>
  <c r="J1245" i="1"/>
  <c r="I1245" i="1"/>
  <c r="H1245" i="1"/>
  <c r="G1245" i="1"/>
  <c r="E1245" i="1"/>
  <c r="C1245" i="1"/>
  <c r="F1245" i="1" s="1"/>
  <c r="K1244" i="1"/>
  <c r="J1244" i="1"/>
  <c r="I1244" i="1"/>
  <c r="H1244" i="1"/>
  <c r="G1244" i="1"/>
  <c r="E1244" i="1"/>
  <c r="C1244" i="1"/>
  <c r="F1244" i="1" s="1"/>
  <c r="K1243" i="1"/>
  <c r="J1243" i="1"/>
  <c r="I1243" i="1"/>
  <c r="H1243" i="1"/>
  <c r="G1243" i="1"/>
  <c r="E1243" i="1"/>
  <c r="C1243" i="1"/>
  <c r="F1243" i="1" s="1"/>
  <c r="K1242" i="1"/>
  <c r="J1242" i="1"/>
  <c r="I1242" i="1"/>
  <c r="H1242" i="1"/>
  <c r="G1242" i="1"/>
  <c r="E1242" i="1"/>
  <c r="C1242" i="1"/>
  <c r="F1242" i="1" s="1"/>
  <c r="K1241" i="1"/>
  <c r="J1241" i="1"/>
  <c r="I1241" i="1"/>
  <c r="H1241" i="1"/>
  <c r="G1241" i="1"/>
  <c r="E1241" i="1"/>
  <c r="C1241" i="1"/>
  <c r="F1241" i="1" s="1"/>
  <c r="K1240" i="1"/>
  <c r="J1240" i="1"/>
  <c r="I1240" i="1"/>
  <c r="H1240" i="1"/>
  <c r="G1240" i="1"/>
  <c r="E1240" i="1"/>
  <c r="C1240" i="1"/>
  <c r="F1240" i="1" s="1"/>
  <c r="K1239" i="1"/>
  <c r="J1239" i="1"/>
  <c r="I1239" i="1"/>
  <c r="H1239" i="1"/>
  <c r="G1239" i="1"/>
  <c r="E1239" i="1"/>
  <c r="C1239" i="1"/>
  <c r="F1239" i="1" s="1"/>
  <c r="K1238" i="1"/>
  <c r="J1238" i="1"/>
  <c r="I1238" i="1"/>
  <c r="H1238" i="1"/>
  <c r="G1238" i="1"/>
  <c r="E1238" i="1"/>
  <c r="C1238" i="1"/>
  <c r="F1238" i="1" s="1"/>
  <c r="K1237" i="1"/>
  <c r="J1237" i="1"/>
  <c r="I1237" i="1"/>
  <c r="H1237" i="1"/>
  <c r="G1237" i="1"/>
  <c r="E1237" i="1"/>
  <c r="C1237" i="1"/>
  <c r="F1237" i="1" s="1"/>
  <c r="K1236" i="1"/>
  <c r="J1236" i="1"/>
  <c r="I1236" i="1"/>
  <c r="H1236" i="1"/>
  <c r="G1236" i="1"/>
  <c r="E1236" i="1"/>
  <c r="C1236" i="1"/>
  <c r="F1236" i="1" s="1"/>
  <c r="K1235" i="1"/>
  <c r="J1235" i="1"/>
  <c r="I1235" i="1"/>
  <c r="H1235" i="1"/>
  <c r="G1235" i="1"/>
  <c r="E1235" i="1"/>
  <c r="C1235" i="1"/>
  <c r="F1235" i="1" s="1"/>
  <c r="K1234" i="1"/>
  <c r="J1234" i="1"/>
  <c r="I1234" i="1"/>
  <c r="H1234" i="1"/>
  <c r="G1234" i="1"/>
  <c r="E1234" i="1"/>
  <c r="C1234" i="1"/>
  <c r="F1234" i="1" s="1"/>
  <c r="K1233" i="1"/>
  <c r="J1233" i="1"/>
  <c r="I1233" i="1"/>
  <c r="H1233" i="1"/>
  <c r="G1233" i="1"/>
  <c r="E1233" i="1"/>
  <c r="C1233" i="1"/>
  <c r="F1233" i="1" s="1"/>
  <c r="K1232" i="1"/>
  <c r="J1232" i="1"/>
  <c r="I1232" i="1"/>
  <c r="H1232" i="1"/>
  <c r="G1232" i="1"/>
  <c r="E1232" i="1"/>
  <c r="C1232" i="1"/>
  <c r="F1232" i="1" s="1"/>
  <c r="K1231" i="1"/>
  <c r="J1231" i="1"/>
  <c r="I1231" i="1"/>
  <c r="H1231" i="1"/>
  <c r="G1231" i="1"/>
  <c r="E1231" i="1"/>
  <c r="C1231" i="1"/>
  <c r="F1231" i="1" s="1"/>
  <c r="K1230" i="1"/>
  <c r="J1230" i="1"/>
  <c r="I1230" i="1"/>
  <c r="H1230" i="1"/>
  <c r="G1230" i="1"/>
  <c r="E1230" i="1"/>
  <c r="C1230" i="1"/>
  <c r="F1230" i="1" s="1"/>
  <c r="K1229" i="1"/>
  <c r="J1229" i="1"/>
  <c r="I1229" i="1"/>
  <c r="H1229" i="1"/>
  <c r="G1229" i="1"/>
  <c r="E1229" i="1"/>
  <c r="C1229" i="1"/>
  <c r="F1229" i="1" s="1"/>
  <c r="K1228" i="1"/>
  <c r="J1228" i="1"/>
  <c r="I1228" i="1"/>
  <c r="H1228" i="1"/>
  <c r="G1228" i="1"/>
  <c r="E1228" i="1"/>
  <c r="C1228" i="1"/>
  <c r="F1228" i="1" s="1"/>
  <c r="K1227" i="1"/>
  <c r="J1227" i="1"/>
  <c r="I1227" i="1"/>
  <c r="H1227" i="1"/>
  <c r="G1227" i="1"/>
  <c r="E1227" i="1"/>
  <c r="C1227" i="1"/>
  <c r="F1227" i="1" s="1"/>
  <c r="K1226" i="1"/>
  <c r="J1226" i="1"/>
  <c r="I1226" i="1"/>
  <c r="H1226" i="1"/>
  <c r="G1226" i="1"/>
  <c r="E1226" i="1"/>
  <c r="C1226" i="1"/>
  <c r="F1226" i="1" s="1"/>
  <c r="K1225" i="1"/>
  <c r="J1225" i="1"/>
  <c r="I1225" i="1"/>
  <c r="H1225" i="1"/>
  <c r="G1225" i="1"/>
  <c r="E1225" i="1"/>
  <c r="C1225" i="1"/>
  <c r="F1225" i="1" s="1"/>
  <c r="K1224" i="1"/>
  <c r="J1224" i="1"/>
  <c r="I1224" i="1"/>
  <c r="H1224" i="1"/>
  <c r="G1224" i="1"/>
  <c r="E1224" i="1"/>
  <c r="C1224" i="1"/>
  <c r="F1224" i="1" s="1"/>
  <c r="K1223" i="1"/>
  <c r="J1223" i="1"/>
  <c r="I1223" i="1"/>
  <c r="H1223" i="1"/>
  <c r="G1223" i="1"/>
  <c r="E1223" i="1"/>
  <c r="C1223" i="1"/>
  <c r="F1223" i="1" s="1"/>
  <c r="K1222" i="1"/>
  <c r="J1222" i="1"/>
  <c r="I1222" i="1"/>
  <c r="H1222" i="1"/>
  <c r="G1222" i="1"/>
  <c r="E1222" i="1"/>
  <c r="C1222" i="1"/>
  <c r="F1222" i="1" s="1"/>
  <c r="K1221" i="1"/>
  <c r="J1221" i="1"/>
  <c r="I1221" i="1"/>
  <c r="H1221" i="1"/>
  <c r="G1221" i="1"/>
  <c r="E1221" i="1"/>
  <c r="C1221" i="1"/>
  <c r="F1221" i="1" s="1"/>
  <c r="K1220" i="1"/>
  <c r="J1220" i="1"/>
  <c r="I1220" i="1"/>
  <c r="H1220" i="1"/>
  <c r="G1220" i="1"/>
  <c r="E1220" i="1"/>
  <c r="C1220" i="1"/>
  <c r="F1220" i="1" s="1"/>
  <c r="K1219" i="1"/>
  <c r="J1219" i="1"/>
  <c r="I1219" i="1"/>
  <c r="H1219" i="1"/>
  <c r="G1219" i="1"/>
  <c r="E1219" i="1"/>
  <c r="C1219" i="1"/>
  <c r="F1219" i="1" s="1"/>
  <c r="K1218" i="1"/>
  <c r="J1218" i="1"/>
  <c r="I1218" i="1"/>
  <c r="H1218" i="1"/>
  <c r="G1218" i="1"/>
  <c r="E1218" i="1"/>
  <c r="C1218" i="1"/>
  <c r="F1218" i="1" s="1"/>
  <c r="K1217" i="1"/>
  <c r="J1217" i="1"/>
  <c r="I1217" i="1"/>
  <c r="H1217" i="1"/>
  <c r="G1217" i="1"/>
  <c r="E1217" i="1"/>
  <c r="C1217" i="1"/>
  <c r="F1217" i="1" s="1"/>
  <c r="K1216" i="1"/>
  <c r="J1216" i="1"/>
  <c r="I1216" i="1"/>
  <c r="H1216" i="1"/>
  <c r="G1216" i="1"/>
  <c r="E1216" i="1"/>
  <c r="C1216" i="1"/>
  <c r="F1216" i="1" s="1"/>
  <c r="K1215" i="1"/>
  <c r="J1215" i="1"/>
  <c r="I1215" i="1"/>
  <c r="H1215" i="1"/>
  <c r="G1215" i="1"/>
  <c r="E1215" i="1"/>
  <c r="C1215" i="1"/>
  <c r="F1215" i="1" s="1"/>
  <c r="K1214" i="1"/>
  <c r="J1214" i="1"/>
  <c r="I1214" i="1"/>
  <c r="H1214" i="1"/>
  <c r="G1214" i="1"/>
  <c r="E1214" i="1"/>
  <c r="C1214" i="1"/>
  <c r="F1214" i="1" s="1"/>
  <c r="K1213" i="1"/>
  <c r="J1213" i="1"/>
  <c r="I1213" i="1"/>
  <c r="H1213" i="1"/>
  <c r="G1213" i="1"/>
  <c r="E1213" i="1"/>
  <c r="C1213" i="1"/>
  <c r="F1213" i="1" s="1"/>
  <c r="K1212" i="1"/>
  <c r="J1212" i="1"/>
  <c r="I1212" i="1"/>
  <c r="H1212" i="1"/>
  <c r="G1212" i="1"/>
  <c r="E1212" i="1"/>
  <c r="C1212" i="1"/>
  <c r="F1212" i="1" s="1"/>
  <c r="K1211" i="1"/>
  <c r="J1211" i="1"/>
  <c r="I1211" i="1"/>
  <c r="H1211" i="1"/>
  <c r="G1211" i="1"/>
  <c r="E1211" i="1"/>
  <c r="C1211" i="1"/>
  <c r="F1211" i="1" s="1"/>
  <c r="K1210" i="1"/>
  <c r="J1210" i="1"/>
  <c r="I1210" i="1"/>
  <c r="H1210" i="1"/>
  <c r="G1210" i="1"/>
  <c r="E1210" i="1"/>
  <c r="C1210" i="1"/>
  <c r="F1210" i="1" s="1"/>
  <c r="K1209" i="1"/>
  <c r="J1209" i="1"/>
  <c r="I1209" i="1"/>
  <c r="H1209" i="1"/>
  <c r="G1209" i="1"/>
  <c r="E1209" i="1"/>
  <c r="C1209" i="1"/>
  <c r="F1209" i="1" s="1"/>
  <c r="K1208" i="1"/>
  <c r="J1208" i="1"/>
  <c r="I1208" i="1"/>
  <c r="H1208" i="1"/>
  <c r="G1208" i="1"/>
  <c r="E1208" i="1"/>
  <c r="C1208" i="1"/>
  <c r="F1208" i="1" s="1"/>
  <c r="K1207" i="1"/>
  <c r="J1207" i="1"/>
  <c r="I1207" i="1"/>
  <c r="H1207" i="1"/>
  <c r="G1207" i="1"/>
  <c r="E1207" i="1"/>
  <c r="C1207" i="1"/>
  <c r="F1207" i="1" s="1"/>
  <c r="K1206" i="1"/>
  <c r="J1206" i="1"/>
  <c r="I1206" i="1"/>
  <c r="H1206" i="1"/>
  <c r="G1206" i="1"/>
  <c r="E1206" i="1"/>
  <c r="C1206" i="1"/>
  <c r="F1206" i="1" s="1"/>
  <c r="K1205" i="1"/>
  <c r="J1205" i="1"/>
  <c r="I1205" i="1"/>
  <c r="H1205" i="1"/>
  <c r="G1205" i="1"/>
  <c r="E1205" i="1"/>
  <c r="C1205" i="1"/>
  <c r="F1205" i="1" s="1"/>
  <c r="K1204" i="1"/>
  <c r="J1204" i="1"/>
  <c r="I1204" i="1"/>
  <c r="H1204" i="1"/>
  <c r="G1204" i="1"/>
  <c r="E1204" i="1"/>
  <c r="C1204" i="1"/>
  <c r="F1204" i="1" s="1"/>
  <c r="K1203" i="1"/>
  <c r="J1203" i="1"/>
  <c r="I1203" i="1"/>
  <c r="H1203" i="1"/>
  <c r="G1203" i="1"/>
  <c r="E1203" i="1"/>
  <c r="C1203" i="1"/>
  <c r="F1203" i="1" s="1"/>
  <c r="K1202" i="1"/>
  <c r="J1202" i="1"/>
  <c r="I1202" i="1"/>
  <c r="H1202" i="1"/>
  <c r="G1202" i="1"/>
  <c r="E1202" i="1"/>
  <c r="C1202" i="1"/>
  <c r="F1202" i="1" s="1"/>
  <c r="K1201" i="1"/>
  <c r="J1201" i="1"/>
  <c r="I1201" i="1"/>
  <c r="H1201" i="1"/>
  <c r="G1201" i="1"/>
  <c r="E1201" i="1"/>
  <c r="C1201" i="1"/>
  <c r="F1201" i="1" s="1"/>
  <c r="K1200" i="1"/>
  <c r="J1200" i="1"/>
  <c r="I1200" i="1"/>
  <c r="H1200" i="1"/>
  <c r="G1200" i="1"/>
  <c r="E1200" i="1"/>
  <c r="C1200" i="1"/>
  <c r="F1200" i="1" s="1"/>
  <c r="K1199" i="1"/>
  <c r="J1199" i="1"/>
  <c r="I1199" i="1"/>
  <c r="H1199" i="1"/>
  <c r="G1199" i="1"/>
  <c r="F1199" i="1"/>
  <c r="E1199" i="1"/>
  <c r="C1199" i="1"/>
  <c r="K1198" i="1"/>
  <c r="J1198" i="1"/>
  <c r="I1198" i="1"/>
  <c r="H1198" i="1"/>
  <c r="G1198" i="1"/>
  <c r="E1198" i="1"/>
  <c r="C1198" i="1"/>
  <c r="F1198" i="1" s="1"/>
  <c r="K1197" i="1"/>
  <c r="J1197" i="1"/>
  <c r="I1197" i="1"/>
  <c r="H1197" i="1"/>
  <c r="G1197" i="1"/>
  <c r="E1197" i="1"/>
  <c r="C1197" i="1"/>
  <c r="F1197" i="1" s="1"/>
  <c r="K1196" i="1"/>
  <c r="J1196" i="1"/>
  <c r="I1196" i="1"/>
  <c r="H1196" i="1"/>
  <c r="G1196" i="1"/>
  <c r="F1196" i="1"/>
  <c r="E1196" i="1"/>
  <c r="C1196" i="1"/>
  <c r="K1195" i="1"/>
  <c r="J1195" i="1"/>
  <c r="I1195" i="1"/>
  <c r="H1195" i="1"/>
  <c r="G1195" i="1"/>
  <c r="E1195" i="1"/>
  <c r="C1195" i="1"/>
  <c r="F1195" i="1" s="1"/>
  <c r="K1194" i="1"/>
  <c r="J1194" i="1"/>
  <c r="I1194" i="1"/>
  <c r="H1194" i="1"/>
  <c r="G1194" i="1"/>
  <c r="E1194" i="1"/>
  <c r="C1194" i="1"/>
  <c r="F1194" i="1" s="1"/>
  <c r="K1193" i="1"/>
  <c r="J1193" i="1"/>
  <c r="I1193" i="1"/>
  <c r="H1193" i="1"/>
  <c r="G1193" i="1"/>
  <c r="F1193" i="1"/>
  <c r="E1193" i="1"/>
  <c r="C1193" i="1"/>
  <c r="K1192" i="1"/>
  <c r="J1192" i="1"/>
  <c r="I1192" i="1"/>
  <c r="H1192" i="1"/>
  <c r="G1192" i="1"/>
  <c r="E1192" i="1"/>
  <c r="C1192" i="1"/>
  <c r="F1192" i="1" s="1"/>
  <c r="K1191" i="1"/>
  <c r="J1191" i="1"/>
  <c r="I1191" i="1"/>
  <c r="H1191" i="1"/>
  <c r="G1191" i="1"/>
  <c r="E1191" i="1"/>
  <c r="C1191" i="1"/>
  <c r="F1191" i="1" s="1"/>
  <c r="K1190" i="1"/>
  <c r="J1190" i="1"/>
  <c r="I1190" i="1"/>
  <c r="H1190" i="1"/>
  <c r="G1190" i="1"/>
  <c r="F1190" i="1"/>
  <c r="E1190" i="1"/>
  <c r="C1190" i="1"/>
  <c r="K1189" i="1"/>
  <c r="J1189" i="1"/>
  <c r="I1189" i="1"/>
  <c r="H1189" i="1"/>
  <c r="G1189" i="1"/>
  <c r="E1189" i="1"/>
  <c r="C1189" i="1"/>
  <c r="F1189" i="1" s="1"/>
  <c r="K1188" i="1"/>
  <c r="J1188" i="1"/>
  <c r="I1188" i="1"/>
  <c r="H1188" i="1"/>
  <c r="G1188" i="1"/>
  <c r="E1188" i="1"/>
  <c r="C1188" i="1"/>
  <c r="F1188" i="1" s="1"/>
  <c r="K1187" i="1"/>
  <c r="J1187" i="1"/>
  <c r="I1187" i="1"/>
  <c r="H1187" i="1"/>
  <c r="G1187" i="1"/>
  <c r="F1187" i="1"/>
  <c r="E1187" i="1"/>
  <c r="C1187" i="1"/>
  <c r="K1186" i="1"/>
  <c r="J1186" i="1"/>
  <c r="I1186" i="1"/>
  <c r="H1186" i="1"/>
  <c r="G1186" i="1"/>
  <c r="E1186" i="1"/>
  <c r="C1186" i="1"/>
  <c r="F1186" i="1" s="1"/>
  <c r="K1185" i="1"/>
  <c r="J1185" i="1"/>
  <c r="I1185" i="1"/>
  <c r="H1185" i="1"/>
  <c r="G1185" i="1"/>
  <c r="E1185" i="1"/>
  <c r="C1185" i="1"/>
  <c r="F1185" i="1" s="1"/>
  <c r="K1184" i="1"/>
  <c r="J1184" i="1"/>
  <c r="I1184" i="1"/>
  <c r="H1184" i="1"/>
  <c r="G1184" i="1"/>
  <c r="F1184" i="1"/>
  <c r="E1184" i="1"/>
  <c r="C1184" i="1"/>
  <c r="K1183" i="1"/>
  <c r="J1183" i="1"/>
  <c r="I1183" i="1"/>
  <c r="H1183" i="1"/>
  <c r="G1183" i="1"/>
  <c r="E1183" i="1"/>
  <c r="C1183" i="1"/>
  <c r="F1183" i="1" s="1"/>
  <c r="K1182" i="1"/>
  <c r="J1182" i="1"/>
  <c r="I1182" i="1"/>
  <c r="H1182" i="1"/>
  <c r="G1182" i="1"/>
  <c r="E1182" i="1"/>
  <c r="C1182" i="1"/>
  <c r="F1182" i="1" s="1"/>
  <c r="K1181" i="1"/>
  <c r="J1181" i="1"/>
  <c r="I1181" i="1"/>
  <c r="H1181" i="1"/>
  <c r="G1181" i="1"/>
  <c r="F1181" i="1"/>
  <c r="E1181" i="1"/>
  <c r="C1181" i="1"/>
  <c r="K1180" i="1"/>
  <c r="J1180" i="1"/>
  <c r="I1180" i="1"/>
  <c r="H1180" i="1"/>
  <c r="G1180" i="1"/>
  <c r="E1180" i="1"/>
  <c r="C1180" i="1"/>
  <c r="F1180" i="1" s="1"/>
  <c r="K1179" i="1"/>
  <c r="J1179" i="1"/>
  <c r="I1179" i="1"/>
  <c r="H1179" i="1"/>
  <c r="G1179" i="1"/>
  <c r="E1179" i="1"/>
  <c r="C1179" i="1"/>
  <c r="F1179" i="1" s="1"/>
  <c r="K1178" i="1"/>
  <c r="J1178" i="1"/>
  <c r="I1178" i="1"/>
  <c r="H1178" i="1"/>
  <c r="G1178" i="1"/>
  <c r="F1178" i="1"/>
  <c r="E1178" i="1"/>
  <c r="C1178" i="1"/>
  <c r="K1177" i="1"/>
  <c r="J1177" i="1"/>
  <c r="I1177" i="1"/>
  <c r="H1177" i="1"/>
  <c r="G1177" i="1"/>
  <c r="E1177" i="1"/>
  <c r="C1177" i="1"/>
  <c r="F1177" i="1" s="1"/>
  <c r="K1176" i="1"/>
  <c r="J1176" i="1"/>
  <c r="I1176" i="1"/>
  <c r="H1176" i="1"/>
  <c r="G1176" i="1"/>
  <c r="E1176" i="1"/>
  <c r="C1176" i="1"/>
  <c r="F1176" i="1" s="1"/>
  <c r="K1175" i="1"/>
  <c r="J1175" i="1"/>
  <c r="I1175" i="1"/>
  <c r="H1175" i="1"/>
  <c r="G1175" i="1"/>
  <c r="F1175" i="1"/>
  <c r="E1175" i="1"/>
  <c r="C1175" i="1"/>
  <c r="K1174" i="1"/>
  <c r="J1174" i="1"/>
  <c r="I1174" i="1"/>
  <c r="H1174" i="1"/>
  <c r="G1174" i="1"/>
  <c r="E1174" i="1"/>
  <c r="C1174" i="1"/>
  <c r="F1174" i="1" s="1"/>
  <c r="K1173" i="1"/>
  <c r="J1173" i="1"/>
  <c r="I1173" i="1"/>
  <c r="H1173" i="1"/>
  <c r="G1173" i="1"/>
  <c r="E1173" i="1"/>
  <c r="C1173" i="1"/>
  <c r="F1173" i="1" s="1"/>
  <c r="K1172" i="1"/>
  <c r="J1172" i="1"/>
  <c r="I1172" i="1"/>
  <c r="H1172" i="1"/>
  <c r="G1172" i="1"/>
  <c r="E1172" i="1"/>
  <c r="C1172" i="1"/>
  <c r="F1172" i="1" s="1"/>
  <c r="K1171" i="1"/>
  <c r="J1171" i="1"/>
  <c r="I1171" i="1"/>
  <c r="H1171" i="1"/>
  <c r="G1171" i="1"/>
  <c r="E1171" i="1"/>
  <c r="C1171" i="1"/>
  <c r="F1171" i="1" s="1"/>
  <c r="K1170" i="1"/>
  <c r="J1170" i="1"/>
  <c r="I1170" i="1"/>
  <c r="H1170" i="1"/>
  <c r="G1170" i="1"/>
  <c r="E1170" i="1"/>
  <c r="C1170" i="1"/>
  <c r="F1170" i="1" s="1"/>
  <c r="K1169" i="1"/>
  <c r="J1169" i="1"/>
  <c r="I1169" i="1"/>
  <c r="H1169" i="1"/>
  <c r="G1169" i="1"/>
  <c r="F1169" i="1"/>
  <c r="E1169" i="1"/>
  <c r="C1169" i="1"/>
  <c r="K1168" i="1"/>
  <c r="J1168" i="1"/>
  <c r="I1168" i="1"/>
  <c r="H1168" i="1"/>
  <c r="G1168" i="1"/>
  <c r="E1168" i="1"/>
  <c r="C1168" i="1"/>
  <c r="F1168" i="1" s="1"/>
  <c r="K1167" i="1"/>
  <c r="J1167" i="1"/>
  <c r="I1167" i="1"/>
  <c r="H1167" i="1"/>
  <c r="G1167" i="1"/>
  <c r="E1167" i="1"/>
  <c r="C1167" i="1"/>
  <c r="F1167" i="1" s="1"/>
  <c r="K1166" i="1"/>
  <c r="J1166" i="1"/>
  <c r="I1166" i="1"/>
  <c r="H1166" i="1"/>
  <c r="G1166" i="1"/>
  <c r="E1166" i="1"/>
  <c r="C1166" i="1"/>
  <c r="F1166" i="1" s="1"/>
  <c r="K1165" i="1"/>
  <c r="J1165" i="1"/>
  <c r="I1165" i="1"/>
  <c r="H1165" i="1"/>
  <c r="G1165" i="1"/>
  <c r="E1165" i="1"/>
  <c r="C1165" i="1"/>
  <c r="F1165" i="1" s="1"/>
  <c r="K1164" i="1"/>
  <c r="J1164" i="1"/>
  <c r="I1164" i="1"/>
  <c r="H1164" i="1"/>
  <c r="G1164" i="1"/>
  <c r="E1164" i="1"/>
  <c r="C1164" i="1"/>
  <c r="F1164" i="1" s="1"/>
  <c r="K1163" i="1"/>
  <c r="J1163" i="1"/>
  <c r="I1163" i="1"/>
  <c r="H1163" i="1"/>
  <c r="G1163" i="1"/>
  <c r="F1163" i="1"/>
  <c r="E1163" i="1"/>
  <c r="C1163" i="1"/>
  <c r="K1162" i="1"/>
  <c r="J1162" i="1"/>
  <c r="I1162" i="1"/>
  <c r="H1162" i="1"/>
  <c r="G1162" i="1"/>
  <c r="E1162" i="1"/>
  <c r="C1162" i="1"/>
  <c r="F1162" i="1" s="1"/>
  <c r="K1161" i="1"/>
  <c r="J1161" i="1"/>
  <c r="I1161" i="1"/>
  <c r="H1161" i="1"/>
  <c r="G1161" i="1"/>
  <c r="E1161" i="1"/>
  <c r="C1161" i="1"/>
  <c r="F1161" i="1" s="1"/>
  <c r="K1160" i="1"/>
  <c r="J1160" i="1"/>
  <c r="I1160" i="1"/>
  <c r="H1160" i="1"/>
  <c r="G1160" i="1"/>
  <c r="E1160" i="1"/>
  <c r="C1160" i="1"/>
  <c r="F1160" i="1" s="1"/>
  <c r="K1159" i="1"/>
  <c r="J1159" i="1"/>
  <c r="I1159" i="1"/>
  <c r="H1159" i="1"/>
  <c r="G1159" i="1"/>
  <c r="E1159" i="1"/>
  <c r="C1159" i="1"/>
  <c r="F1159" i="1" s="1"/>
  <c r="K1158" i="1"/>
  <c r="J1158" i="1"/>
  <c r="I1158" i="1"/>
  <c r="H1158" i="1"/>
  <c r="G1158" i="1"/>
  <c r="E1158" i="1"/>
  <c r="C1158" i="1"/>
  <c r="F1158" i="1" s="1"/>
  <c r="K1157" i="1"/>
  <c r="J1157" i="1"/>
  <c r="I1157" i="1"/>
  <c r="H1157" i="1"/>
  <c r="G1157" i="1"/>
  <c r="F1157" i="1"/>
  <c r="E1157" i="1"/>
  <c r="C1157" i="1"/>
  <c r="K1156" i="1"/>
  <c r="J1156" i="1"/>
  <c r="I1156" i="1"/>
  <c r="H1156" i="1"/>
  <c r="G1156" i="1"/>
  <c r="E1156" i="1"/>
  <c r="C1156" i="1"/>
  <c r="F1156" i="1" s="1"/>
  <c r="K1155" i="1"/>
  <c r="J1155" i="1"/>
  <c r="I1155" i="1"/>
  <c r="H1155" i="1"/>
  <c r="G1155" i="1"/>
  <c r="E1155" i="1"/>
  <c r="C1155" i="1"/>
  <c r="F1155" i="1" s="1"/>
  <c r="K1154" i="1"/>
  <c r="J1154" i="1"/>
  <c r="I1154" i="1"/>
  <c r="H1154" i="1"/>
  <c r="G1154" i="1"/>
  <c r="E1154" i="1"/>
  <c r="C1154" i="1"/>
  <c r="F1154" i="1" s="1"/>
  <c r="K1153" i="1"/>
  <c r="J1153" i="1"/>
  <c r="I1153" i="1"/>
  <c r="H1153" i="1"/>
  <c r="G1153" i="1"/>
  <c r="E1153" i="1"/>
  <c r="C1153" i="1"/>
  <c r="F1153" i="1" s="1"/>
  <c r="K1152" i="1"/>
  <c r="J1152" i="1"/>
  <c r="I1152" i="1"/>
  <c r="H1152" i="1"/>
  <c r="G1152" i="1"/>
  <c r="E1152" i="1"/>
  <c r="C1152" i="1"/>
  <c r="F1152" i="1" s="1"/>
  <c r="K1151" i="1"/>
  <c r="J1151" i="1"/>
  <c r="I1151" i="1"/>
  <c r="H1151" i="1"/>
  <c r="G1151" i="1"/>
  <c r="F1151" i="1"/>
  <c r="E1151" i="1"/>
  <c r="C1151" i="1"/>
  <c r="K1150" i="1"/>
  <c r="J1150" i="1"/>
  <c r="I1150" i="1"/>
  <c r="H1150" i="1"/>
  <c r="G1150" i="1"/>
  <c r="E1150" i="1"/>
  <c r="C1150" i="1"/>
  <c r="F1150" i="1" s="1"/>
  <c r="K1149" i="1"/>
  <c r="J1149" i="1"/>
  <c r="I1149" i="1"/>
  <c r="H1149" i="1"/>
  <c r="G1149" i="1"/>
  <c r="E1149" i="1"/>
  <c r="C1149" i="1"/>
  <c r="F1149" i="1" s="1"/>
  <c r="K1148" i="1"/>
  <c r="J1148" i="1"/>
  <c r="I1148" i="1"/>
  <c r="H1148" i="1"/>
  <c r="G1148" i="1"/>
  <c r="E1148" i="1"/>
  <c r="C1148" i="1"/>
  <c r="F1148" i="1" s="1"/>
  <c r="K1147" i="1"/>
  <c r="J1147" i="1"/>
  <c r="I1147" i="1"/>
  <c r="H1147" i="1"/>
  <c r="G1147" i="1"/>
  <c r="E1147" i="1"/>
  <c r="C1147" i="1"/>
  <c r="F1147" i="1" s="1"/>
  <c r="K1146" i="1"/>
  <c r="J1146" i="1"/>
  <c r="I1146" i="1"/>
  <c r="H1146" i="1"/>
  <c r="G1146" i="1"/>
  <c r="E1146" i="1"/>
  <c r="C1146" i="1"/>
  <c r="F1146" i="1" s="1"/>
  <c r="K1145" i="1"/>
  <c r="J1145" i="1"/>
  <c r="I1145" i="1"/>
  <c r="H1145" i="1"/>
  <c r="G1145" i="1"/>
  <c r="F1145" i="1"/>
  <c r="E1145" i="1"/>
  <c r="C1145" i="1"/>
  <c r="K1144" i="1"/>
  <c r="J1144" i="1"/>
  <c r="I1144" i="1"/>
  <c r="H1144" i="1"/>
  <c r="G1144" i="1"/>
  <c r="E1144" i="1"/>
  <c r="C1144" i="1"/>
  <c r="F1144" i="1" s="1"/>
  <c r="K1143" i="1"/>
  <c r="J1143" i="1"/>
  <c r="I1143" i="1"/>
  <c r="H1143" i="1"/>
  <c r="G1143" i="1"/>
  <c r="E1143" i="1"/>
  <c r="C1143" i="1"/>
  <c r="F1143" i="1" s="1"/>
  <c r="K1142" i="1"/>
  <c r="J1142" i="1"/>
  <c r="I1142" i="1"/>
  <c r="H1142" i="1"/>
  <c r="G1142" i="1"/>
  <c r="E1142" i="1"/>
  <c r="C1142" i="1"/>
  <c r="F1142" i="1" s="1"/>
  <c r="K1141" i="1"/>
  <c r="J1141" i="1"/>
  <c r="I1141" i="1"/>
  <c r="H1141" i="1"/>
  <c r="G1141" i="1"/>
  <c r="E1141" i="1"/>
  <c r="C1141" i="1"/>
  <c r="F1141" i="1" s="1"/>
  <c r="K1140" i="1"/>
  <c r="J1140" i="1"/>
  <c r="I1140" i="1"/>
  <c r="H1140" i="1"/>
  <c r="G1140" i="1"/>
  <c r="E1140" i="1"/>
  <c r="C1140" i="1"/>
  <c r="F1140" i="1" s="1"/>
  <c r="K1139" i="1"/>
  <c r="J1139" i="1"/>
  <c r="I1139" i="1"/>
  <c r="H1139" i="1"/>
  <c r="G1139" i="1"/>
  <c r="F1139" i="1"/>
  <c r="E1139" i="1"/>
  <c r="C1139" i="1"/>
  <c r="K1138" i="1"/>
  <c r="J1138" i="1"/>
  <c r="I1138" i="1"/>
  <c r="H1138" i="1"/>
  <c r="G1138" i="1"/>
  <c r="E1138" i="1"/>
  <c r="C1138" i="1"/>
  <c r="F1138" i="1" s="1"/>
  <c r="K1137" i="1"/>
  <c r="J1137" i="1"/>
  <c r="I1137" i="1"/>
  <c r="H1137" i="1"/>
  <c r="G1137" i="1"/>
  <c r="E1137" i="1"/>
  <c r="C1137" i="1"/>
  <c r="F1137" i="1" s="1"/>
  <c r="K1136" i="1"/>
  <c r="J1136" i="1"/>
  <c r="I1136" i="1"/>
  <c r="H1136" i="1"/>
  <c r="G1136" i="1"/>
  <c r="E1136" i="1"/>
  <c r="C1136" i="1"/>
  <c r="F1136" i="1" s="1"/>
  <c r="K1135" i="1"/>
  <c r="J1135" i="1"/>
  <c r="I1135" i="1"/>
  <c r="H1135" i="1"/>
  <c r="G1135" i="1"/>
  <c r="E1135" i="1"/>
  <c r="C1135" i="1"/>
  <c r="F1135" i="1" s="1"/>
  <c r="K1134" i="1"/>
  <c r="J1134" i="1"/>
  <c r="I1134" i="1"/>
  <c r="H1134" i="1"/>
  <c r="G1134" i="1"/>
  <c r="E1134" i="1"/>
  <c r="C1134" i="1"/>
  <c r="F1134" i="1" s="1"/>
  <c r="K1133" i="1"/>
  <c r="J1133" i="1"/>
  <c r="I1133" i="1"/>
  <c r="H1133" i="1"/>
  <c r="G1133" i="1"/>
  <c r="F1133" i="1"/>
  <c r="E1133" i="1"/>
  <c r="C1133" i="1"/>
  <c r="K1132" i="1"/>
  <c r="J1132" i="1"/>
  <c r="I1132" i="1"/>
  <c r="H1132" i="1"/>
  <c r="G1132" i="1"/>
  <c r="E1132" i="1"/>
  <c r="C1132" i="1"/>
  <c r="F1132" i="1" s="1"/>
  <c r="K1131" i="1"/>
  <c r="J1131" i="1"/>
  <c r="I1131" i="1"/>
  <c r="H1131" i="1"/>
  <c r="G1131" i="1"/>
  <c r="E1131" i="1"/>
  <c r="C1131" i="1"/>
  <c r="F1131" i="1" s="1"/>
  <c r="K1130" i="1"/>
  <c r="J1130" i="1"/>
  <c r="I1130" i="1"/>
  <c r="H1130" i="1"/>
  <c r="G1130" i="1"/>
  <c r="E1130" i="1"/>
  <c r="C1130" i="1"/>
  <c r="F1130" i="1" s="1"/>
  <c r="K1129" i="1"/>
  <c r="J1129" i="1"/>
  <c r="I1129" i="1"/>
  <c r="H1129" i="1"/>
  <c r="G1129" i="1"/>
  <c r="E1129" i="1"/>
  <c r="C1129" i="1"/>
  <c r="F1129" i="1" s="1"/>
  <c r="K1128" i="1"/>
  <c r="J1128" i="1"/>
  <c r="I1128" i="1"/>
  <c r="H1128" i="1"/>
  <c r="G1128" i="1"/>
  <c r="E1128" i="1"/>
  <c r="C1128" i="1"/>
  <c r="F1128" i="1" s="1"/>
  <c r="K1127" i="1"/>
  <c r="J1127" i="1"/>
  <c r="I1127" i="1"/>
  <c r="H1127" i="1"/>
  <c r="G1127" i="1"/>
  <c r="F1127" i="1"/>
  <c r="E1127" i="1"/>
  <c r="C1127" i="1"/>
  <c r="K1126" i="1"/>
  <c r="J1126" i="1"/>
  <c r="I1126" i="1"/>
  <c r="H1126" i="1"/>
  <c r="G1126" i="1"/>
  <c r="E1126" i="1"/>
  <c r="C1126" i="1"/>
  <c r="F1126" i="1" s="1"/>
  <c r="K1125" i="1"/>
  <c r="J1125" i="1"/>
  <c r="I1125" i="1"/>
  <c r="H1125" i="1"/>
  <c r="G1125" i="1"/>
  <c r="E1125" i="1"/>
  <c r="C1125" i="1"/>
  <c r="F1125" i="1" s="1"/>
  <c r="K1124" i="1"/>
  <c r="J1124" i="1"/>
  <c r="I1124" i="1"/>
  <c r="H1124" i="1"/>
  <c r="G1124" i="1"/>
  <c r="E1124" i="1"/>
  <c r="C1124" i="1"/>
  <c r="F1124" i="1" s="1"/>
  <c r="K1123" i="1"/>
  <c r="J1123" i="1"/>
  <c r="I1123" i="1"/>
  <c r="H1123" i="1"/>
  <c r="G1123" i="1"/>
  <c r="E1123" i="1"/>
  <c r="C1123" i="1"/>
  <c r="F1123" i="1" s="1"/>
  <c r="K1122" i="1"/>
  <c r="J1122" i="1"/>
  <c r="I1122" i="1"/>
  <c r="H1122" i="1"/>
  <c r="G1122" i="1"/>
  <c r="E1122" i="1"/>
  <c r="C1122" i="1"/>
  <c r="F1122" i="1" s="1"/>
  <c r="K1121" i="1"/>
  <c r="J1121" i="1"/>
  <c r="I1121" i="1"/>
  <c r="H1121" i="1"/>
  <c r="G1121" i="1"/>
  <c r="F1121" i="1"/>
  <c r="E1121" i="1"/>
  <c r="C1121" i="1"/>
  <c r="K1120" i="1"/>
  <c r="J1120" i="1"/>
  <c r="I1120" i="1"/>
  <c r="H1120" i="1"/>
  <c r="G1120" i="1"/>
  <c r="E1120" i="1"/>
  <c r="C1120" i="1"/>
  <c r="F1120" i="1" s="1"/>
  <c r="K1119" i="1"/>
  <c r="J1119" i="1"/>
  <c r="I1119" i="1"/>
  <c r="H1119" i="1"/>
  <c r="G1119" i="1"/>
  <c r="E1119" i="1"/>
  <c r="C1119" i="1"/>
  <c r="F1119" i="1" s="1"/>
  <c r="K1118" i="1"/>
  <c r="J1118" i="1"/>
  <c r="I1118" i="1"/>
  <c r="H1118" i="1"/>
  <c r="G1118" i="1"/>
  <c r="E1118" i="1"/>
  <c r="C1118" i="1"/>
  <c r="F1118" i="1" s="1"/>
  <c r="K1117" i="1"/>
  <c r="J1117" i="1"/>
  <c r="I1117" i="1"/>
  <c r="H1117" i="1"/>
  <c r="G1117" i="1"/>
  <c r="E1117" i="1"/>
  <c r="C1117" i="1"/>
  <c r="F1117" i="1" s="1"/>
  <c r="K1116" i="1"/>
  <c r="J1116" i="1"/>
  <c r="I1116" i="1"/>
  <c r="H1116" i="1"/>
  <c r="G1116" i="1"/>
  <c r="E1116" i="1"/>
  <c r="C1116" i="1"/>
  <c r="F1116" i="1" s="1"/>
  <c r="K1115" i="1"/>
  <c r="J1115" i="1"/>
  <c r="I1115" i="1"/>
  <c r="H1115" i="1"/>
  <c r="G1115" i="1"/>
  <c r="F1115" i="1"/>
  <c r="E1115" i="1"/>
  <c r="C1115" i="1"/>
  <c r="K1114" i="1"/>
  <c r="J1114" i="1"/>
  <c r="I1114" i="1"/>
  <c r="H1114" i="1"/>
  <c r="G1114" i="1"/>
  <c r="E1114" i="1"/>
  <c r="C1114" i="1"/>
  <c r="F1114" i="1" s="1"/>
  <c r="K1113" i="1"/>
  <c r="J1113" i="1"/>
  <c r="I1113" i="1"/>
  <c r="H1113" i="1"/>
  <c r="G1113" i="1"/>
  <c r="E1113" i="1"/>
  <c r="C1113" i="1"/>
  <c r="F1113" i="1" s="1"/>
  <c r="K1112" i="1"/>
  <c r="J1112" i="1"/>
  <c r="I1112" i="1"/>
  <c r="H1112" i="1"/>
  <c r="G1112" i="1"/>
  <c r="E1112" i="1"/>
  <c r="C1112" i="1"/>
  <c r="F1112" i="1" s="1"/>
  <c r="K1111" i="1"/>
  <c r="J1111" i="1"/>
  <c r="I1111" i="1"/>
  <c r="H1111" i="1"/>
  <c r="G1111" i="1"/>
  <c r="E1111" i="1"/>
  <c r="C1111" i="1"/>
  <c r="F1111" i="1" s="1"/>
  <c r="K1110" i="1"/>
  <c r="J1110" i="1"/>
  <c r="I1110" i="1"/>
  <c r="H1110" i="1"/>
  <c r="G1110" i="1"/>
  <c r="E1110" i="1"/>
  <c r="C1110" i="1"/>
  <c r="F1110" i="1" s="1"/>
  <c r="K1109" i="1"/>
  <c r="J1109" i="1"/>
  <c r="I1109" i="1"/>
  <c r="H1109" i="1"/>
  <c r="G1109" i="1"/>
  <c r="F1109" i="1"/>
  <c r="E1109" i="1"/>
  <c r="C1109" i="1"/>
  <c r="K1108" i="1"/>
  <c r="J1108" i="1"/>
  <c r="I1108" i="1"/>
  <c r="H1108" i="1"/>
  <c r="G1108" i="1"/>
  <c r="E1108" i="1"/>
  <c r="C1108" i="1"/>
  <c r="F1108" i="1" s="1"/>
  <c r="K1107" i="1"/>
  <c r="J1107" i="1"/>
  <c r="I1107" i="1"/>
  <c r="H1107" i="1"/>
  <c r="G1107" i="1"/>
  <c r="E1107" i="1"/>
  <c r="C1107" i="1"/>
  <c r="F1107" i="1" s="1"/>
  <c r="K1106" i="1"/>
  <c r="J1106" i="1"/>
  <c r="I1106" i="1"/>
  <c r="H1106" i="1"/>
  <c r="G1106" i="1"/>
  <c r="E1106" i="1"/>
  <c r="C1106" i="1"/>
  <c r="F1106" i="1" s="1"/>
  <c r="K1105" i="1"/>
  <c r="J1105" i="1"/>
  <c r="I1105" i="1"/>
  <c r="H1105" i="1"/>
  <c r="G1105" i="1"/>
  <c r="E1105" i="1"/>
  <c r="C1105" i="1"/>
  <c r="F1105" i="1" s="1"/>
  <c r="K1104" i="1"/>
  <c r="J1104" i="1"/>
  <c r="I1104" i="1"/>
  <c r="H1104" i="1"/>
  <c r="G1104" i="1"/>
  <c r="E1104" i="1"/>
  <c r="C1104" i="1"/>
  <c r="F1104" i="1" s="1"/>
  <c r="K1103" i="1"/>
  <c r="J1103" i="1"/>
  <c r="I1103" i="1"/>
  <c r="H1103" i="1"/>
  <c r="G1103" i="1"/>
  <c r="F1103" i="1"/>
  <c r="E1103" i="1"/>
  <c r="C1103" i="1"/>
  <c r="K1102" i="1"/>
  <c r="J1102" i="1"/>
  <c r="I1102" i="1"/>
  <c r="H1102" i="1"/>
  <c r="G1102" i="1"/>
  <c r="E1102" i="1"/>
  <c r="C1102" i="1"/>
  <c r="F1102" i="1" s="1"/>
  <c r="K1101" i="1"/>
  <c r="J1101" i="1"/>
  <c r="I1101" i="1"/>
  <c r="H1101" i="1"/>
  <c r="G1101" i="1"/>
  <c r="E1101" i="1"/>
  <c r="C1101" i="1"/>
  <c r="F1101" i="1" s="1"/>
  <c r="K1100" i="1"/>
  <c r="J1100" i="1"/>
  <c r="I1100" i="1"/>
  <c r="H1100" i="1"/>
  <c r="G1100" i="1"/>
  <c r="E1100" i="1"/>
  <c r="C1100" i="1"/>
  <c r="F1100" i="1" s="1"/>
  <c r="K1099" i="1"/>
  <c r="J1099" i="1"/>
  <c r="I1099" i="1"/>
  <c r="H1099" i="1"/>
  <c r="G1099" i="1"/>
  <c r="E1099" i="1"/>
  <c r="C1099" i="1"/>
  <c r="F1099" i="1" s="1"/>
  <c r="K1098" i="1"/>
  <c r="J1098" i="1"/>
  <c r="I1098" i="1"/>
  <c r="H1098" i="1"/>
  <c r="G1098" i="1"/>
  <c r="E1098" i="1"/>
  <c r="C1098" i="1"/>
  <c r="F1098" i="1" s="1"/>
  <c r="K1097" i="1"/>
  <c r="J1097" i="1"/>
  <c r="I1097" i="1"/>
  <c r="H1097" i="1"/>
  <c r="G1097" i="1"/>
  <c r="F1097" i="1"/>
  <c r="E1097" i="1"/>
  <c r="C1097" i="1"/>
  <c r="K1096" i="1"/>
  <c r="J1096" i="1"/>
  <c r="I1096" i="1"/>
  <c r="H1096" i="1"/>
  <c r="G1096" i="1"/>
  <c r="E1096" i="1"/>
  <c r="C1096" i="1"/>
  <c r="F1096" i="1" s="1"/>
  <c r="K1095" i="1"/>
  <c r="J1095" i="1"/>
  <c r="I1095" i="1"/>
  <c r="H1095" i="1"/>
  <c r="G1095" i="1"/>
  <c r="E1095" i="1"/>
  <c r="C1095" i="1"/>
  <c r="F1095" i="1" s="1"/>
  <c r="K1094" i="1"/>
  <c r="J1094" i="1"/>
  <c r="I1094" i="1"/>
  <c r="H1094" i="1"/>
  <c r="G1094" i="1"/>
  <c r="E1094" i="1"/>
  <c r="C1094" i="1"/>
  <c r="F1094" i="1" s="1"/>
  <c r="K1093" i="1"/>
  <c r="J1093" i="1"/>
  <c r="I1093" i="1"/>
  <c r="H1093" i="1"/>
  <c r="G1093" i="1"/>
  <c r="E1093" i="1"/>
  <c r="C1093" i="1"/>
  <c r="F1093" i="1" s="1"/>
  <c r="K1092" i="1"/>
  <c r="J1092" i="1"/>
  <c r="I1092" i="1"/>
  <c r="H1092" i="1"/>
  <c r="G1092" i="1"/>
  <c r="E1092" i="1"/>
  <c r="C1092" i="1"/>
  <c r="F1092" i="1" s="1"/>
  <c r="K1091" i="1"/>
  <c r="J1091" i="1"/>
  <c r="I1091" i="1"/>
  <c r="H1091" i="1"/>
  <c r="G1091" i="1"/>
  <c r="F1091" i="1"/>
  <c r="E1091" i="1"/>
  <c r="C1091" i="1"/>
  <c r="K1090" i="1"/>
  <c r="J1090" i="1"/>
  <c r="I1090" i="1"/>
  <c r="H1090" i="1"/>
  <c r="G1090" i="1"/>
  <c r="E1090" i="1"/>
  <c r="C1090" i="1"/>
  <c r="F1090" i="1" s="1"/>
  <c r="K1089" i="1"/>
  <c r="J1089" i="1"/>
  <c r="I1089" i="1"/>
  <c r="H1089" i="1"/>
  <c r="G1089" i="1"/>
  <c r="E1089" i="1"/>
  <c r="C1089" i="1"/>
  <c r="F1089" i="1" s="1"/>
  <c r="K1088" i="1"/>
  <c r="J1088" i="1"/>
  <c r="I1088" i="1"/>
  <c r="H1088" i="1"/>
  <c r="G1088" i="1"/>
  <c r="F1088" i="1"/>
  <c r="E1088" i="1"/>
  <c r="C1088" i="1"/>
  <c r="K1087" i="1"/>
  <c r="J1087" i="1"/>
  <c r="I1087" i="1"/>
  <c r="H1087" i="1"/>
  <c r="G1087" i="1"/>
  <c r="F1087" i="1"/>
  <c r="E1087" i="1"/>
  <c r="C1087" i="1"/>
  <c r="K1086" i="1"/>
  <c r="J1086" i="1"/>
  <c r="I1086" i="1"/>
  <c r="H1086" i="1"/>
  <c r="G1086" i="1"/>
  <c r="E1086" i="1"/>
  <c r="C1086" i="1"/>
  <c r="F1086" i="1" s="1"/>
  <c r="K1085" i="1"/>
  <c r="J1085" i="1"/>
  <c r="I1085" i="1"/>
  <c r="H1085" i="1"/>
  <c r="G1085" i="1"/>
  <c r="F1085" i="1"/>
  <c r="E1085" i="1"/>
  <c r="C1085" i="1"/>
  <c r="K1084" i="1"/>
  <c r="J1084" i="1"/>
  <c r="I1084" i="1"/>
  <c r="H1084" i="1"/>
  <c r="G1084" i="1"/>
  <c r="E1084" i="1"/>
  <c r="C1084" i="1"/>
  <c r="F1084" i="1" s="1"/>
  <c r="K1083" i="1"/>
  <c r="J1083" i="1"/>
  <c r="I1083" i="1"/>
  <c r="H1083" i="1"/>
  <c r="G1083" i="1"/>
  <c r="E1083" i="1"/>
  <c r="C1083" i="1"/>
  <c r="F1083" i="1" s="1"/>
  <c r="K1082" i="1"/>
  <c r="J1082" i="1"/>
  <c r="I1082" i="1"/>
  <c r="H1082" i="1"/>
  <c r="G1082" i="1"/>
  <c r="E1082" i="1"/>
  <c r="C1082" i="1"/>
  <c r="F1082" i="1" s="1"/>
  <c r="K1081" i="1"/>
  <c r="J1081" i="1"/>
  <c r="I1081" i="1"/>
  <c r="H1081" i="1"/>
  <c r="G1081" i="1"/>
  <c r="E1081" i="1"/>
  <c r="C1081" i="1"/>
  <c r="F1081" i="1" s="1"/>
  <c r="K1080" i="1"/>
  <c r="J1080" i="1"/>
  <c r="I1080" i="1"/>
  <c r="H1080" i="1"/>
  <c r="G1080" i="1"/>
  <c r="E1080" i="1"/>
  <c r="C1080" i="1"/>
  <c r="F1080" i="1" s="1"/>
  <c r="K1079" i="1"/>
  <c r="J1079" i="1"/>
  <c r="I1079" i="1"/>
  <c r="H1079" i="1"/>
  <c r="G1079" i="1"/>
  <c r="E1079" i="1"/>
  <c r="C1079" i="1"/>
  <c r="F1079" i="1" s="1"/>
  <c r="K1078" i="1"/>
  <c r="J1078" i="1"/>
  <c r="I1078" i="1"/>
  <c r="H1078" i="1"/>
  <c r="G1078" i="1"/>
  <c r="F1078" i="1"/>
  <c r="E1078" i="1"/>
  <c r="C1078" i="1"/>
  <c r="K1077" i="1"/>
  <c r="J1077" i="1"/>
  <c r="I1077" i="1"/>
  <c r="H1077" i="1"/>
  <c r="G1077" i="1"/>
  <c r="E1077" i="1"/>
  <c r="C1077" i="1"/>
  <c r="F1077" i="1" s="1"/>
  <c r="K1076" i="1"/>
  <c r="J1076" i="1"/>
  <c r="I1076" i="1"/>
  <c r="H1076" i="1"/>
  <c r="G1076" i="1"/>
  <c r="F1076" i="1"/>
  <c r="E1076" i="1"/>
  <c r="C1076" i="1"/>
  <c r="K1075" i="1"/>
  <c r="J1075" i="1"/>
  <c r="I1075" i="1"/>
  <c r="H1075" i="1"/>
  <c r="G1075" i="1"/>
  <c r="F1075" i="1"/>
  <c r="E1075" i="1"/>
  <c r="C1075" i="1"/>
  <c r="K1074" i="1"/>
  <c r="J1074" i="1"/>
  <c r="I1074" i="1"/>
  <c r="H1074" i="1"/>
  <c r="G1074" i="1"/>
  <c r="E1074" i="1"/>
  <c r="C1074" i="1"/>
  <c r="F1074" i="1" s="1"/>
  <c r="K1073" i="1"/>
  <c r="J1073" i="1"/>
  <c r="I1073" i="1"/>
  <c r="H1073" i="1"/>
  <c r="G1073" i="1"/>
  <c r="E1073" i="1"/>
  <c r="C1073" i="1"/>
  <c r="F1073" i="1" s="1"/>
  <c r="K1072" i="1"/>
  <c r="J1072" i="1"/>
  <c r="I1072" i="1"/>
  <c r="H1072" i="1"/>
  <c r="G1072" i="1"/>
  <c r="E1072" i="1"/>
  <c r="C1072" i="1"/>
  <c r="F1072" i="1" s="1"/>
  <c r="K1071" i="1"/>
  <c r="J1071" i="1"/>
  <c r="I1071" i="1"/>
  <c r="H1071" i="1"/>
  <c r="G1071" i="1"/>
  <c r="E1071" i="1"/>
  <c r="C1071" i="1"/>
  <c r="F1071" i="1" s="1"/>
  <c r="K1070" i="1"/>
  <c r="J1070" i="1"/>
  <c r="I1070" i="1"/>
  <c r="H1070" i="1"/>
  <c r="G1070" i="1"/>
  <c r="E1070" i="1"/>
  <c r="C1070" i="1"/>
  <c r="F1070" i="1" s="1"/>
  <c r="K1069" i="1"/>
  <c r="J1069" i="1"/>
  <c r="I1069" i="1"/>
  <c r="H1069" i="1"/>
  <c r="G1069" i="1"/>
  <c r="E1069" i="1"/>
  <c r="C1069" i="1"/>
  <c r="F1069" i="1" s="1"/>
  <c r="K1068" i="1"/>
  <c r="J1068" i="1"/>
  <c r="I1068" i="1"/>
  <c r="H1068" i="1"/>
  <c r="G1068" i="1"/>
  <c r="E1068" i="1"/>
  <c r="C1068" i="1"/>
  <c r="F1068" i="1" s="1"/>
  <c r="K1067" i="1"/>
  <c r="J1067" i="1"/>
  <c r="I1067" i="1"/>
  <c r="H1067" i="1"/>
  <c r="G1067" i="1"/>
  <c r="F1067" i="1"/>
  <c r="E1067" i="1"/>
  <c r="C1067" i="1"/>
  <c r="K1066" i="1"/>
  <c r="J1066" i="1"/>
  <c r="I1066" i="1"/>
  <c r="H1066" i="1"/>
  <c r="G1066" i="1"/>
  <c r="F1066" i="1"/>
  <c r="E1066" i="1"/>
  <c r="C1066" i="1"/>
  <c r="K1065" i="1"/>
  <c r="J1065" i="1"/>
  <c r="I1065" i="1"/>
  <c r="H1065" i="1"/>
  <c r="G1065" i="1"/>
  <c r="E1065" i="1"/>
  <c r="C1065" i="1"/>
  <c r="F1065" i="1" s="1"/>
  <c r="K1064" i="1"/>
  <c r="J1064" i="1"/>
  <c r="I1064" i="1"/>
  <c r="H1064" i="1"/>
  <c r="G1064" i="1"/>
  <c r="F1064" i="1"/>
  <c r="E1064" i="1"/>
  <c r="C1064" i="1"/>
  <c r="K1063" i="1"/>
  <c r="J1063" i="1"/>
  <c r="I1063" i="1"/>
  <c r="H1063" i="1"/>
  <c r="G1063" i="1"/>
  <c r="F1063" i="1"/>
  <c r="E1063" i="1"/>
  <c r="C1063" i="1"/>
  <c r="K1062" i="1"/>
  <c r="J1062" i="1"/>
  <c r="I1062" i="1"/>
  <c r="H1062" i="1"/>
  <c r="G1062" i="1"/>
  <c r="E1062" i="1"/>
  <c r="C1062" i="1"/>
  <c r="F1062" i="1" s="1"/>
  <c r="K1061" i="1"/>
  <c r="J1061" i="1"/>
  <c r="I1061" i="1"/>
  <c r="H1061" i="1"/>
  <c r="G1061" i="1"/>
  <c r="E1061" i="1"/>
  <c r="C1061" i="1"/>
  <c r="F1061" i="1" s="1"/>
  <c r="K1060" i="1"/>
  <c r="J1060" i="1"/>
  <c r="I1060" i="1"/>
  <c r="H1060" i="1"/>
  <c r="G1060" i="1"/>
  <c r="F1060" i="1"/>
  <c r="E1060" i="1"/>
  <c r="C1060" i="1"/>
  <c r="K1059" i="1"/>
  <c r="J1059" i="1"/>
  <c r="I1059" i="1"/>
  <c r="H1059" i="1"/>
  <c r="G1059" i="1"/>
  <c r="E1059" i="1"/>
  <c r="C1059" i="1"/>
  <c r="F1059" i="1" s="1"/>
  <c r="K1058" i="1"/>
  <c r="J1058" i="1"/>
  <c r="I1058" i="1"/>
  <c r="H1058" i="1"/>
  <c r="G1058" i="1"/>
  <c r="E1058" i="1"/>
  <c r="C1058" i="1"/>
  <c r="F1058" i="1" s="1"/>
  <c r="K1057" i="1"/>
  <c r="J1057" i="1"/>
  <c r="I1057" i="1"/>
  <c r="H1057" i="1"/>
  <c r="G1057" i="1"/>
  <c r="E1057" i="1"/>
  <c r="C1057" i="1"/>
  <c r="F1057" i="1" s="1"/>
  <c r="K1056" i="1"/>
  <c r="J1056" i="1"/>
  <c r="I1056" i="1"/>
  <c r="H1056" i="1"/>
  <c r="G1056" i="1"/>
  <c r="E1056" i="1"/>
  <c r="C1056" i="1"/>
  <c r="F1056" i="1" s="1"/>
  <c r="K1055" i="1"/>
  <c r="J1055" i="1"/>
  <c r="I1055" i="1"/>
  <c r="H1055" i="1"/>
  <c r="G1055" i="1"/>
  <c r="F1055" i="1"/>
  <c r="E1055" i="1"/>
  <c r="C1055" i="1"/>
  <c r="K1054" i="1"/>
  <c r="J1054" i="1"/>
  <c r="I1054" i="1"/>
  <c r="H1054" i="1"/>
  <c r="G1054" i="1"/>
  <c r="E1054" i="1"/>
  <c r="C1054" i="1"/>
  <c r="F1054" i="1" s="1"/>
  <c r="K1053" i="1"/>
  <c r="J1053" i="1"/>
  <c r="I1053" i="1"/>
  <c r="H1053" i="1"/>
  <c r="G1053" i="1"/>
  <c r="E1053" i="1"/>
  <c r="C1053" i="1"/>
  <c r="F1053" i="1" s="1"/>
  <c r="K1052" i="1"/>
  <c r="J1052" i="1"/>
  <c r="I1052" i="1"/>
  <c r="H1052" i="1"/>
  <c r="G1052" i="1"/>
  <c r="F1052" i="1"/>
  <c r="E1052" i="1"/>
  <c r="C1052" i="1"/>
  <c r="K1051" i="1"/>
  <c r="J1051" i="1"/>
  <c r="I1051" i="1"/>
  <c r="H1051" i="1"/>
  <c r="G1051" i="1"/>
  <c r="F1051" i="1"/>
  <c r="E1051" i="1"/>
  <c r="C1051" i="1"/>
  <c r="K1050" i="1"/>
  <c r="J1050" i="1"/>
  <c r="I1050" i="1"/>
  <c r="H1050" i="1"/>
  <c r="G1050" i="1"/>
  <c r="E1050" i="1"/>
  <c r="C1050" i="1"/>
  <c r="F1050" i="1" s="1"/>
  <c r="K1049" i="1"/>
  <c r="J1049" i="1"/>
  <c r="I1049" i="1"/>
  <c r="H1049" i="1"/>
  <c r="G1049" i="1"/>
  <c r="F1049" i="1"/>
  <c r="E1049" i="1"/>
  <c r="C1049" i="1"/>
  <c r="K1048" i="1"/>
  <c r="J1048" i="1"/>
  <c r="I1048" i="1"/>
  <c r="H1048" i="1"/>
  <c r="G1048" i="1"/>
  <c r="E1048" i="1"/>
  <c r="C1048" i="1"/>
  <c r="F1048" i="1" s="1"/>
  <c r="K1047" i="1"/>
  <c r="J1047" i="1"/>
  <c r="I1047" i="1"/>
  <c r="H1047" i="1"/>
  <c r="G1047" i="1"/>
  <c r="E1047" i="1"/>
  <c r="C1047" i="1"/>
  <c r="F1047" i="1" s="1"/>
  <c r="K1046" i="1"/>
  <c r="J1046" i="1"/>
  <c r="I1046" i="1"/>
  <c r="H1046" i="1"/>
  <c r="G1046" i="1"/>
  <c r="E1046" i="1"/>
  <c r="C1046" i="1"/>
  <c r="F1046" i="1" s="1"/>
  <c r="K1045" i="1"/>
  <c r="J1045" i="1"/>
  <c r="I1045" i="1"/>
  <c r="H1045" i="1"/>
  <c r="G1045" i="1"/>
  <c r="E1045" i="1"/>
  <c r="C1045" i="1"/>
  <c r="F1045" i="1" s="1"/>
  <c r="K1044" i="1"/>
  <c r="J1044" i="1"/>
  <c r="I1044" i="1"/>
  <c r="H1044" i="1"/>
  <c r="G1044" i="1"/>
  <c r="E1044" i="1"/>
  <c r="C1044" i="1"/>
  <c r="F1044" i="1" s="1"/>
  <c r="K1043" i="1"/>
  <c r="J1043" i="1"/>
  <c r="I1043" i="1"/>
  <c r="H1043" i="1"/>
  <c r="G1043" i="1"/>
  <c r="E1043" i="1"/>
  <c r="C1043" i="1"/>
  <c r="F1043" i="1" s="1"/>
  <c r="K1042" i="1"/>
  <c r="J1042" i="1"/>
  <c r="I1042" i="1"/>
  <c r="H1042" i="1"/>
  <c r="G1042" i="1"/>
  <c r="F1042" i="1"/>
  <c r="E1042" i="1"/>
  <c r="C1042" i="1"/>
  <c r="K1041" i="1"/>
  <c r="J1041" i="1"/>
  <c r="I1041" i="1"/>
  <c r="H1041" i="1"/>
  <c r="G1041" i="1"/>
  <c r="E1041" i="1"/>
  <c r="C1041" i="1"/>
  <c r="F1041" i="1" s="1"/>
  <c r="K1040" i="1"/>
  <c r="J1040" i="1"/>
  <c r="I1040" i="1"/>
  <c r="H1040" i="1"/>
  <c r="G1040" i="1"/>
  <c r="F1040" i="1"/>
  <c r="E1040" i="1"/>
  <c r="C1040" i="1"/>
  <c r="K1039" i="1"/>
  <c r="J1039" i="1"/>
  <c r="I1039" i="1"/>
  <c r="H1039" i="1"/>
  <c r="G1039" i="1"/>
  <c r="F1039" i="1"/>
  <c r="E1039" i="1"/>
  <c r="C1039" i="1"/>
  <c r="K1038" i="1"/>
  <c r="J1038" i="1"/>
  <c r="I1038" i="1"/>
  <c r="H1038" i="1"/>
  <c r="G1038" i="1"/>
  <c r="E1038" i="1"/>
  <c r="C1038" i="1"/>
  <c r="F1038" i="1" s="1"/>
  <c r="K1037" i="1"/>
  <c r="J1037" i="1"/>
  <c r="I1037" i="1"/>
  <c r="H1037" i="1"/>
  <c r="G1037" i="1"/>
  <c r="E1037" i="1"/>
  <c r="C1037" i="1"/>
  <c r="F1037" i="1" s="1"/>
  <c r="K1036" i="1"/>
  <c r="J1036" i="1"/>
  <c r="I1036" i="1"/>
  <c r="H1036" i="1"/>
  <c r="G1036" i="1"/>
  <c r="E1036" i="1"/>
  <c r="C1036" i="1"/>
  <c r="F1036" i="1" s="1"/>
  <c r="K1035" i="1"/>
  <c r="J1035" i="1"/>
  <c r="I1035" i="1"/>
  <c r="H1035" i="1"/>
  <c r="G1035" i="1"/>
  <c r="E1035" i="1"/>
  <c r="C1035" i="1"/>
  <c r="F1035" i="1" s="1"/>
  <c r="K1034" i="1"/>
  <c r="J1034" i="1"/>
  <c r="I1034" i="1"/>
  <c r="H1034" i="1"/>
  <c r="G1034" i="1"/>
  <c r="E1034" i="1"/>
  <c r="C1034" i="1"/>
  <c r="F1034" i="1" s="1"/>
  <c r="K1033" i="1"/>
  <c r="J1033" i="1"/>
  <c r="I1033" i="1"/>
  <c r="H1033" i="1"/>
  <c r="G1033" i="1"/>
  <c r="E1033" i="1"/>
  <c r="C1033" i="1"/>
  <c r="F1033" i="1" s="1"/>
  <c r="K1032" i="1"/>
  <c r="J1032" i="1"/>
  <c r="I1032" i="1"/>
  <c r="H1032" i="1"/>
  <c r="G1032" i="1"/>
  <c r="E1032" i="1"/>
  <c r="C1032" i="1"/>
  <c r="F1032" i="1" s="1"/>
  <c r="K1031" i="1"/>
  <c r="J1031" i="1"/>
  <c r="I1031" i="1"/>
  <c r="H1031" i="1"/>
  <c r="G1031" i="1"/>
  <c r="F1031" i="1"/>
  <c r="E1031" i="1"/>
  <c r="C1031" i="1"/>
  <c r="K1030" i="1"/>
  <c r="J1030" i="1"/>
  <c r="I1030" i="1"/>
  <c r="H1030" i="1"/>
  <c r="G1030" i="1"/>
  <c r="F1030" i="1"/>
  <c r="E1030" i="1"/>
  <c r="C1030" i="1"/>
  <c r="K1029" i="1"/>
  <c r="J1029" i="1"/>
  <c r="I1029" i="1"/>
  <c r="H1029" i="1"/>
  <c r="G1029" i="1"/>
  <c r="E1029" i="1"/>
  <c r="C1029" i="1"/>
  <c r="F1029" i="1" s="1"/>
  <c r="K1028" i="1"/>
  <c r="J1028" i="1"/>
  <c r="I1028" i="1"/>
  <c r="H1028" i="1"/>
  <c r="G1028" i="1"/>
  <c r="F1028" i="1"/>
  <c r="E1028" i="1"/>
  <c r="C1028" i="1"/>
  <c r="K1027" i="1"/>
  <c r="J1027" i="1"/>
  <c r="I1027" i="1"/>
  <c r="H1027" i="1"/>
  <c r="G1027" i="1"/>
  <c r="F1027" i="1"/>
  <c r="E1027" i="1"/>
  <c r="C1027" i="1"/>
  <c r="K1026" i="1"/>
  <c r="J1026" i="1"/>
  <c r="I1026" i="1"/>
  <c r="H1026" i="1"/>
  <c r="G1026" i="1"/>
  <c r="E1026" i="1"/>
  <c r="C1026" i="1"/>
  <c r="F1026" i="1" s="1"/>
  <c r="K1025" i="1"/>
  <c r="J1025" i="1"/>
  <c r="I1025" i="1"/>
  <c r="H1025" i="1"/>
  <c r="G1025" i="1"/>
  <c r="E1025" i="1"/>
  <c r="C1025" i="1"/>
  <c r="F1025" i="1" s="1"/>
  <c r="K1024" i="1"/>
  <c r="J1024" i="1"/>
  <c r="I1024" i="1"/>
  <c r="H1024" i="1"/>
  <c r="G1024" i="1"/>
  <c r="E1024" i="1"/>
  <c r="C1024" i="1"/>
  <c r="F1024" i="1" s="1"/>
  <c r="K1023" i="1"/>
  <c r="J1023" i="1"/>
  <c r="I1023" i="1"/>
  <c r="H1023" i="1"/>
  <c r="G1023" i="1"/>
  <c r="E1023" i="1"/>
  <c r="C1023" i="1"/>
  <c r="F1023" i="1" s="1"/>
  <c r="K1022" i="1"/>
  <c r="J1022" i="1"/>
  <c r="I1022" i="1"/>
  <c r="H1022" i="1"/>
  <c r="G1022" i="1"/>
  <c r="E1022" i="1"/>
  <c r="C1022" i="1"/>
  <c r="F1022" i="1" s="1"/>
  <c r="K1021" i="1"/>
  <c r="J1021" i="1"/>
  <c r="I1021" i="1"/>
  <c r="H1021" i="1"/>
  <c r="G1021" i="1"/>
  <c r="E1021" i="1"/>
  <c r="C1021" i="1"/>
  <c r="F1021" i="1" s="1"/>
  <c r="K1020" i="1"/>
  <c r="J1020" i="1"/>
  <c r="I1020" i="1"/>
  <c r="H1020" i="1"/>
  <c r="G1020" i="1"/>
  <c r="E1020" i="1"/>
  <c r="C1020" i="1"/>
  <c r="F1020" i="1" s="1"/>
  <c r="K1019" i="1"/>
  <c r="J1019" i="1"/>
  <c r="I1019" i="1"/>
  <c r="H1019" i="1"/>
  <c r="G1019" i="1"/>
  <c r="F1019" i="1"/>
  <c r="E1019" i="1"/>
  <c r="C1019" i="1"/>
  <c r="K1018" i="1"/>
  <c r="J1018" i="1"/>
  <c r="I1018" i="1"/>
  <c r="H1018" i="1"/>
  <c r="G1018" i="1"/>
  <c r="E1018" i="1"/>
  <c r="C1018" i="1"/>
  <c r="F1018" i="1" s="1"/>
  <c r="K1017" i="1"/>
  <c r="J1017" i="1"/>
  <c r="I1017" i="1"/>
  <c r="H1017" i="1"/>
  <c r="G1017" i="1"/>
  <c r="E1017" i="1"/>
  <c r="C1017" i="1"/>
  <c r="F1017" i="1" s="1"/>
  <c r="K1016" i="1"/>
  <c r="J1016" i="1"/>
  <c r="I1016" i="1"/>
  <c r="H1016" i="1"/>
  <c r="G1016" i="1"/>
  <c r="F1016" i="1"/>
  <c r="E1016" i="1"/>
  <c r="C1016" i="1"/>
  <c r="K1015" i="1"/>
  <c r="J1015" i="1"/>
  <c r="I1015" i="1"/>
  <c r="H1015" i="1"/>
  <c r="G1015" i="1"/>
  <c r="F1015" i="1"/>
  <c r="E1015" i="1"/>
  <c r="C1015" i="1"/>
  <c r="K1014" i="1"/>
  <c r="J1014" i="1"/>
  <c r="I1014" i="1"/>
  <c r="H1014" i="1"/>
  <c r="G1014" i="1"/>
  <c r="E1014" i="1"/>
  <c r="C1014" i="1"/>
  <c r="F1014" i="1" s="1"/>
  <c r="K1013" i="1"/>
  <c r="J1013" i="1"/>
  <c r="I1013" i="1"/>
  <c r="H1013" i="1"/>
  <c r="G1013" i="1"/>
  <c r="F1013" i="1"/>
  <c r="E1013" i="1"/>
  <c r="C1013" i="1"/>
  <c r="K1012" i="1"/>
  <c r="J1012" i="1"/>
  <c r="I1012" i="1"/>
  <c r="H1012" i="1"/>
  <c r="G1012" i="1"/>
  <c r="E1012" i="1"/>
  <c r="C1012" i="1"/>
  <c r="F1012" i="1" s="1"/>
  <c r="K1011" i="1"/>
  <c r="J1011" i="1"/>
  <c r="I1011" i="1"/>
  <c r="H1011" i="1"/>
  <c r="G1011" i="1"/>
  <c r="E1011" i="1"/>
  <c r="C1011" i="1"/>
  <c r="F1011" i="1" s="1"/>
  <c r="K1010" i="1"/>
  <c r="J1010" i="1"/>
  <c r="I1010" i="1"/>
  <c r="H1010" i="1"/>
  <c r="G1010" i="1"/>
  <c r="E1010" i="1"/>
  <c r="C1010" i="1"/>
  <c r="F1010" i="1" s="1"/>
  <c r="K1009" i="1"/>
  <c r="J1009" i="1"/>
  <c r="I1009" i="1"/>
  <c r="H1009" i="1"/>
  <c r="G1009" i="1"/>
  <c r="E1009" i="1"/>
  <c r="C1009" i="1"/>
  <c r="F1009" i="1" s="1"/>
  <c r="K1008" i="1"/>
  <c r="J1008" i="1"/>
  <c r="I1008" i="1"/>
  <c r="H1008" i="1"/>
  <c r="G1008" i="1"/>
  <c r="E1008" i="1"/>
  <c r="C1008" i="1"/>
  <c r="F1008" i="1" s="1"/>
  <c r="K1007" i="1"/>
  <c r="J1007" i="1"/>
  <c r="I1007" i="1"/>
  <c r="H1007" i="1"/>
  <c r="G1007" i="1"/>
  <c r="F1007" i="1"/>
  <c r="E1007" i="1"/>
  <c r="C1007" i="1"/>
  <c r="K1006" i="1"/>
  <c r="J1006" i="1"/>
  <c r="I1006" i="1"/>
  <c r="H1006" i="1"/>
  <c r="G1006" i="1"/>
  <c r="E1006" i="1"/>
  <c r="C1006" i="1"/>
  <c r="F1006" i="1" s="1"/>
  <c r="K1005" i="1"/>
  <c r="J1005" i="1"/>
  <c r="I1005" i="1"/>
  <c r="H1005" i="1"/>
  <c r="G1005" i="1"/>
  <c r="E1005" i="1"/>
  <c r="C1005" i="1"/>
  <c r="F1005" i="1" s="1"/>
  <c r="K1004" i="1"/>
  <c r="J1004" i="1"/>
  <c r="I1004" i="1"/>
  <c r="H1004" i="1"/>
  <c r="G1004" i="1"/>
  <c r="F1004" i="1"/>
  <c r="E1004" i="1"/>
  <c r="C1004" i="1"/>
  <c r="K1003" i="1"/>
  <c r="J1003" i="1"/>
  <c r="I1003" i="1"/>
  <c r="H1003" i="1"/>
  <c r="G1003" i="1"/>
  <c r="E1003" i="1"/>
  <c r="C1003" i="1"/>
  <c r="F1003" i="1" s="1"/>
  <c r="K1002" i="1"/>
  <c r="J1002" i="1"/>
  <c r="I1002" i="1"/>
  <c r="H1002" i="1"/>
  <c r="G1002" i="1"/>
  <c r="E1002" i="1"/>
  <c r="C1002" i="1"/>
  <c r="F1002" i="1" s="1"/>
  <c r="K1001" i="1"/>
  <c r="J1001" i="1"/>
  <c r="I1001" i="1"/>
  <c r="H1001" i="1"/>
  <c r="G1001" i="1"/>
  <c r="F1001" i="1"/>
  <c r="E1001" i="1"/>
  <c r="C1001" i="1"/>
  <c r="K1000" i="1"/>
  <c r="J1000" i="1"/>
  <c r="I1000" i="1"/>
  <c r="H1000" i="1"/>
  <c r="G1000" i="1"/>
  <c r="E1000" i="1"/>
  <c r="C1000" i="1"/>
  <c r="F1000" i="1" s="1"/>
  <c r="K999" i="1"/>
  <c r="J999" i="1"/>
  <c r="I999" i="1"/>
  <c r="H999" i="1"/>
  <c r="G999" i="1"/>
  <c r="E999" i="1"/>
  <c r="C999" i="1"/>
  <c r="F999" i="1" s="1"/>
  <c r="K998" i="1"/>
  <c r="J998" i="1"/>
  <c r="I998" i="1"/>
  <c r="H998" i="1"/>
  <c r="G998" i="1"/>
  <c r="F998" i="1"/>
  <c r="E998" i="1"/>
  <c r="C998" i="1"/>
  <c r="K997" i="1"/>
  <c r="J997" i="1"/>
  <c r="I997" i="1"/>
  <c r="H997" i="1"/>
  <c r="G997" i="1"/>
  <c r="E997" i="1"/>
  <c r="C997" i="1"/>
  <c r="F997" i="1" s="1"/>
  <c r="K996" i="1"/>
  <c r="J996" i="1"/>
  <c r="I996" i="1"/>
  <c r="H996" i="1"/>
  <c r="G996" i="1"/>
  <c r="E996" i="1"/>
  <c r="C996" i="1"/>
  <c r="F996" i="1" s="1"/>
  <c r="K995" i="1"/>
  <c r="J995" i="1"/>
  <c r="I995" i="1"/>
  <c r="H995" i="1"/>
  <c r="G995" i="1"/>
  <c r="F995" i="1"/>
  <c r="E995" i="1"/>
  <c r="C995" i="1"/>
  <c r="K994" i="1"/>
  <c r="J994" i="1"/>
  <c r="I994" i="1"/>
  <c r="H994" i="1"/>
  <c r="G994" i="1"/>
  <c r="E994" i="1"/>
  <c r="C994" i="1"/>
  <c r="F994" i="1" s="1"/>
  <c r="K993" i="1"/>
  <c r="J993" i="1"/>
  <c r="I993" i="1"/>
  <c r="H993" i="1"/>
  <c r="G993" i="1"/>
  <c r="E993" i="1"/>
  <c r="C993" i="1"/>
  <c r="F993" i="1" s="1"/>
  <c r="K992" i="1"/>
  <c r="J992" i="1"/>
  <c r="I992" i="1"/>
  <c r="H992" i="1"/>
  <c r="G992" i="1"/>
  <c r="E992" i="1"/>
  <c r="C992" i="1"/>
  <c r="F992" i="1" s="1"/>
  <c r="K991" i="1"/>
  <c r="J991" i="1"/>
  <c r="I991" i="1"/>
  <c r="H991" i="1"/>
  <c r="G991" i="1"/>
  <c r="E991" i="1"/>
  <c r="C991" i="1"/>
  <c r="F991" i="1" s="1"/>
  <c r="K990" i="1"/>
  <c r="J990" i="1"/>
  <c r="I990" i="1"/>
  <c r="H990" i="1"/>
  <c r="G990" i="1"/>
  <c r="E990" i="1"/>
  <c r="C990" i="1"/>
  <c r="F990" i="1" s="1"/>
  <c r="K989" i="1"/>
  <c r="J989" i="1"/>
  <c r="I989" i="1"/>
  <c r="H989" i="1"/>
  <c r="G989" i="1"/>
  <c r="F989" i="1"/>
  <c r="E989" i="1"/>
  <c r="C989" i="1"/>
  <c r="K988" i="1"/>
  <c r="J988" i="1"/>
  <c r="I988" i="1"/>
  <c r="H988" i="1"/>
  <c r="G988" i="1"/>
  <c r="E988" i="1"/>
  <c r="C988" i="1"/>
  <c r="F988" i="1" s="1"/>
  <c r="K987" i="1"/>
  <c r="J987" i="1"/>
  <c r="I987" i="1"/>
  <c r="H987" i="1"/>
  <c r="G987" i="1"/>
  <c r="E987" i="1"/>
  <c r="C987" i="1"/>
  <c r="F987" i="1" s="1"/>
  <c r="K986" i="1"/>
  <c r="J986" i="1"/>
  <c r="I986" i="1"/>
  <c r="H986" i="1"/>
  <c r="G986" i="1"/>
  <c r="F986" i="1"/>
  <c r="E986" i="1"/>
  <c r="C986" i="1"/>
  <c r="K985" i="1"/>
  <c r="J985" i="1"/>
  <c r="I985" i="1"/>
  <c r="H985" i="1"/>
  <c r="G985" i="1"/>
  <c r="E985" i="1"/>
  <c r="C985" i="1"/>
  <c r="F985" i="1" s="1"/>
  <c r="K984" i="1"/>
  <c r="J984" i="1"/>
  <c r="I984" i="1"/>
  <c r="H984" i="1"/>
  <c r="G984" i="1"/>
  <c r="E984" i="1"/>
  <c r="C984" i="1"/>
  <c r="F984" i="1" s="1"/>
  <c r="K983" i="1"/>
  <c r="J983" i="1"/>
  <c r="I983" i="1"/>
  <c r="H983" i="1"/>
  <c r="G983" i="1"/>
  <c r="E983" i="1"/>
  <c r="C983" i="1"/>
  <c r="F983" i="1" s="1"/>
  <c r="K982" i="1"/>
  <c r="J982" i="1"/>
  <c r="I982" i="1"/>
  <c r="H982" i="1"/>
  <c r="G982" i="1"/>
  <c r="E982" i="1"/>
  <c r="C982" i="1"/>
  <c r="F982" i="1" s="1"/>
  <c r="K981" i="1"/>
  <c r="J981" i="1"/>
  <c r="I981" i="1"/>
  <c r="H981" i="1"/>
  <c r="G981" i="1"/>
  <c r="E981" i="1"/>
  <c r="C981" i="1"/>
  <c r="F981" i="1" s="1"/>
  <c r="K980" i="1"/>
  <c r="J980" i="1"/>
  <c r="I980" i="1"/>
  <c r="H980" i="1"/>
  <c r="G980" i="1"/>
  <c r="F980" i="1"/>
  <c r="E980" i="1"/>
  <c r="C980" i="1"/>
  <c r="K979" i="1"/>
  <c r="J979" i="1"/>
  <c r="I979" i="1"/>
  <c r="H979" i="1"/>
  <c r="G979" i="1"/>
  <c r="E979" i="1"/>
  <c r="C979" i="1"/>
  <c r="F979" i="1" s="1"/>
  <c r="K978" i="1"/>
  <c r="J978" i="1"/>
  <c r="I978" i="1"/>
  <c r="H978" i="1"/>
  <c r="G978" i="1"/>
  <c r="E978" i="1"/>
  <c r="C978" i="1"/>
  <c r="F978" i="1" s="1"/>
  <c r="K977" i="1"/>
  <c r="J977" i="1"/>
  <c r="I977" i="1"/>
  <c r="H977" i="1"/>
  <c r="G977" i="1"/>
  <c r="F977" i="1"/>
  <c r="E977" i="1"/>
  <c r="C977" i="1"/>
  <c r="K976" i="1"/>
  <c r="J976" i="1"/>
  <c r="I976" i="1"/>
  <c r="H976" i="1"/>
  <c r="G976" i="1"/>
  <c r="E976" i="1"/>
  <c r="C976" i="1"/>
  <c r="F976" i="1" s="1"/>
  <c r="K975" i="1"/>
  <c r="J975" i="1"/>
  <c r="I975" i="1"/>
  <c r="H975" i="1"/>
  <c r="G975" i="1"/>
  <c r="E975" i="1"/>
  <c r="C975" i="1"/>
  <c r="F975" i="1" s="1"/>
  <c r="K974" i="1"/>
  <c r="J974" i="1"/>
  <c r="I974" i="1"/>
  <c r="H974" i="1"/>
  <c r="G974" i="1"/>
  <c r="E974" i="1"/>
  <c r="C974" i="1"/>
  <c r="F974" i="1" s="1"/>
  <c r="K973" i="1"/>
  <c r="J973" i="1"/>
  <c r="I973" i="1"/>
  <c r="H973" i="1"/>
  <c r="G973" i="1"/>
  <c r="E973" i="1"/>
  <c r="C973" i="1"/>
  <c r="F973" i="1" s="1"/>
  <c r="K972" i="1"/>
  <c r="J972" i="1"/>
  <c r="I972" i="1"/>
  <c r="H972" i="1"/>
  <c r="G972" i="1"/>
  <c r="E972" i="1"/>
  <c r="C972" i="1"/>
  <c r="F972" i="1" s="1"/>
  <c r="K971" i="1"/>
  <c r="J971" i="1"/>
  <c r="I971" i="1"/>
  <c r="H971" i="1"/>
  <c r="G971" i="1"/>
  <c r="F971" i="1"/>
  <c r="E971" i="1"/>
  <c r="C971" i="1"/>
  <c r="K970" i="1"/>
  <c r="J970" i="1"/>
  <c r="I970" i="1"/>
  <c r="H970" i="1"/>
  <c r="G970" i="1"/>
  <c r="E970" i="1"/>
  <c r="C970" i="1"/>
  <c r="F970" i="1" s="1"/>
  <c r="K969" i="1"/>
  <c r="J969" i="1"/>
  <c r="I969" i="1"/>
  <c r="H969" i="1"/>
  <c r="G969" i="1"/>
  <c r="E969" i="1"/>
  <c r="C969" i="1"/>
  <c r="F969" i="1" s="1"/>
  <c r="K968" i="1"/>
  <c r="J968" i="1"/>
  <c r="I968" i="1"/>
  <c r="H968" i="1"/>
  <c r="G968" i="1"/>
  <c r="F968" i="1"/>
  <c r="E968" i="1"/>
  <c r="C968" i="1"/>
  <c r="K967" i="1"/>
  <c r="J967" i="1"/>
  <c r="I967" i="1"/>
  <c r="H967" i="1"/>
  <c r="G967" i="1"/>
  <c r="E967" i="1"/>
  <c r="C967" i="1"/>
  <c r="F967" i="1" s="1"/>
  <c r="K966" i="1"/>
  <c r="J966" i="1"/>
  <c r="I966" i="1"/>
  <c r="H966" i="1"/>
  <c r="G966" i="1"/>
  <c r="E966" i="1"/>
  <c r="C966" i="1"/>
  <c r="F966" i="1" s="1"/>
  <c r="K965" i="1"/>
  <c r="J965" i="1"/>
  <c r="I965" i="1"/>
  <c r="H965" i="1"/>
  <c r="G965" i="1"/>
  <c r="E965" i="1"/>
  <c r="C965" i="1"/>
  <c r="F965" i="1" s="1"/>
  <c r="K964" i="1"/>
  <c r="J964" i="1"/>
  <c r="I964" i="1"/>
  <c r="H964" i="1"/>
  <c r="G964" i="1"/>
  <c r="E964" i="1"/>
  <c r="C964" i="1"/>
  <c r="F964" i="1" s="1"/>
  <c r="K963" i="1"/>
  <c r="J963" i="1"/>
  <c r="I963" i="1"/>
  <c r="H963" i="1"/>
  <c r="G963" i="1"/>
  <c r="E963" i="1"/>
  <c r="C963" i="1"/>
  <c r="F963" i="1" s="1"/>
  <c r="K962" i="1"/>
  <c r="J962" i="1"/>
  <c r="I962" i="1"/>
  <c r="H962" i="1"/>
  <c r="G962" i="1"/>
  <c r="F962" i="1"/>
  <c r="E962" i="1"/>
  <c r="C962" i="1"/>
  <c r="K961" i="1"/>
  <c r="J961" i="1"/>
  <c r="I961" i="1"/>
  <c r="H961" i="1"/>
  <c r="G961" i="1"/>
  <c r="E961" i="1"/>
  <c r="C961" i="1"/>
  <c r="F961" i="1" s="1"/>
  <c r="K960" i="1"/>
  <c r="J960" i="1"/>
  <c r="I960" i="1"/>
  <c r="H960" i="1"/>
  <c r="G960" i="1"/>
  <c r="E960" i="1"/>
  <c r="C960" i="1"/>
  <c r="F960" i="1" s="1"/>
  <c r="K959" i="1"/>
  <c r="J959" i="1"/>
  <c r="I959" i="1"/>
  <c r="H959" i="1"/>
  <c r="G959" i="1"/>
  <c r="F959" i="1"/>
  <c r="E959" i="1"/>
  <c r="C959" i="1"/>
  <c r="K958" i="1"/>
  <c r="J958" i="1"/>
  <c r="I958" i="1"/>
  <c r="H958" i="1"/>
  <c r="G958" i="1"/>
  <c r="E958" i="1"/>
  <c r="C958" i="1"/>
  <c r="F958" i="1" s="1"/>
  <c r="K957" i="1"/>
  <c r="J957" i="1"/>
  <c r="I957" i="1"/>
  <c r="H957" i="1"/>
  <c r="G957" i="1"/>
  <c r="E957" i="1"/>
  <c r="C957" i="1"/>
  <c r="F957" i="1" s="1"/>
  <c r="K956" i="1"/>
  <c r="J956" i="1"/>
  <c r="I956" i="1"/>
  <c r="H956" i="1"/>
  <c r="G956" i="1"/>
  <c r="E956" i="1"/>
  <c r="C956" i="1"/>
  <c r="F956" i="1" s="1"/>
  <c r="K955" i="1"/>
  <c r="J955" i="1"/>
  <c r="I955" i="1"/>
  <c r="H955" i="1"/>
  <c r="G955" i="1"/>
  <c r="E955" i="1"/>
  <c r="C955" i="1"/>
  <c r="F955" i="1" s="1"/>
  <c r="K954" i="1"/>
  <c r="J954" i="1"/>
  <c r="I954" i="1"/>
  <c r="H954" i="1"/>
  <c r="G954" i="1"/>
  <c r="E954" i="1"/>
  <c r="C954" i="1"/>
  <c r="F954" i="1" s="1"/>
  <c r="K953" i="1"/>
  <c r="J953" i="1"/>
  <c r="I953" i="1"/>
  <c r="H953" i="1"/>
  <c r="G953" i="1"/>
  <c r="F953" i="1"/>
  <c r="E953" i="1"/>
  <c r="C953" i="1"/>
  <c r="K952" i="1"/>
  <c r="J952" i="1"/>
  <c r="I952" i="1"/>
  <c r="H952" i="1"/>
  <c r="G952" i="1"/>
  <c r="E952" i="1"/>
  <c r="C952" i="1"/>
  <c r="F952" i="1" s="1"/>
  <c r="K951" i="1"/>
  <c r="J951" i="1"/>
  <c r="I951" i="1"/>
  <c r="H951" i="1"/>
  <c r="G951" i="1"/>
  <c r="E951" i="1"/>
  <c r="C951" i="1"/>
  <c r="F951" i="1" s="1"/>
  <c r="K950" i="1"/>
  <c r="J950" i="1"/>
  <c r="I950" i="1"/>
  <c r="H950" i="1"/>
  <c r="G950" i="1"/>
  <c r="F950" i="1"/>
  <c r="E950" i="1"/>
  <c r="C950" i="1"/>
  <c r="K949" i="1"/>
  <c r="J949" i="1"/>
  <c r="I949" i="1"/>
  <c r="H949" i="1"/>
  <c r="G949" i="1"/>
  <c r="E949" i="1"/>
  <c r="C949" i="1"/>
  <c r="F949" i="1" s="1"/>
  <c r="K948" i="1"/>
  <c r="J948" i="1"/>
  <c r="I948" i="1"/>
  <c r="H948" i="1"/>
  <c r="G948" i="1"/>
  <c r="E948" i="1"/>
  <c r="C948" i="1"/>
  <c r="F948" i="1" s="1"/>
  <c r="K947" i="1"/>
  <c r="J947" i="1"/>
  <c r="I947" i="1"/>
  <c r="H947" i="1"/>
  <c r="G947" i="1"/>
  <c r="E947" i="1"/>
  <c r="C947" i="1"/>
  <c r="F947" i="1" s="1"/>
  <c r="K946" i="1"/>
  <c r="J946" i="1"/>
  <c r="I946" i="1"/>
  <c r="H946" i="1"/>
  <c r="G946" i="1"/>
  <c r="E946" i="1"/>
  <c r="C946" i="1"/>
  <c r="F946" i="1" s="1"/>
  <c r="K945" i="1"/>
  <c r="J945" i="1"/>
  <c r="I945" i="1"/>
  <c r="H945" i="1"/>
  <c r="G945" i="1"/>
  <c r="E945" i="1"/>
  <c r="C945" i="1"/>
  <c r="F945" i="1" s="1"/>
  <c r="K944" i="1"/>
  <c r="J944" i="1"/>
  <c r="I944" i="1"/>
  <c r="H944" i="1"/>
  <c r="G944" i="1"/>
  <c r="F944" i="1"/>
  <c r="E944" i="1"/>
  <c r="C944" i="1"/>
  <c r="K943" i="1"/>
  <c r="J943" i="1"/>
  <c r="I943" i="1"/>
  <c r="H943" i="1"/>
  <c r="G943" i="1"/>
  <c r="E943" i="1"/>
  <c r="C943" i="1"/>
  <c r="F943" i="1" s="1"/>
  <c r="K942" i="1"/>
  <c r="J942" i="1"/>
  <c r="I942" i="1"/>
  <c r="H942" i="1"/>
  <c r="G942" i="1"/>
  <c r="E942" i="1"/>
  <c r="C942" i="1"/>
  <c r="F942" i="1" s="1"/>
  <c r="K941" i="1"/>
  <c r="J941" i="1"/>
  <c r="I941" i="1"/>
  <c r="H941" i="1"/>
  <c r="G941" i="1"/>
  <c r="F941" i="1"/>
  <c r="E941" i="1"/>
  <c r="C941" i="1"/>
  <c r="K940" i="1"/>
  <c r="J940" i="1"/>
  <c r="I940" i="1"/>
  <c r="H940" i="1"/>
  <c r="G940" i="1"/>
  <c r="E940" i="1"/>
  <c r="C940" i="1"/>
  <c r="F940" i="1" s="1"/>
  <c r="K939" i="1"/>
  <c r="J939" i="1"/>
  <c r="I939" i="1"/>
  <c r="H939" i="1"/>
  <c r="G939" i="1"/>
  <c r="E939" i="1"/>
  <c r="C939" i="1"/>
  <c r="F939" i="1" s="1"/>
  <c r="K938" i="1"/>
  <c r="J938" i="1"/>
  <c r="I938" i="1"/>
  <c r="H938" i="1"/>
  <c r="G938" i="1"/>
  <c r="E938" i="1"/>
  <c r="C938" i="1"/>
  <c r="F938" i="1" s="1"/>
  <c r="K937" i="1"/>
  <c r="J937" i="1"/>
  <c r="I937" i="1"/>
  <c r="H937" i="1"/>
  <c r="G937" i="1"/>
  <c r="E937" i="1"/>
  <c r="C937" i="1"/>
  <c r="F937" i="1" s="1"/>
  <c r="K936" i="1"/>
  <c r="J936" i="1"/>
  <c r="I936" i="1"/>
  <c r="H936" i="1"/>
  <c r="G936" i="1"/>
  <c r="E936" i="1"/>
  <c r="C936" i="1"/>
  <c r="F936" i="1" s="1"/>
  <c r="K935" i="1"/>
  <c r="J935" i="1"/>
  <c r="I935" i="1"/>
  <c r="H935" i="1"/>
  <c r="G935" i="1"/>
  <c r="F935" i="1"/>
  <c r="E935" i="1"/>
  <c r="C935" i="1"/>
  <c r="K934" i="1"/>
  <c r="J934" i="1"/>
  <c r="I934" i="1"/>
  <c r="H934" i="1"/>
  <c r="G934" i="1"/>
  <c r="E934" i="1"/>
  <c r="C934" i="1"/>
  <c r="F934" i="1" s="1"/>
  <c r="K933" i="1"/>
  <c r="J933" i="1"/>
  <c r="I933" i="1"/>
  <c r="H933" i="1"/>
  <c r="G933" i="1"/>
  <c r="E933" i="1"/>
  <c r="C933" i="1"/>
  <c r="F933" i="1" s="1"/>
  <c r="K932" i="1"/>
  <c r="J932" i="1"/>
  <c r="I932" i="1"/>
  <c r="H932" i="1"/>
  <c r="G932" i="1"/>
  <c r="F932" i="1"/>
  <c r="E932" i="1"/>
  <c r="C932" i="1"/>
  <c r="K931" i="1"/>
  <c r="J931" i="1"/>
  <c r="I931" i="1"/>
  <c r="H931" i="1"/>
  <c r="G931" i="1"/>
  <c r="E931" i="1"/>
  <c r="C931" i="1"/>
  <c r="F931" i="1" s="1"/>
  <c r="K930" i="1"/>
  <c r="J930" i="1"/>
  <c r="I930" i="1"/>
  <c r="H930" i="1"/>
  <c r="G930" i="1"/>
  <c r="E930" i="1"/>
  <c r="C930" i="1"/>
  <c r="F930" i="1" s="1"/>
  <c r="K929" i="1"/>
  <c r="J929" i="1"/>
  <c r="I929" i="1"/>
  <c r="H929" i="1"/>
  <c r="G929" i="1"/>
  <c r="E929" i="1"/>
  <c r="C929" i="1"/>
  <c r="F929" i="1" s="1"/>
  <c r="K928" i="1"/>
  <c r="J928" i="1"/>
  <c r="I928" i="1"/>
  <c r="H928" i="1"/>
  <c r="G928" i="1"/>
  <c r="E928" i="1"/>
  <c r="C928" i="1"/>
  <c r="F928" i="1" s="1"/>
  <c r="K927" i="1"/>
  <c r="J927" i="1"/>
  <c r="I927" i="1"/>
  <c r="H927" i="1"/>
  <c r="G927" i="1"/>
  <c r="E927" i="1"/>
  <c r="C927" i="1"/>
  <c r="F927" i="1" s="1"/>
  <c r="K926" i="1"/>
  <c r="J926" i="1"/>
  <c r="I926" i="1"/>
  <c r="H926" i="1"/>
  <c r="G926" i="1"/>
  <c r="F926" i="1"/>
  <c r="E926" i="1"/>
  <c r="C926" i="1"/>
  <c r="K925" i="1"/>
  <c r="J925" i="1"/>
  <c r="I925" i="1"/>
  <c r="H925" i="1"/>
  <c r="G925" i="1"/>
  <c r="E925" i="1"/>
  <c r="C925" i="1"/>
  <c r="F925" i="1" s="1"/>
  <c r="K924" i="1"/>
  <c r="J924" i="1"/>
  <c r="I924" i="1"/>
  <c r="H924" i="1"/>
  <c r="G924" i="1"/>
  <c r="E924" i="1"/>
  <c r="C924" i="1"/>
  <c r="F924" i="1" s="1"/>
  <c r="K923" i="1"/>
  <c r="J923" i="1"/>
  <c r="I923" i="1"/>
  <c r="H923" i="1"/>
  <c r="G923" i="1"/>
  <c r="F923" i="1"/>
  <c r="E923" i="1"/>
  <c r="C923" i="1"/>
  <c r="K922" i="1"/>
  <c r="J922" i="1"/>
  <c r="I922" i="1"/>
  <c r="H922" i="1"/>
  <c r="G922" i="1"/>
  <c r="E922" i="1"/>
  <c r="C922" i="1"/>
  <c r="F922" i="1" s="1"/>
  <c r="K921" i="1"/>
  <c r="J921" i="1"/>
  <c r="I921" i="1"/>
  <c r="H921" i="1"/>
  <c r="G921" i="1"/>
  <c r="E921" i="1"/>
  <c r="C921" i="1"/>
  <c r="F921" i="1" s="1"/>
  <c r="K920" i="1"/>
  <c r="J920" i="1"/>
  <c r="I920" i="1"/>
  <c r="H920" i="1"/>
  <c r="G920" i="1"/>
  <c r="E920" i="1"/>
  <c r="C920" i="1"/>
  <c r="F920" i="1" s="1"/>
  <c r="K919" i="1"/>
  <c r="J919" i="1"/>
  <c r="I919" i="1"/>
  <c r="H919" i="1"/>
  <c r="G919" i="1"/>
  <c r="E919" i="1"/>
  <c r="C919" i="1"/>
  <c r="F919" i="1" s="1"/>
  <c r="K918" i="1"/>
  <c r="J918" i="1"/>
  <c r="I918" i="1"/>
  <c r="H918" i="1"/>
  <c r="G918" i="1"/>
  <c r="E918" i="1"/>
  <c r="C918" i="1"/>
  <c r="F918" i="1" s="1"/>
  <c r="K917" i="1"/>
  <c r="J917" i="1"/>
  <c r="I917" i="1"/>
  <c r="H917" i="1"/>
  <c r="G917" i="1"/>
  <c r="F917" i="1"/>
  <c r="E917" i="1"/>
  <c r="C917" i="1"/>
  <c r="K916" i="1"/>
  <c r="J916" i="1"/>
  <c r="I916" i="1"/>
  <c r="H916" i="1"/>
  <c r="G916" i="1"/>
  <c r="E916" i="1"/>
  <c r="C916" i="1"/>
  <c r="F916" i="1" s="1"/>
  <c r="K915" i="1"/>
  <c r="J915" i="1"/>
  <c r="I915" i="1"/>
  <c r="H915" i="1"/>
  <c r="G915" i="1"/>
  <c r="E915" i="1"/>
  <c r="C915" i="1"/>
  <c r="F915" i="1" s="1"/>
  <c r="K914" i="1"/>
  <c r="J914" i="1"/>
  <c r="I914" i="1"/>
  <c r="H914" i="1"/>
  <c r="G914" i="1"/>
  <c r="F914" i="1"/>
  <c r="E914" i="1"/>
  <c r="C914" i="1"/>
  <c r="K913" i="1"/>
  <c r="J913" i="1"/>
  <c r="I913" i="1"/>
  <c r="H913" i="1"/>
  <c r="G913" i="1"/>
  <c r="E913" i="1"/>
  <c r="C913" i="1"/>
  <c r="F913" i="1" s="1"/>
  <c r="K912" i="1"/>
  <c r="J912" i="1"/>
  <c r="I912" i="1"/>
  <c r="H912" i="1"/>
  <c r="G912" i="1"/>
  <c r="E912" i="1"/>
  <c r="C912" i="1"/>
  <c r="F912" i="1" s="1"/>
  <c r="K911" i="1"/>
  <c r="J911" i="1"/>
  <c r="I911" i="1"/>
  <c r="H911" i="1"/>
  <c r="G911" i="1"/>
  <c r="E911" i="1"/>
  <c r="C911" i="1"/>
  <c r="F911" i="1" s="1"/>
  <c r="K910" i="1"/>
  <c r="J910" i="1"/>
  <c r="I910" i="1"/>
  <c r="H910" i="1"/>
  <c r="G910" i="1"/>
  <c r="E910" i="1"/>
  <c r="C910" i="1"/>
  <c r="F910" i="1" s="1"/>
  <c r="K909" i="1"/>
  <c r="J909" i="1"/>
  <c r="I909" i="1"/>
  <c r="H909" i="1"/>
  <c r="G909" i="1"/>
  <c r="E909" i="1"/>
  <c r="C909" i="1"/>
  <c r="F909" i="1" s="1"/>
  <c r="K908" i="1"/>
  <c r="J908" i="1"/>
  <c r="I908" i="1"/>
  <c r="H908" i="1"/>
  <c r="G908" i="1"/>
  <c r="F908" i="1"/>
  <c r="E908" i="1"/>
  <c r="C908" i="1"/>
  <c r="K907" i="1"/>
  <c r="J907" i="1"/>
  <c r="I907" i="1"/>
  <c r="H907" i="1"/>
  <c r="G907" i="1"/>
  <c r="E907" i="1"/>
  <c r="C907" i="1"/>
  <c r="F907" i="1" s="1"/>
  <c r="K906" i="1"/>
  <c r="J906" i="1"/>
  <c r="I906" i="1"/>
  <c r="H906" i="1"/>
  <c r="G906" i="1"/>
  <c r="E906" i="1"/>
  <c r="C906" i="1"/>
  <c r="F906" i="1" s="1"/>
  <c r="K905" i="1"/>
  <c r="J905" i="1"/>
  <c r="I905" i="1"/>
  <c r="H905" i="1"/>
  <c r="G905" i="1"/>
  <c r="F905" i="1"/>
  <c r="E905" i="1"/>
  <c r="C905" i="1"/>
  <c r="K904" i="1"/>
  <c r="J904" i="1"/>
  <c r="I904" i="1"/>
  <c r="H904" i="1"/>
  <c r="G904" i="1"/>
  <c r="E904" i="1"/>
  <c r="C904" i="1"/>
  <c r="F904" i="1" s="1"/>
  <c r="K903" i="1"/>
  <c r="J903" i="1"/>
  <c r="I903" i="1"/>
  <c r="H903" i="1"/>
  <c r="G903" i="1"/>
  <c r="E903" i="1"/>
  <c r="C903" i="1"/>
  <c r="F903" i="1" s="1"/>
  <c r="K902" i="1"/>
  <c r="J902" i="1"/>
  <c r="I902" i="1"/>
  <c r="H902" i="1"/>
  <c r="G902" i="1"/>
  <c r="E902" i="1"/>
  <c r="C902" i="1"/>
  <c r="F902" i="1" s="1"/>
  <c r="K901" i="1"/>
  <c r="J901" i="1"/>
  <c r="I901" i="1"/>
  <c r="H901" i="1"/>
  <c r="G901" i="1"/>
  <c r="E901" i="1"/>
  <c r="C901" i="1"/>
  <c r="F901" i="1" s="1"/>
  <c r="K900" i="1"/>
  <c r="J900" i="1"/>
  <c r="I900" i="1"/>
  <c r="H900" i="1"/>
  <c r="G900" i="1"/>
  <c r="E900" i="1"/>
  <c r="C900" i="1"/>
  <c r="F900" i="1" s="1"/>
  <c r="K899" i="1"/>
  <c r="J899" i="1"/>
  <c r="I899" i="1"/>
  <c r="H899" i="1"/>
  <c r="G899" i="1"/>
  <c r="F899" i="1"/>
  <c r="E899" i="1"/>
  <c r="C899" i="1"/>
  <c r="K898" i="1"/>
  <c r="J898" i="1"/>
  <c r="I898" i="1"/>
  <c r="H898" i="1"/>
  <c r="G898" i="1"/>
  <c r="E898" i="1"/>
  <c r="C898" i="1"/>
  <c r="F898" i="1" s="1"/>
  <c r="K897" i="1"/>
  <c r="J897" i="1"/>
  <c r="I897" i="1"/>
  <c r="H897" i="1"/>
  <c r="G897" i="1"/>
  <c r="E897" i="1"/>
  <c r="C897" i="1"/>
  <c r="F897" i="1" s="1"/>
  <c r="K896" i="1"/>
  <c r="J896" i="1"/>
  <c r="I896" i="1"/>
  <c r="H896" i="1"/>
  <c r="G896" i="1"/>
  <c r="F896" i="1"/>
  <c r="E896" i="1"/>
  <c r="C896" i="1"/>
  <c r="K895" i="1"/>
  <c r="J895" i="1"/>
  <c r="I895" i="1"/>
  <c r="H895" i="1"/>
  <c r="G895" i="1"/>
  <c r="E895" i="1"/>
  <c r="C895" i="1"/>
  <c r="F895" i="1" s="1"/>
  <c r="K894" i="1"/>
  <c r="J894" i="1"/>
  <c r="I894" i="1"/>
  <c r="H894" i="1"/>
  <c r="G894" i="1"/>
  <c r="E894" i="1"/>
  <c r="C894" i="1"/>
  <c r="F894" i="1" s="1"/>
  <c r="K893" i="1"/>
  <c r="J893" i="1"/>
  <c r="I893" i="1"/>
  <c r="H893" i="1"/>
  <c r="G893" i="1"/>
  <c r="E893" i="1"/>
  <c r="C893" i="1"/>
  <c r="F893" i="1" s="1"/>
  <c r="K892" i="1"/>
  <c r="J892" i="1"/>
  <c r="I892" i="1"/>
  <c r="H892" i="1"/>
  <c r="G892" i="1"/>
  <c r="E892" i="1"/>
  <c r="C892" i="1"/>
  <c r="F892" i="1" s="1"/>
  <c r="K891" i="1"/>
  <c r="J891" i="1"/>
  <c r="I891" i="1"/>
  <c r="H891" i="1"/>
  <c r="G891" i="1"/>
  <c r="E891" i="1"/>
  <c r="C891" i="1"/>
  <c r="F891" i="1" s="1"/>
  <c r="K890" i="1"/>
  <c r="J890" i="1"/>
  <c r="I890" i="1"/>
  <c r="H890" i="1"/>
  <c r="G890" i="1"/>
  <c r="F890" i="1"/>
  <c r="E890" i="1"/>
  <c r="C890" i="1"/>
  <c r="K889" i="1"/>
  <c r="J889" i="1"/>
  <c r="I889" i="1"/>
  <c r="H889" i="1"/>
  <c r="G889" i="1"/>
  <c r="E889" i="1"/>
  <c r="C889" i="1"/>
  <c r="F889" i="1" s="1"/>
  <c r="K888" i="1"/>
  <c r="J888" i="1"/>
  <c r="I888" i="1"/>
  <c r="H888" i="1"/>
  <c r="G888" i="1"/>
  <c r="E888" i="1"/>
  <c r="C888" i="1"/>
  <c r="F888" i="1" s="1"/>
  <c r="K887" i="1"/>
  <c r="J887" i="1"/>
  <c r="I887" i="1"/>
  <c r="H887" i="1"/>
  <c r="G887" i="1"/>
  <c r="F887" i="1"/>
  <c r="E887" i="1"/>
  <c r="C887" i="1"/>
  <c r="K886" i="1"/>
  <c r="J886" i="1"/>
  <c r="I886" i="1"/>
  <c r="H886" i="1"/>
  <c r="G886" i="1"/>
  <c r="E886" i="1"/>
  <c r="C886" i="1"/>
  <c r="F886" i="1" s="1"/>
  <c r="K885" i="1"/>
  <c r="J885" i="1"/>
  <c r="I885" i="1"/>
  <c r="H885" i="1"/>
  <c r="G885" i="1"/>
  <c r="E885" i="1"/>
  <c r="C885" i="1"/>
  <c r="F885" i="1" s="1"/>
  <c r="K884" i="1"/>
  <c r="J884" i="1"/>
  <c r="I884" i="1"/>
  <c r="H884" i="1"/>
  <c r="G884" i="1"/>
  <c r="E884" i="1"/>
  <c r="C884" i="1"/>
  <c r="F884" i="1" s="1"/>
  <c r="K883" i="1"/>
  <c r="J883" i="1"/>
  <c r="I883" i="1"/>
  <c r="H883" i="1"/>
  <c r="G883" i="1"/>
  <c r="E883" i="1"/>
  <c r="C883" i="1"/>
  <c r="F883" i="1" s="1"/>
  <c r="K882" i="1"/>
  <c r="J882" i="1"/>
  <c r="I882" i="1"/>
  <c r="H882" i="1"/>
  <c r="G882" i="1"/>
  <c r="E882" i="1"/>
  <c r="C882" i="1"/>
  <c r="F882" i="1" s="1"/>
  <c r="K881" i="1"/>
  <c r="J881" i="1"/>
  <c r="I881" i="1"/>
  <c r="H881" i="1"/>
  <c r="G881" i="1"/>
  <c r="F881" i="1"/>
  <c r="E881" i="1"/>
  <c r="C881" i="1"/>
  <c r="K880" i="1"/>
  <c r="J880" i="1"/>
  <c r="I880" i="1"/>
  <c r="H880" i="1"/>
  <c r="G880" i="1"/>
  <c r="E880" i="1"/>
  <c r="C880" i="1"/>
  <c r="F880" i="1" s="1"/>
  <c r="K879" i="1"/>
  <c r="J879" i="1"/>
  <c r="I879" i="1"/>
  <c r="H879" i="1"/>
  <c r="G879" i="1"/>
  <c r="E879" i="1"/>
  <c r="C879" i="1"/>
  <c r="F879" i="1" s="1"/>
  <c r="K878" i="1"/>
  <c r="J878" i="1"/>
  <c r="I878" i="1"/>
  <c r="H878" i="1"/>
  <c r="G878" i="1"/>
  <c r="F878" i="1"/>
  <c r="E878" i="1"/>
  <c r="C878" i="1"/>
  <c r="K877" i="1"/>
  <c r="J877" i="1"/>
  <c r="I877" i="1"/>
  <c r="H877" i="1"/>
  <c r="G877" i="1"/>
  <c r="E877" i="1"/>
  <c r="C877" i="1"/>
  <c r="F877" i="1" s="1"/>
  <c r="K876" i="1"/>
  <c r="J876" i="1"/>
  <c r="I876" i="1"/>
  <c r="H876" i="1"/>
  <c r="G876" i="1"/>
  <c r="E876" i="1"/>
  <c r="C876" i="1"/>
  <c r="F876" i="1" s="1"/>
  <c r="K875" i="1"/>
  <c r="J875" i="1"/>
  <c r="I875" i="1"/>
  <c r="H875" i="1"/>
  <c r="G875" i="1"/>
  <c r="E875" i="1"/>
  <c r="C875" i="1"/>
  <c r="F875" i="1" s="1"/>
  <c r="K874" i="1"/>
  <c r="J874" i="1"/>
  <c r="I874" i="1"/>
  <c r="H874" i="1"/>
  <c r="G874" i="1"/>
  <c r="E874" i="1"/>
  <c r="C874" i="1"/>
  <c r="F874" i="1" s="1"/>
  <c r="K873" i="1"/>
  <c r="J873" i="1"/>
  <c r="I873" i="1"/>
  <c r="H873" i="1"/>
  <c r="G873" i="1"/>
  <c r="E873" i="1"/>
  <c r="C873" i="1"/>
  <c r="F873" i="1" s="1"/>
  <c r="K872" i="1"/>
  <c r="J872" i="1"/>
  <c r="I872" i="1"/>
  <c r="H872" i="1"/>
  <c r="G872" i="1"/>
  <c r="F872" i="1"/>
  <c r="E872" i="1"/>
  <c r="C872" i="1"/>
  <c r="K871" i="1"/>
  <c r="J871" i="1"/>
  <c r="I871" i="1"/>
  <c r="H871" i="1"/>
  <c r="G871" i="1"/>
  <c r="E871" i="1"/>
  <c r="C871" i="1"/>
  <c r="F871" i="1" s="1"/>
  <c r="K870" i="1"/>
  <c r="J870" i="1"/>
  <c r="I870" i="1"/>
  <c r="H870" i="1"/>
  <c r="G870" i="1"/>
  <c r="E870" i="1"/>
  <c r="C870" i="1"/>
  <c r="F870" i="1" s="1"/>
  <c r="K869" i="1"/>
  <c r="J869" i="1"/>
  <c r="I869" i="1"/>
  <c r="H869" i="1"/>
  <c r="G869" i="1"/>
  <c r="F869" i="1"/>
  <c r="E869" i="1"/>
  <c r="C869" i="1"/>
  <c r="K868" i="1"/>
  <c r="J868" i="1"/>
  <c r="I868" i="1"/>
  <c r="H868" i="1"/>
  <c r="G868" i="1"/>
  <c r="E868" i="1"/>
  <c r="C868" i="1"/>
  <c r="F868" i="1" s="1"/>
  <c r="K867" i="1"/>
  <c r="J867" i="1"/>
  <c r="I867" i="1"/>
  <c r="H867" i="1"/>
  <c r="G867" i="1"/>
  <c r="E867" i="1"/>
  <c r="C867" i="1"/>
  <c r="F867" i="1" s="1"/>
  <c r="K866" i="1"/>
  <c r="J866" i="1"/>
  <c r="I866" i="1"/>
  <c r="H866" i="1"/>
  <c r="G866" i="1"/>
  <c r="E866" i="1"/>
  <c r="C866" i="1"/>
  <c r="F866" i="1" s="1"/>
  <c r="K865" i="1"/>
  <c r="J865" i="1"/>
  <c r="I865" i="1"/>
  <c r="H865" i="1"/>
  <c r="G865" i="1"/>
  <c r="E865" i="1"/>
  <c r="C865" i="1"/>
  <c r="F865" i="1" s="1"/>
  <c r="K864" i="1"/>
  <c r="J864" i="1"/>
  <c r="I864" i="1"/>
  <c r="H864" i="1"/>
  <c r="G864" i="1"/>
  <c r="E864" i="1"/>
  <c r="C864" i="1"/>
  <c r="F864" i="1" s="1"/>
  <c r="K863" i="1"/>
  <c r="J863" i="1"/>
  <c r="I863" i="1"/>
  <c r="H863" i="1"/>
  <c r="G863" i="1"/>
  <c r="F863" i="1"/>
  <c r="E863" i="1"/>
  <c r="C863" i="1"/>
  <c r="K862" i="1"/>
  <c r="J862" i="1"/>
  <c r="I862" i="1"/>
  <c r="H862" i="1"/>
  <c r="G862" i="1"/>
  <c r="E862" i="1"/>
  <c r="C862" i="1"/>
  <c r="F862" i="1" s="1"/>
  <c r="K861" i="1"/>
  <c r="J861" i="1"/>
  <c r="I861" i="1"/>
  <c r="H861" i="1"/>
  <c r="G861" i="1"/>
  <c r="E861" i="1"/>
  <c r="C861" i="1"/>
  <c r="F861" i="1" s="1"/>
  <c r="K860" i="1"/>
  <c r="J860" i="1"/>
  <c r="I860" i="1"/>
  <c r="H860" i="1"/>
  <c r="G860" i="1"/>
  <c r="F860" i="1"/>
  <c r="E860" i="1"/>
  <c r="C860" i="1"/>
  <c r="K859" i="1"/>
  <c r="J859" i="1"/>
  <c r="I859" i="1"/>
  <c r="H859" i="1"/>
  <c r="G859" i="1"/>
  <c r="E859" i="1"/>
  <c r="C859" i="1"/>
  <c r="F859" i="1" s="1"/>
  <c r="K858" i="1"/>
  <c r="J858" i="1"/>
  <c r="I858" i="1"/>
  <c r="H858" i="1"/>
  <c r="G858" i="1"/>
  <c r="E858" i="1"/>
  <c r="C858" i="1"/>
  <c r="F858" i="1" s="1"/>
  <c r="K857" i="1"/>
  <c r="J857" i="1"/>
  <c r="I857" i="1"/>
  <c r="H857" i="1"/>
  <c r="G857" i="1"/>
  <c r="E857" i="1"/>
  <c r="C857" i="1"/>
  <c r="F857" i="1" s="1"/>
  <c r="K856" i="1"/>
  <c r="J856" i="1"/>
  <c r="I856" i="1"/>
  <c r="H856" i="1"/>
  <c r="G856" i="1"/>
  <c r="E856" i="1"/>
  <c r="C856" i="1"/>
  <c r="F856" i="1" s="1"/>
  <c r="K855" i="1"/>
  <c r="J855" i="1"/>
  <c r="I855" i="1"/>
  <c r="H855" i="1"/>
  <c r="G855" i="1"/>
  <c r="E855" i="1"/>
  <c r="C855" i="1"/>
  <c r="F855" i="1" s="1"/>
  <c r="K854" i="1"/>
  <c r="J854" i="1"/>
  <c r="I854" i="1"/>
  <c r="H854" i="1"/>
  <c r="G854" i="1"/>
  <c r="F854" i="1"/>
  <c r="E854" i="1"/>
  <c r="C854" i="1"/>
  <c r="K853" i="1"/>
  <c r="J853" i="1"/>
  <c r="I853" i="1"/>
  <c r="H853" i="1"/>
  <c r="G853" i="1"/>
  <c r="E853" i="1"/>
  <c r="C853" i="1"/>
  <c r="F853" i="1" s="1"/>
  <c r="K852" i="1"/>
  <c r="J852" i="1"/>
  <c r="I852" i="1"/>
  <c r="H852" i="1"/>
  <c r="G852" i="1"/>
  <c r="E852" i="1"/>
  <c r="C852" i="1"/>
  <c r="F852" i="1" s="1"/>
  <c r="K851" i="1"/>
  <c r="J851" i="1"/>
  <c r="I851" i="1"/>
  <c r="H851" i="1"/>
  <c r="G851" i="1"/>
  <c r="E851" i="1"/>
  <c r="C851" i="1"/>
  <c r="F851" i="1" s="1"/>
  <c r="K850" i="1"/>
  <c r="J850" i="1"/>
  <c r="I850" i="1"/>
  <c r="H850" i="1"/>
  <c r="G850" i="1"/>
  <c r="E850" i="1"/>
  <c r="C850" i="1"/>
  <c r="F850" i="1" s="1"/>
  <c r="K849" i="1"/>
  <c r="J849" i="1"/>
  <c r="I849" i="1"/>
  <c r="H849" i="1"/>
  <c r="G849" i="1"/>
  <c r="E849" i="1"/>
  <c r="C849" i="1"/>
  <c r="F849" i="1" s="1"/>
  <c r="K848" i="1"/>
  <c r="J848" i="1"/>
  <c r="I848" i="1"/>
  <c r="H848" i="1"/>
  <c r="G848" i="1"/>
  <c r="E848" i="1"/>
  <c r="C848" i="1"/>
  <c r="F848" i="1" s="1"/>
  <c r="K847" i="1"/>
  <c r="J847" i="1"/>
  <c r="I847" i="1"/>
  <c r="H847" i="1"/>
  <c r="G847" i="1"/>
  <c r="E847" i="1"/>
  <c r="C847" i="1"/>
  <c r="F847" i="1" s="1"/>
  <c r="K846" i="1"/>
  <c r="J846" i="1"/>
  <c r="I846" i="1"/>
  <c r="H846" i="1"/>
  <c r="G846" i="1"/>
  <c r="E846" i="1"/>
  <c r="C846" i="1"/>
  <c r="F846" i="1" s="1"/>
  <c r="K845" i="1"/>
  <c r="J845" i="1"/>
  <c r="I845" i="1"/>
  <c r="H845" i="1"/>
  <c r="G845" i="1"/>
  <c r="F845" i="1"/>
  <c r="E845" i="1"/>
  <c r="C845" i="1"/>
  <c r="K844" i="1"/>
  <c r="J844" i="1"/>
  <c r="I844" i="1"/>
  <c r="H844" i="1"/>
  <c r="G844" i="1"/>
  <c r="E844" i="1"/>
  <c r="C844" i="1"/>
  <c r="F844" i="1" s="1"/>
  <c r="K843" i="1"/>
  <c r="J843" i="1"/>
  <c r="I843" i="1"/>
  <c r="H843" i="1"/>
  <c r="G843" i="1"/>
  <c r="E843" i="1"/>
  <c r="C843" i="1"/>
  <c r="F843" i="1" s="1"/>
  <c r="K842" i="1"/>
  <c r="J842" i="1"/>
  <c r="I842" i="1"/>
  <c r="H842" i="1"/>
  <c r="G842" i="1"/>
  <c r="F842" i="1"/>
  <c r="E842" i="1"/>
  <c r="C842" i="1"/>
  <c r="K841" i="1"/>
  <c r="J841" i="1"/>
  <c r="I841" i="1"/>
  <c r="H841" i="1"/>
  <c r="G841" i="1"/>
  <c r="E841" i="1"/>
  <c r="C841" i="1"/>
  <c r="F841" i="1" s="1"/>
  <c r="K840" i="1"/>
  <c r="J840" i="1"/>
  <c r="I840" i="1"/>
  <c r="H840" i="1"/>
  <c r="G840" i="1"/>
  <c r="E840" i="1"/>
  <c r="C840" i="1"/>
  <c r="F840" i="1" s="1"/>
  <c r="K839" i="1"/>
  <c r="J839" i="1"/>
  <c r="I839" i="1"/>
  <c r="H839" i="1"/>
  <c r="G839" i="1"/>
  <c r="E839" i="1"/>
  <c r="C839" i="1"/>
  <c r="F839" i="1" s="1"/>
  <c r="K838" i="1"/>
  <c r="J838" i="1"/>
  <c r="I838" i="1"/>
  <c r="H838" i="1"/>
  <c r="G838" i="1"/>
  <c r="E838" i="1"/>
  <c r="C838" i="1"/>
  <c r="F838" i="1" s="1"/>
  <c r="K837" i="1"/>
  <c r="J837" i="1"/>
  <c r="I837" i="1"/>
  <c r="H837" i="1"/>
  <c r="G837" i="1"/>
  <c r="E837" i="1"/>
  <c r="C837" i="1"/>
  <c r="F837" i="1" s="1"/>
  <c r="K836" i="1"/>
  <c r="J836" i="1"/>
  <c r="I836" i="1"/>
  <c r="H836" i="1"/>
  <c r="G836" i="1"/>
  <c r="F836" i="1"/>
  <c r="E836" i="1"/>
  <c r="C836" i="1"/>
  <c r="K835" i="1"/>
  <c r="J835" i="1"/>
  <c r="I835" i="1"/>
  <c r="H835" i="1"/>
  <c r="G835" i="1"/>
  <c r="E835" i="1"/>
  <c r="C835" i="1"/>
  <c r="F835" i="1" s="1"/>
  <c r="K834" i="1"/>
  <c r="J834" i="1"/>
  <c r="I834" i="1"/>
  <c r="H834" i="1"/>
  <c r="G834" i="1"/>
  <c r="E834" i="1"/>
  <c r="C834" i="1"/>
  <c r="F834" i="1" s="1"/>
  <c r="K833" i="1"/>
  <c r="J833" i="1"/>
  <c r="I833" i="1"/>
  <c r="H833" i="1"/>
  <c r="G833" i="1"/>
  <c r="F833" i="1"/>
  <c r="E833" i="1"/>
  <c r="C833" i="1"/>
  <c r="K832" i="1"/>
  <c r="J832" i="1"/>
  <c r="I832" i="1"/>
  <c r="H832" i="1"/>
  <c r="G832" i="1"/>
  <c r="E832" i="1"/>
  <c r="C832" i="1"/>
  <c r="F832" i="1" s="1"/>
  <c r="K831" i="1"/>
  <c r="J831" i="1"/>
  <c r="I831" i="1"/>
  <c r="H831" i="1"/>
  <c r="G831" i="1"/>
  <c r="E831" i="1"/>
  <c r="C831" i="1"/>
  <c r="F831" i="1" s="1"/>
  <c r="K830" i="1"/>
  <c r="J830" i="1"/>
  <c r="I830" i="1"/>
  <c r="H830" i="1"/>
  <c r="G830" i="1"/>
  <c r="E830" i="1"/>
  <c r="C830" i="1"/>
  <c r="F830" i="1" s="1"/>
  <c r="K829" i="1"/>
  <c r="J829" i="1"/>
  <c r="I829" i="1"/>
  <c r="H829" i="1"/>
  <c r="G829" i="1"/>
  <c r="E829" i="1"/>
  <c r="C829" i="1"/>
  <c r="F829" i="1" s="1"/>
  <c r="K828" i="1"/>
  <c r="J828" i="1"/>
  <c r="I828" i="1"/>
  <c r="H828" i="1"/>
  <c r="G828" i="1"/>
  <c r="E828" i="1"/>
  <c r="C828" i="1"/>
  <c r="F828" i="1" s="1"/>
  <c r="K827" i="1"/>
  <c r="J827" i="1"/>
  <c r="I827" i="1"/>
  <c r="H827" i="1"/>
  <c r="G827" i="1"/>
  <c r="F827" i="1"/>
  <c r="E827" i="1"/>
  <c r="C827" i="1"/>
  <c r="K826" i="1"/>
  <c r="J826" i="1"/>
  <c r="I826" i="1"/>
  <c r="H826" i="1"/>
  <c r="G826" i="1"/>
  <c r="E826" i="1"/>
  <c r="C826" i="1"/>
  <c r="F826" i="1" s="1"/>
  <c r="K825" i="1"/>
  <c r="J825" i="1"/>
  <c r="I825" i="1"/>
  <c r="H825" i="1"/>
  <c r="G825" i="1"/>
  <c r="E825" i="1"/>
  <c r="C825" i="1"/>
  <c r="F825" i="1" s="1"/>
  <c r="K824" i="1"/>
  <c r="J824" i="1"/>
  <c r="I824" i="1"/>
  <c r="H824" i="1"/>
  <c r="G824" i="1"/>
  <c r="F824" i="1"/>
  <c r="E824" i="1"/>
  <c r="C824" i="1"/>
  <c r="K823" i="1"/>
  <c r="J823" i="1"/>
  <c r="I823" i="1"/>
  <c r="H823" i="1"/>
  <c r="G823" i="1"/>
  <c r="E823" i="1"/>
  <c r="C823" i="1"/>
  <c r="F823" i="1" s="1"/>
  <c r="K822" i="1"/>
  <c r="J822" i="1"/>
  <c r="I822" i="1"/>
  <c r="H822" i="1"/>
  <c r="G822" i="1"/>
  <c r="E822" i="1"/>
  <c r="C822" i="1"/>
  <c r="F822" i="1" s="1"/>
  <c r="K821" i="1"/>
  <c r="J821" i="1"/>
  <c r="I821" i="1"/>
  <c r="H821" i="1"/>
  <c r="G821" i="1"/>
  <c r="E821" i="1"/>
  <c r="C821" i="1"/>
  <c r="F821" i="1" s="1"/>
  <c r="K820" i="1"/>
  <c r="J820" i="1"/>
  <c r="I820" i="1"/>
  <c r="H820" i="1"/>
  <c r="G820" i="1"/>
  <c r="E820" i="1"/>
  <c r="C820" i="1"/>
  <c r="F820" i="1" s="1"/>
  <c r="K819" i="1"/>
  <c r="J819" i="1"/>
  <c r="I819" i="1"/>
  <c r="H819" i="1"/>
  <c r="G819" i="1"/>
  <c r="E819" i="1"/>
  <c r="C819" i="1"/>
  <c r="F819" i="1" s="1"/>
  <c r="K818" i="1"/>
  <c r="J818" i="1"/>
  <c r="I818" i="1"/>
  <c r="H818" i="1"/>
  <c r="G818" i="1"/>
  <c r="F818" i="1"/>
  <c r="E818" i="1"/>
  <c r="C818" i="1"/>
  <c r="K817" i="1"/>
  <c r="J817" i="1"/>
  <c r="I817" i="1"/>
  <c r="H817" i="1"/>
  <c r="G817" i="1"/>
  <c r="E817" i="1"/>
  <c r="C817" i="1"/>
  <c r="F817" i="1" s="1"/>
  <c r="K816" i="1"/>
  <c r="J816" i="1"/>
  <c r="I816" i="1"/>
  <c r="H816" i="1"/>
  <c r="G816" i="1"/>
  <c r="E816" i="1"/>
  <c r="C816" i="1"/>
  <c r="F816" i="1" s="1"/>
  <c r="K815" i="1"/>
  <c r="J815" i="1"/>
  <c r="I815" i="1"/>
  <c r="H815" i="1"/>
  <c r="G815" i="1"/>
  <c r="F815" i="1"/>
  <c r="E815" i="1"/>
  <c r="C815" i="1"/>
  <c r="K814" i="1"/>
  <c r="J814" i="1"/>
  <c r="I814" i="1"/>
  <c r="H814" i="1"/>
  <c r="G814" i="1"/>
  <c r="F814" i="1"/>
  <c r="E814" i="1"/>
  <c r="C814" i="1"/>
  <c r="K813" i="1"/>
  <c r="J813" i="1"/>
  <c r="I813" i="1"/>
  <c r="H813" i="1"/>
  <c r="G813" i="1"/>
  <c r="E813" i="1"/>
  <c r="C813" i="1"/>
  <c r="F813" i="1" s="1"/>
  <c r="K812" i="1"/>
  <c r="J812" i="1"/>
  <c r="I812" i="1"/>
  <c r="H812" i="1"/>
  <c r="G812" i="1"/>
  <c r="F812" i="1"/>
  <c r="E812" i="1"/>
  <c r="C812" i="1"/>
  <c r="K811" i="1"/>
  <c r="J811" i="1"/>
  <c r="I811" i="1"/>
  <c r="H811" i="1"/>
  <c r="G811" i="1"/>
  <c r="F811" i="1"/>
  <c r="E811" i="1"/>
  <c r="C811" i="1"/>
  <c r="K810" i="1"/>
  <c r="J810" i="1"/>
  <c r="I810" i="1"/>
  <c r="H810" i="1"/>
  <c r="G810" i="1"/>
  <c r="E810" i="1"/>
  <c r="C810" i="1"/>
  <c r="F810" i="1" s="1"/>
  <c r="K809" i="1"/>
  <c r="J809" i="1"/>
  <c r="I809" i="1"/>
  <c r="H809" i="1"/>
  <c r="G809" i="1"/>
  <c r="E809" i="1"/>
  <c r="C809" i="1"/>
  <c r="F809" i="1" s="1"/>
  <c r="K808" i="1"/>
  <c r="J808" i="1"/>
  <c r="I808" i="1"/>
  <c r="H808" i="1"/>
  <c r="G808" i="1"/>
  <c r="E808" i="1"/>
  <c r="C808" i="1"/>
  <c r="F808" i="1" s="1"/>
  <c r="K807" i="1"/>
  <c r="J807" i="1"/>
  <c r="I807" i="1"/>
  <c r="H807" i="1"/>
  <c r="G807" i="1"/>
  <c r="E807" i="1"/>
  <c r="C807" i="1"/>
  <c r="F807" i="1" s="1"/>
  <c r="K806" i="1"/>
  <c r="J806" i="1"/>
  <c r="I806" i="1"/>
  <c r="H806" i="1"/>
  <c r="G806" i="1"/>
  <c r="E806" i="1"/>
  <c r="C806" i="1"/>
  <c r="F806" i="1" s="1"/>
  <c r="K805" i="1"/>
  <c r="J805" i="1"/>
  <c r="I805" i="1"/>
  <c r="H805" i="1"/>
  <c r="G805" i="1"/>
  <c r="F805" i="1"/>
  <c r="E805" i="1"/>
  <c r="C805" i="1"/>
  <c r="K804" i="1"/>
  <c r="J804" i="1"/>
  <c r="I804" i="1"/>
  <c r="H804" i="1"/>
  <c r="G804" i="1"/>
  <c r="E804" i="1"/>
  <c r="C804" i="1"/>
  <c r="F804" i="1" s="1"/>
  <c r="K803" i="1"/>
  <c r="J803" i="1"/>
  <c r="I803" i="1"/>
  <c r="H803" i="1"/>
  <c r="G803" i="1"/>
  <c r="F803" i="1"/>
  <c r="E803" i="1"/>
  <c r="C803" i="1"/>
  <c r="K802" i="1"/>
  <c r="J802" i="1"/>
  <c r="I802" i="1"/>
  <c r="H802" i="1"/>
  <c r="G802" i="1"/>
  <c r="F802" i="1"/>
  <c r="E802" i="1"/>
  <c r="C802" i="1"/>
  <c r="K801" i="1"/>
  <c r="J801" i="1"/>
  <c r="I801" i="1"/>
  <c r="H801" i="1"/>
  <c r="G801" i="1"/>
  <c r="E801" i="1"/>
  <c r="C801" i="1"/>
  <c r="F801" i="1" s="1"/>
  <c r="K800" i="1"/>
  <c r="J800" i="1"/>
  <c r="I800" i="1"/>
  <c r="H800" i="1"/>
  <c r="G800" i="1"/>
  <c r="F800" i="1"/>
  <c r="E800" i="1"/>
  <c r="C800" i="1"/>
  <c r="K799" i="1"/>
  <c r="J799" i="1"/>
  <c r="I799" i="1"/>
  <c r="H799" i="1"/>
  <c r="G799" i="1"/>
  <c r="E799" i="1"/>
  <c r="C799" i="1"/>
  <c r="F799" i="1" s="1"/>
  <c r="K798" i="1"/>
  <c r="J798" i="1"/>
  <c r="I798" i="1"/>
  <c r="H798" i="1"/>
  <c r="G798" i="1"/>
  <c r="E798" i="1"/>
  <c r="C798" i="1"/>
  <c r="F798" i="1" s="1"/>
  <c r="K797" i="1"/>
  <c r="J797" i="1"/>
  <c r="I797" i="1"/>
  <c r="H797" i="1"/>
  <c r="G797" i="1"/>
  <c r="E797" i="1"/>
  <c r="C797" i="1"/>
  <c r="F797" i="1" s="1"/>
  <c r="K796" i="1"/>
  <c r="J796" i="1"/>
  <c r="I796" i="1"/>
  <c r="H796" i="1"/>
  <c r="G796" i="1"/>
  <c r="E796" i="1"/>
  <c r="C796" i="1"/>
  <c r="F796" i="1" s="1"/>
  <c r="K795" i="1"/>
  <c r="J795" i="1"/>
  <c r="I795" i="1"/>
  <c r="H795" i="1"/>
  <c r="G795" i="1"/>
  <c r="E795" i="1"/>
  <c r="C795" i="1"/>
  <c r="F795" i="1" s="1"/>
  <c r="K794" i="1"/>
  <c r="J794" i="1"/>
  <c r="I794" i="1"/>
  <c r="H794" i="1"/>
  <c r="G794" i="1"/>
  <c r="F794" i="1"/>
  <c r="E794" i="1"/>
  <c r="C794" i="1"/>
  <c r="K793" i="1"/>
  <c r="J793" i="1"/>
  <c r="I793" i="1"/>
  <c r="H793" i="1"/>
  <c r="G793" i="1"/>
  <c r="F793" i="1"/>
  <c r="E793" i="1"/>
  <c r="C793" i="1"/>
  <c r="K792" i="1"/>
  <c r="J792" i="1"/>
  <c r="I792" i="1"/>
  <c r="H792" i="1"/>
  <c r="G792" i="1"/>
  <c r="E792" i="1"/>
  <c r="C792" i="1"/>
  <c r="F792" i="1" s="1"/>
  <c r="K791" i="1"/>
  <c r="J791" i="1"/>
  <c r="I791" i="1"/>
  <c r="H791" i="1"/>
  <c r="G791" i="1"/>
  <c r="F791" i="1"/>
  <c r="E791" i="1"/>
  <c r="C791" i="1"/>
  <c r="K790" i="1"/>
  <c r="J790" i="1"/>
  <c r="I790" i="1"/>
  <c r="H790" i="1"/>
  <c r="G790" i="1"/>
  <c r="F790" i="1"/>
  <c r="E790" i="1"/>
  <c r="C790" i="1"/>
  <c r="K789" i="1"/>
  <c r="J789" i="1"/>
  <c r="I789" i="1"/>
  <c r="H789" i="1"/>
  <c r="G789" i="1"/>
  <c r="E789" i="1"/>
  <c r="C789" i="1"/>
  <c r="F789" i="1" s="1"/>
  <c r="K788" i="1"/>
  <c r="J788" i="1"/>
  <c r="I788" i="1"/>
  <c r="H788" i="1"/>
  <c r="G788" i="1"/>
  <c r="E788" i="1"/>
  <c r="C788" i="1"/>
  <c r="F788" i="1" s="1"/>
  <c r="K787" i="1"/>
  <c r="J787" i="1"/>
  <c r="I787" i="1"/>
  <c r="H787" i="1"/>
  <c r="G787" i="1"/>
  <c r="E787" i="1"/>
  <c r="C787" i="1"/>
  <c r="F787" i="1" s="1"/>
  <c r="K786" i="1"/>
  <c r="J786" i="1"/>
  <c r="I786" i="1"/>
  <c r="H786" i="1"/>
  <c r="G786" i="1"/>
  <c r="E786" i="1"/>
  <c r="C786" i="1"/>
  <c r="F786" i="1" s="1"/>
  <c r="K785" i="1"/>
  <c r="J785" i="1"/>
  <c r="I785" i="1"/>
  <c r="H785" i="1"/>
  <c r="G785" i="1"/>
  <c r="E785" i="1"/>
  <c r="C785" i="1"/>
  <c r="F785" i="1" s="1"/>
  <c r="K784" i="1"/>
  <c r="J784" i="1"/>
  <c r="I784" i="1"/>
  <c r="H784" i="1"/>
  <c r="G784" i="1"/>
  <c r="E784" i="1"/>
  <c r="C784" i="1"/>
  <c r="F784" i="1" s="1"/>
  <c r="K783" i="1"/>
  <c r="J783" i="1"/>
  <c r="I783" i="1"/>
  <c r="H783" i="1"/>
  <c r="G783" i="1"/>
  <c r="E783" i="1"/>
  <c r="C783" i="1"/>
  <c r="F783" i="1" s="1"/>
  <c r="K782" i="1"/>
  <c r="J782" i="1"/>
  <c r="I782" i="1"/>
  <c r="H782" i="1"/>
  <c r="G782" i="1"/>
  <c r="F782" i="1"/>
  <c r="E782" i="1"/>
  <c r="C782" i="1"/>
  <c r="K781" i="1"/>
  <c r="J781" i="1"/>
  <c r="I781" i="1"/>
  <c r="H781" i="1"/>
  <c r="G781" i="1"/>
  <c r="E781" i="1"/>
  <c r="C781" i="1"/>
  <c r="F781" i="1" s="1"/>
  <c r="K780" i="1"/>
  <c r="J780" i="1"/>
  <c r="I780" i="1"/>
  <c r="H780" i="1"/>
  <c r="G780" i="1"/>
  <c r="E780" i="1"/>
  <c r="C780" i="1"/>
  <c r="F780" i="1" s="1"/>
  <c r="K779" i="1"/>
  <c r="J779" i="1"/>
  <c r="I779" i="1"/>
  <c r="H779" i="1"/>
  <c r="G779" i="1"/>
  <c r="F779" i="1"/>
  <c r="E779" i="1"/>
  <c r="C779" i="1"/>
  <c r="K778" i="1"/>
  <c r="J778" i="1"/>
  <c r="I778" i="1"/>
  <c r="H778" i="1"/>
  <c r="G778" i="1"/>
  <c r="F778" i="1"/>
  <c r="E778" i="1"/>
  <c r="C778" i="1"/>
  <c r="K777" i="1"/>
  <c r="J777" i="1"/>
  <c r="I777" i="1"/>
  <c r="H777" i="1"/>
  <c r="G777" i="1"/>
  <c r="E777" i="1"/>
  <c r="C777" i="1"/>
  <c r="F777" i="1" s="1"/>
  <c r="K776" i="1"/>
  <c r="J776" i="1"/>
  <c r="I776" i="1"/>
  <c r="H776" i="1"/>
  <c r="G776" i="1"/>
  <c r="E776" i="1"/>
  <c r="C776" i="1"/>
  <c r="F776" i="1" s="1"/>
  <c r="K775" i="1"/>
  <c r="J775" i="1"/>
  <c r="I775" i="1"/>
  <c r="H775" i="1"/>
  <c r="G775" i="1"/>
  <c r="F775" i="1"/>
  <c r="E775" i="1"/>
  <c r="C775" i="1"/>
  <c r="K774" i="1"/>
  <c r="J774" i="1"/>
  <c r="I774" i="1"/>
  <c r="H774" i="1"/>
  <c r="G774" i="1"/>
  <c r="E774" i="1"/>
  <c r="C774" i="1"/>
  <c r="F774" i="1" s="1"/>
  <c r="K773" i="1"/>
  <c r="J773" i="1"/>
  <c r="I773" i="1"/>
  <c r="H773" i="1"/>
  <c r="G773" i="1"/>
  <c r="E773" i="1"/>
  <c r="C773" i="1"/>
  <c r="F773" i="1" s="1"/>
  <c r="K772" i="1"/>
  <c r="J772" i="1"/>
  <c r="I772" i="1"/>
  <c r="H772" i="1"/>
  <c r="G772" i="1"/>
  <c r="E772" i="1"/>
  <c r="C772" i="1"/>
  <c r="F772" i="1" s="1"/>
  <c r="K771" i="1"/>
  <c r="J771" i="1"/>
  <c r="I771" i="1"/>
  <c r="H771" i="1"/>
  <c r="G771" i="1"/>
  <c r="E771" i="1"/>
  <c r="C771" i="1"/>
  <c r="F771" i="1" s="1"/>
  <c r="K770" i="1"/>
  <c r="J770" i="1"/>
  <c r="I770" i="1"/>
  <c r="H770" i="1"/>
  <c r="G770" i="1"/>
  <c r="E770" i="1"/>
  <c r="C770" i="1"/>
  <c r="F770" i="1" s="1"/>
  <c r="K769" i="1"/>
  <c r="J769" i="1"/>
  <c r="I769" i="1"/>
  <c r="H769" i="1"/>
  <c r="G769" i="1"/>
  <c r="E769" i="1"/>
  <c r="C769" i="1"/>
  <c r="F769" i="1" s="1"/>
  <c r="K768" i="1"/>
  <c r="J768" i="1"/>
  <c r="I768" i="1"/>
  <c r="H768" i="1"/>
  <c r="G768" i="1"/>
  <c r="F768" i="1"/>
  <c r="E768" i="1"/>
  <c r="C768" i="1"/>
  <c r="K767" i="1"/>
  <c r="J767" i="1"/>
  <c r="I767" i="1"/>
  <c r="H767" i="1"/>
  <c r="G767" i="1"/>
  <c r="E767" i="1"/>
  <c r="C767" i="1"/>
  <c r="F767" i="1" s="1"/>
  <c r="K766" i="1"/>
  <c r="J766" i="1"/>
  <c r="I766" i="1"/>
  <c r="H766" i="1"/>
  <c r="G766" i="1"/>
  <c r="E766" i="1"/>
  <c r="C766" i="1"/>
  <c r="F766" i="1" s="1"/>
  <c r="K765" i="1"/>
  <c r="J765" i="1"/>
  <c r="I765" i="1"/>
  <c r="H765" i="1"/>
  <c r="G765" i="1"/>
  <c r="F765" i="1"/>
  <c r="E765" i="1"/>
  <c r="C765" i="1"/>
  <c r="K764" i="1"/>
  <c r="J764" i="1"/>
  <c r="I764" i="1"/>
  <c r="H764" i="1"/>
  <c r="G764" i="1"/>
  <c r="E764" i="1"/>
  <c r="C764" i="1"/>
  <c r="F764" i="1" s="1"/>
  <c r="K763" i="1"/>
  <c r="J763" i="1"/>
  <c r="I763" i="1"/>
  <c r="H763" i="1"/>
  <c r="G763" i="1"/>
  <c r="F763" i="1"/>
  <c r="E763" i="1"/>
  <c r="C763" i="1"/>
  <c r="K762" i="1"/>
  <c r="J762" i="1"/>
  <c r="I762" i="1"/>
  <c r="H762" i="1"/>
  <c r="G762" i="1"/>
  <c r="F762" i="1"/>
  <c r="E762" i="1"/>
  <c r="C762" i="1"/>
  <c r="K761" i="1"/>
  <c r="J761" i="1"/>
  <c r="I761" i="1"/>
  <c r="H761" i="1"/>
  <c r="G761" i="1"/>
  <c r="E761" i="1"/>
  <c r="C761" i="1"/>
  <c r="F761" i="1" s="1"/>
  <c r="K760" i="1"/>
  <c r="J760" i="1"/>
  <c r="I760" i="1"/>
  <c r="H760" i="1"/>
  <c r="G760" i="1"/>
  <c r="E760" i="1"/>
  <c r="C760" i="1"/>
  <c r="F760" i="1" s="1"/>
  <c r="K759" i="1"/>
  <c r="J759" i="1"/>
  <c r="I759" i="1"/>
  <c r="H759" i="1"/>
  <c r="G759" i="1"/>
  <c r="F759" i="1"/>
  <c r="E759" i="1"/>
  <c r="C759" i="1"/>
  <c r="K758" i="1"/>
  <c r="J758" i="1"/>
  <c r="I758" i="1"/>
  <c r="H758" i="1"/>
  <c r="G758" i="1"/>
  <c r="E758" i="1"/>
  <c r="C758" i="1"/>
  <c r="F758" i="1" s="1"/>
  <c r="K757" i="1"/>
  <c r="J757" i="1"/>
  <c r="I757" i="1"/>
  <c r="H757" i="1"/>
  <c r="G757" i="1"/>
  <c r="E757" i="1"/>
  <c r="C757" i="1"/>
  <c r="F757" i="1" s="1"/>
  <c r="K756" i="1"/>
  <c r="J756" i="1"/>
  <c r="I756" i="1"/>
  <c r="H756" i="1"/>
  <c r="G756" i="1"/>
  <c r="F756" i="1"/>
  <c r="E756" i="1"/>
  <c r="C756" i="1"/>
  <c r="K755" i="1"/>
  <c r="J755" i="1"/>
  <c r="I755" i="1"/>
  <c r="H755" i="1"/>
  <c r="G755" i="1"/>
  <c r="E755" i="1"/>
  <c r="C755" i="1"/>
  <c r="F755" i="1" s="1"/>
  <c r="K754" i="1"/>
  <c r="J754" i="1"/>
  <c r="I754" i="1"/>
  <c r="H754" i="1"/>
  <c r="G754" i="1"/>
  <c r="F754" i="1"/>
  <c r="E754" i="1"/>
  <c r="C754" i="1"/>
  <c r="K753" i="1"/>
  <c r="J753" i="1"/>
  <c r="I753" i="1"/>
  <c r="H753" i="1"/>
  <c r="G753" i="1"/>
  <c r="F753" i="1"/>
  <c r="E753" i="1"/>
  <c r="C753" i="1"/>
  <c r="K752" i="1"/>
  <c r="J752" i="1"/>
  <c r="I752" i="1"/>
  <c r="H752" i="1"/>
  <c r="G752" i="1"/>
  <c r="E752" i="1"/>
  <c r="C752" i="1"/>
  <c r="F752" i="1" s="1"/>
  <c r="K751" i="1"/>
  <c r="J751" i="1"/>
  <c r="I751" i="1"/>
  <c r="H751" i="1"/>
  <c r="G751" i="1"/>
  <c r="F751" i="1"/>
  <c r="E751" i="1"/>
  <c r="C751" i="1"/>
  <c r="K750" i="1"/>
  <c r="J750" i="1"/>
  <c r="I750" i="1"/>
  <c r="H750" i="1"/>
  <c r="G750" i="1"/>
  <c r="F750" i="1"/>
  <c r="E750" i="1"/>
  <c r="C750" i="1"/>
  <c r="K749" i="1"/>
  <c r="J749" i="1"/>
  <c r="I749" i="1"/>
  <c r="H749" i="1"/>
  <c r="G749" i="1"/>
  <c r="E749" i="1"/>
  <c r="C749" i="1"/>
  <c r="F749" i="1" s="1"/>
  <c r="K748" i="1"/>
  <c r="J748" i="1"/>
  <c r="I748" i="1"/>
  <c r="H748" i="1"/>
  <c r="G748" i="1"/>
  <c r="E748" i="1"/>
  <c r="C748" i="1"/>
  <c r="F748" i="1" s="1"/>
  <c r="K747" i="1"/>
  <c r="J747" i="1"/>
  <c r="I747" i="1"/>
  <c r="H747" i="1"/>
  <c r="G747" i="1"/>
  <c r="F747" i="1"/>
  <c r="E747" i="1"/>
  <c r="C747" i="1"/>
  <c r="K746" i="1"/>
  <c r="J746" i="1"/>
  <c r="I746" i="1"/>
  <c r="H746" i="1"/>
  <c r="G746" i="1"/>
  <c r="E746" i="1"/>
  <c r="C746" i="1"/>
  <c r="F746" i="1" s="1"/>
  <c r="K745" i="1"/>
  <c r="J745" i="1"/>
  <c r="I745" i="1"/>
  <c r="H745" i="1"/>
  <c r="G745" i="1"/>
  <c r="F745" i="1"/>
  <c r="E745" i="1"/>
  <c r="C745" i="1"/>
  <c r="K744" i="1"/>
  <c r="J744" i="1"/>
  <c r="I744" i="1"/>
  <c r="H744" i="1"/>
  <c r="G744" i="1"/>
  <c r="F744" i="1"/>
  <c r="E744" i="1"/>
  <c r="C744" i="1"/>
  <c r="K743" i="1"/>
  <c r="J743" i="1"/>
  <c r="I743" i="1"/>
  <c r="H743" i="1"/>
  <c r="G743" i="1"/>
  <c r="E743" i="1"/>
  <c r="C743" i="1"/>
  <c r="F743" i="1" s="1"/>
  <c r="K742" i="1"/>
  <c r="J742" i="1"/>
  <c r="I742" i="1"/>
  <c r="H742" i="1"/>
  <c r="G742" i="1"/>
  <c r="F742" i="1"/>
  <c r="E742" i="1"/>
  <c r="C742" i="1"/>
  <c r="K741" i="1"/>
  <c r="J741" i="1"/>
  <c r="I741" i="1"/>
  <c r="H741" i="1"/>
  <c r="G741" i="1"/>
  <c r="F741" i="1"/>
  <c r="E741" i="1"/>
  <c r="C741" i="1"/>
  <c r="K740" i="1"/>
  <c r="J740" i="1"/>
  <c r="I740" i="1"/>
  <c r="H740" i="1"/>
  <c r="G740" i="1"/>
  <c r="E740" i="1"/>
  <c r="C740" i="1"/>
  <c r="F740" i="1" s="1"/>
  <c r="K739" i="1"/>
  <c r="J739" i="1"/>
  <c r="I739" i="1"/>
  <c r="H739" i="1"/>
  <c r="G739" i="1"/>
  <c r="E739" i="1"/>
  <c r="C739" i="1"/>
  <c r="F739" i="1" s="1"/>
  <c r="K738" i="1"/>
  <c r="J738" i="1"/>
  <c r="I738" i="1"/>
  <c r="H738" i="1"/>
  <c r="G738" i="1"/>
  <c r="F738" i="1"/>
  <c r="E738" i="1"/>
  <c r="C738" i="1"/>
  <c r="K737" i="1"/>
  <c r="J737" i="1"/>
  <c r="I737" i="1"/>
  <c r="H737" i="1"/>
  <c r="G737" i="1"/>
  <c r="E737" i="1"/>
  <c r="C737" i="1"/>
  <c r="F737" i="1" s="1"/>
  <c r="K736" i="1"/>
  <c r="J736" i="1"/>
  <c r="I736" i="1"/>
  <c r="H736" i="1"/>
  <c r="G736" i="1"/>
  <c r="E736" i="1"/>
  <c r="C736" i="1"/>
  <c r="F736" i="1" s="1"/>
  <c r="K735" i="1"/>
  <c r="J735" i="1"/>
  <c r="I735" i="1"/>
  <c r="H735" i="1"/>
  <c r="G735" i="1"/>
  <c r="F735" i="1"/>
  <c r="E735" i="1"/>
  <c r="C735" i="1"/>
  <c r="K734" i="1"/>
  <c r="J734" i="1"/>
  <c r="I734" i="1"/>
  <c r="H734" i="1"/>
  <c r="G734" i="1"/>
  <c r="E734" i="1"/>
  <c r="C734" i="1"/>
  <c r="F734" i="1" s="1"/>
  <c r="K733" i="1"/>
  <c r="J733" i="1"/>
  <c r="I733" i="1"/>
  <c r="H733" i="1"/>
  <c r="G733" i="1"/>
  <c r="E733" i="1"/>
  <c r="C733" i="1"/>
  <c r="F733" i="1" s="1"/>
  <c r="K732" i="1"/>
  <c r="J732" i="1"/>
  <c r="I732" i="1"/>
  <c r="H732" i="1"/>
  <c r="G732" i="1"/>
  <c r="E732" i="1"/>
  <c r="C732" i="1"/>
  <c r="F732" i="1" s="1"/>
  <c r="K731" i="1"/>
  <c r="J731" i="1"/>
  <c r="I731" i="1"/>
  <c r="H731" i="1"/>
  <c r="G731" i="1"/>
  <c r="E731" i="1"/>
  <c r="C731" i="1"/>
  <c r="F731" i="1" s="1"/>
  <c r="K730" i="1"/>
  <c r="J730" i="1"/>
  <c r="I730" i="1"/>
  <c r="H730" i="1"/>
  <c r="G730" i="1"/>
  <c r="E730" i="1"/>
  <c r="C730" i="1"/>
  <c r="F730" i="1" s="1"/>
  <c r="K729" i="1"/>
  <c r="J729" i="1"/>
  <c r="I729" i="1"/>
  <c r="H729" i="1"/>
  <c r="G729" i="1"/>
  <c r="F729" i="1"/>
  <c r="E729" i="1"/>
  <c r="C729" i="1"/>
  <c r="K728" i="1"/>
  <c r="J728" i="1"/>
  <c r="I728" i="1"/>
  <c r="H728" i="1"/>
  <c r="G728" i="1"/>
  <c r="E728" i="1"/>
  <c r="C728" i="1"/>
  <c r="F728" i="1" s="1"/>
  <c r="K727" i="1"/>
  <c r="J727" i="1"/>
  <c r="I727" i="1"/>
  <c r="H727" i="1"/>
  <c r="G727" i="1"/>
  <c r="F727" i="1"/>
  <c r="E727" i="1"/>
  <c r="C727" i="1"/>
  <c r="K726" i="1"/>
  <c r="J726" i="1"/>
  <c r="I726" i="1"/>
  <c r="H726" i="1"/>
  <c r="G726" i="1"/>
  <c r="F726" i="1"/>
  <c r="E726" i="1"/>
  <c r="C726" i="1"/>
  <c r="K725" i="1"/>
  <c r="J725" i="1"/>
  <c r="I725" i="1"/>
  <c r="H725" i="1"/>
  <c r="G725" i="1"/>
  <c r="E725" i="1"/>
  <c r="C725" i="1"/>
  <c r="F725" i="1" s="1"/>
  <c r="K724" i="1"/>
  <c r="J724" i="1"/>
  <c r="I724" i="1"/>
  <c r="H724" i="1"/>
  <c r="G724" i="1"/>
  <c r="E724" i="1"/>
  <c r="C724" i="1"/>
  <c r="F724" i="1" s="1"/>
  <c r="K723" i="1"/>
  <c r="J723" i="1"/>
  <c r="I723" i="1"/>
  <c r="H723" i="1"/>
  <c r="G723" i="1"/>
  <c r="E723" i="1"/>
  <c r="C723" i="1"/>
  <c r="F723" i="1" s="1"/>
  <c r="K722" i="1"/>
  <c r="J722" i="1"/>
  <c r="I722" i="1"/>
  <c r="H722" i="1"/>
  <c r="G722" i="1"/>
  <c r="E722" i="1"/>
  <c r="C722" i="1"/>
  <c r="F722" i="1" s="1"/>
  <c r="K721" i="1"/>
  <c r="J721" i="1"/>
  <c r="I721" i="1"/>
  <c r="H721" i="1"/>
  <c r="G721" i="1"/>
  <c r="E721" i="1"/>
  <c r="C721" i="1"/>
  <c r="F721" i="1" s="1"/>
  <c r="K720" i="1"/>
  <c r="J720" i="1"/>
  <c r="I720" i="1"/>
  <c r="H720" i="1"/>
  <c r="G720" i="1"/>
  <c r="F720" i="1"/>
  <c r="E720" i="1"/>
  <c r="C720" i="1"/>
  <c r="K719" i="1"/>
  <c r="J719" i="1"/>
  <c r="I719" i="1"/>
  <c r="H719" i="1"/>
  <c r="G719" i="1"/>
  <c r="E719" i="1"/>
  <c r="C719" i="1"/>
  <c r="F719" i="1" s="1"/>
  <c r="K718" i="1"/>
  <c r="J718" i="1"/>
  <c r="I718" i="1"/>
  <c r="H718" i="1"/>
  <c r="G718" i="1"/>
  <c r="F718" i="1"/>
  <c r="E718" i="1"/>
  <c r="C718" i="1"/>
  <c r="K717" i="1"/>
  <c r="J717" i="1"/>
  <c r="I717" i="1"/>
  <c r="H717" i="1"/>
  <c r="G717" i="1"/>
  <c r="F717" i="1"/>
  <c r="E717" i="1"/>
  <c r="C717" i="1"/>
  <c r="K716" i="1"/>
  <c r="J716" i="1"/>
  <c r="I716" i="1"/>
  <c r="H716" i="1"/>
  <c r="G716" i="1"/>
  <c r="E716" i="1"/>
  <c r="C716" i="1"/>
  <c r="F716" i="1" s="1"/>
  <c r="K715" i="1"/>
  <c r="J715" i="1"/>
  <c r="I715" i="1"/>
  <c r="H715" i="1"/>
  <c r="G715" i="1"/>
  <c r="F715" i="1"/>
  <c r="E715" i="1"/>
  <c r="C715" i="1"/>
  <c r="K714" i="1"/>
  <c r="J714" i="1"/>
  <c r="I714" i="1"/>
  <c r="H714" i="1"/>
  <c r="G714" i="1"/>
  <c r="E714" i="1"/>
  <c r="C714" i="1"/>
  <c r="F714" i="1" s="1"/>
  <c r="K713" i="1"/>
  <c r="J713" i="1"/>
  <c r="I713" i="1"/>
  <c r="H713" i="1"/>
  <c r="G713" i="1"/>
  <c r="E713" i="1"/>
  <c r="C713" i="1"/>
  <c r="F713" i="1" s="1"/>
  <c r="K712" i="1"/>
  <c r="J712" i="1"/>
  <c r="I712" i="1"/>
  <c r="H712" i="1"/>
  <c r="G712" i="1"/>
  <c r="E712" i="1"/>
  <c r="C712" i="1"/>
  <c r="F712" i="1" s="1"/>
  <c r="K711" i="1"/>
  <c r="J711" i="1"/>
  <c r="I711" i="1"/>
  <c r="H711" i="1"/>
  <c r="G711" i="1"/>
  <c r="E711" i="1"/>
  <c r="C711" i="1"/>
  <c r="F711" i="1" s="1"/>
  <c r="K710" i="1"/>
  <c r="J710" i="1"/>
  <c r="I710" i="1"/>
  <c r="H710" i="1"/>
  <c r="G710" i="1"/>
  <c r="E710" i="1"/>
  <c r="C710" i="1"/>
  <c r="F710" i="1" s="1"/>
  <c r="K709" i="1"/>
  <c r="J709" i="1"/>
  <c r="I709" i="1"/>
  <c r="H709" i="1"/>
  <c r="G709" i="1"/>
  <c r="F709" i="1"/>
  <c r="E709" i="1"/>
  <c r="C709" i="1"/>
  <c r="K708" i="1"/>
  <c r="J708" i="1"/>
  <c r="I708" i="1"/>
  <c r="H708" i="1"/>
  <c r="G708" i="1"/>
  <c r="E708" i="1"/>
  <c r="C708" i="1"/>
  <c r="F708" i="1" s="1"/>
  <c r="K707" i="1"/>
  <c r="J707" i="1"/>
  <c r="I707" i="1"/>
  <c r="H707" i="1"/>
  <c r="G707" i="1"/>
  <c r="E707" i="1"/>
  <c r="C707" i="1"/>
  <c r="F707" i="1" s="1"/>
  <c r="K706" i="1"/>
  <c r="J706" i="1"/>
  <c r="I706" i="1"/>
  <c r="H706" i="1"/>
  <c r="G706" i="1"/>
  <c r="F706" i="1"/>
  <c r="E706" i="1"/>
  <c r="C706" i="1"/>
  <c r="K705" i="1"/>
  <c r="J705" i="1"/>
  <c r="I705" i="1"/>
  <c r="H705" i="1"/>
  <c r="G705" i="1"/>
  <c r="E705" i="1"/>
  <c r="C705" i="1"/>
  <c r="F705" i="1" s="1"/>
  <c r="K704" i="1"/>
  <c r="J704" i="1"/>
  <c r="I704" i="1"/>
  <c r="H704" i="1"/>
  <c r="G704" i="1"/>
  <c r="E704" i="1"/>
  <c r="C704" i="1"/>
  <c r="F704" i="1" s="1"/>
  <c r="K703" i="1"/>
  <c r="J703" i="1"/>
  <c r="I703" i="1"/>
  <c r="H703" i="1"/>
  <c r="G703" i="1"/>
  <c r="E703" i="1"/>
  <c r="C703" i="1"/>
  <c r="F703" i="1" s="1"/>
  <c r="K702" i="1"/>
  <c r="J702" i="1"/>
  <c r="I702" i="1"/>
  <c r="H702" i="1"/>
  <c r="G702" i="1"/>
  <c r="F702" i="1"/>
  <c r="E702" i="1"/>
  <c r="C702" i="1"/>
  <c r="K701" i="1"/>
  <c r="J701" i="1"/>
  <c r="I701" i="1"/>
  <c r="H701" i="1"/>
  <c r="G701" i="1"/>
  <c r="E701" i="1"/>
  <c r="C701" i="1"/>
  <c r="F701" i="1" s="1"/>
  <c r="K700" i="1"/>
  <c r="J700" i="1"/>
  <c r="I700" i="1"/>
  <c r="H700" i="1"/>
  <c r="G700" i="1"/>
  <c r="E700" i="1"/>
  <c r="C700" i="1"/>
  <c r="F700" i="1" s="1"/>
  <c r="K699" i="1"/>
  <c r="J699" i="1"/>
  <c r="I699" i="1"/>
  <c r="H699" i="1"/>
  <c r="G699" i="1"/>
  <c r="E699" i="1"/>
  <c r="C699" i="1"/>
  <c r="F699" i="1" s="1"/>
  <c r="K698" i="1"/>
  <c r="J698" i="1"/>
  <c r="I698" i="1"/>
  <c r="H698" i="1"/>
  <c r="G698" i="1"/>
  <c r="E698" i="1"/>
  <c r="C698" i="1"/>
  <c r="F698" i="1" s="1"/>
  <c r="K697" i="1"/>
  <c r="J697" i="1"/>
  <c r="I697" i="1"/>
  <c r="H697" i="1"/>
  <c r="G697" i="1"/>
  <c r="E697" i="1"/>
  <c r="C697" i="1"/>
  <c r="F697" i="1" s="1"/>
  <c r="K696" i="1"/>
  <c r="J696" i="1"/>
  <c r="I696" i="1"/>
  <c r="H696" i="1"/>
  <c r="G696" i="1"/>
  <c r="E696" i="1"/>
  <c r="C696" i="1"/>
  <c r="F696" i="1" s="1"/>
  <c r="K695" i="1"/>
  <c r="J695" i="1"/>
  <c r="I695" i="1"/>
  <c r="H695" i="1"/>
  <c r="G695" i="1"/>
  <c r="E695" i="1"/>
  <c r="C695" i="1"/>
  <c r="F695" i="1" s="1"/>
  <c r="K694" i="1"/>
  <c r="J694" i="1"/>
  <c r="I694" i="1"/>
  <c r="H694" i="1"/>
  <c r="G694" i="1"/>
  <c r="E694" i="1"/>
  <c r="C694" i="1"/>
  <c r="F694" i="1" s="1"/>
  <c r="K693" i="1"/>
  <c r="J693" i="1"/>
  <c r="I693" i="1"/>
  <c r="H693" i="1"/>
  <c r="G693" i="1"/>
  <c r="F693" i="1"/>
  <c r="E693" i="1"/>
  <c r="C693" i="1"/>
  <c r="K692" i="1"/>
  <c r="J692" i="1"/>
  <c r="I692" i="1"/>
  <c r="H692" i="1"/>
  <c r="G692" i="1"/>
  <c r="E692" i="1"/>
  <c r="C692" i="1"/>
  <c r="F692" i="1" s="1"/>
  <c r="K691" i="1"/>
  <c r="J691" i="1"/>
  <c r="I691" i="1"/>
  <c r="H691" i="1"/>
  <c r="G691" i="1"/>
  <c r="F691" i="1"/>
  <c r="E691" i="1"/>
  <c r="C691" i="1"/>
  <c r="K690" i="1"/>
  <c r="J690" i="1"/>
  <c r="I690" i="1"/>
  <c r="H690" i="1"/>
  <c r="G690" i="1"/>
  <c r="F690" i="1"/>
  <c r="E690" i="1"/>
  <c r="C690" i="1"/>
  <c r="K689" i="1"/>
  <c r="J689" i="1"/>
  <c r="I689" i="1"/>
  <c r="H689" i="1"/>
  <c r="G689" i="1"/>
  <c r="E689" i="1"/>
  <c r="C689" i="1"/>
  <c r="F689" i="1" s="1"/>
  <c r="K688" i="1"/>
  <c r="J688" i="1"/>
  <c r="I688" i="1"/>
  <c r="H688" i="1"/>
  <c r="G688" i="1"/>
  <c r="E688" i="1"/>
  <c r="C688" i="1"/>
  <c r="F688" i="1" s="1"/>
  <c r="K687" i="1"/>
  <c r="J687" i="1"/>
  <c r="I687" i="1"/>
  <c r="H687" i="1"/>
  <c r="G687" i="1"/>
  <c r="E687" i="1"/>
  <c r="C687" i="1"/>
  <c r="F687" i="1" s="1"/>
  <c r="K686" i="1"/>
  <c r="J686" i="1"/>
  <c r="I686" i="1"/>
  <c r="H686" i="1"/>
  <c r="G686" i="1"/>
  <c r="E686" i="1"/>
  <c r="C686" i="1"/>
  <c r="F686" i="1" s="1"/>
  <c r="K685" i="1"/>
  <c r="J685" i="1"/>
  <c r="I685" i="1"/>
  <c r="H685" i="1"/>
  <c r="G685" i="1"/>
  <c r="E685" i="1"/>
  <c r="C685" i="1"/>
  <c r="F685" i="1" s="1"/>
  <c r="K684" i="1"/>
  <c r="J684" i="1"/>
  <c r="I684" i="1"/>
  <c r="H684" i="1"/>
  <c r="G684" i="1"/>
  <c r="F684" i="1"/>
  <c r="E684" i="1"/>
  <c r="C684" i="1"/>
  <c r="K683" i="1"/>
  <c r="J683" i="1"/>
  <c r="I683" i="1"/>
  <c r="H683" i="1"/>
  <c r="G683" i="1"/>
  <c r="E683" i="1"/>
  <c r="C683" i="1"/>
  <c r="F683" i="1" s="1"/>
  <c r="K682" i="1"/>
  <c r="J682" i="1"/>
  <c r="I682" i="1"/>
  <c r="H682" i="1"/>
  <c r="G682" i="1"/>
  <c r="F682" i="1"/>
  <c r="E682" i="1"/>
  <c r="C682" i="1"/>
  <c r="K681" i="1"/>
  <c r="J681" i="1"/>
  <c r="I681" i="1"/>
  <c r="H681" i="1"/>
  <c r="G681" i="1"/>
  <c r="F681" i="1"/>
  <c r="E681" i="1"/>
  <c r="C681" i="1"/>
  <c r="K680" i="1"/>
  <c r="J680" i="1"/>
  <c r="I680" i="1"/>
  <c r="H680" i="1"/>
  <c r="G680" i="1"/>
  <c r="E680" i="1"/>
  <c r="C680" i="1"/>
  <c r="F680" i="1" s="1"/>
  <c r="K679" i="1"/>
  <c r="J679" i="1"/>
  <c r="I679" i="1"/>
  <c r="H679" i="1"/>
  <c r="G679" i="1"/>
  <c r="F679" i="1"/>
  <c r="E679" i="1"/>
  <c r="C679" i="1"/>
  <c r="K678" i="1"/>
  <c r="J678" i="1"/>
  <c r="I678" i="1"/>
  <c r="H678" i="1"/>
  <c r="G678" i="1"/>
  <c r="E678" i="1"/>
  <c r="C678" i="1"/>
  <c r="F678" i="1" s="1"/>
  <c r="K677" i="1"/>
  <c r="J677" i="1"/>
  <c r="I677" i="1"/>
  <c r="H677" i="1"/>
  <c r="G677" i="1"/>
  <c r="E677" i="1"/>
  <c r="C677" i="1"/>
  <c r="F677" i="1" s="1"/>
  <c r="K676" i="1"/>
  <c r="J676" i="1"/>
  <c r="I676" i="1"/>
  <c r="H676" i="1"/>
  <c r="G676" i="1"/>
  <c r="E676" i="1"/>
  <c r="C676" i="1"/>
  <c r="F676" i="1" s="1"/>
  <c r="K675" i="1"/>
  <c r="J675" i="1"/>
  <c r="I675" i="1"/>
  <c r="H675" i="1"/>
  <c r="G675" i="1"/>
  <c r="E675" i="1"/>
  <c r="C675" i="1"/>
  <c r="F675" i="1" s="1"/>
  <c r="K674" i="1"/>
  <c r="J674" i="1"/>
  <c r="I674" i="1"/>
  <c r="H674" i="1"/>
  <c r="G674" i="1"/>
  <c r="E674" i="1"/>
  <c r="C674" i="1"/>
  <c r="F674" i="1" s="1"/>
  <c r="K673" i="1"/>
  <c r="J673" i="1"/>
  <c r="I673" i="1"/>
  <c r="H673" i="1"/>
  <c r="G673" i="1"/>
  <c r="F673" i="1"/>
  <c r="E673" i="1"/>
  <c r="C673" i="1"/>
  <c r="K672" i="1"/>
  <c r="J672" i="1"/>
  <c r="I672" i="1"/>
  <c r="H672" i="1"/>
  <c r="G672" i="1"/>
  <c r="E672" i="1"/>
  <c r="C672" i="1"/>
  <c r="F672" i="1" s="1"/>
  <c r="K671" i="1"/>
  <c r="J671" i="1"/>
  <c r="I671" i="1"/>
  <c r="H671" i="1"/>
  <c r="G671" i="1"/>
  <c r="E671" i="1"/>
  <c r="C671" i="1"/>
  <c r="F671" i="1" s="1"/>
  <c r="K670" i="1"/>
  <c r="J670" i="1"/>
  <c r="I670" i="1"/>
  <c r="H670" i="1"/>
  <c r="G670" i="1"/>
  <c r="F670" i="1"/>
  <c r="E670" i="1"/>
  <c r="C670" i="1"/>
  <c r="K669" i="1"/>
  <c r="J669" i="1"/>
  <c r="I669" i="1"/>
  <c r="H669" i="1"/>
  <c r="G669" i="1"/>
  <c r="E669" i="1"/>
  <c r="C669" i="1"/>
  <c r="F669" i="1" s="1"/>
  <c r="K668" i="1"/>
  <c r="J668" i="1"/>
  <c r="I668" i="1"/>
  <c r="H668" i="1"/>
  <c r="G668" i="1"/>
  <c r="E668" i="1"/>
  <c r="C668" i="1"/>
  <c r="F668" i="1" s="1"/>
  <c r="K667" i="1"/>
  <c r="J667" i="1"/>
  <c r="I667" i="1"/>
  <c r="H667" i="1"/>
  <c r="G667" i="1"/>
  <c r="E667" i="1"/>
  <c r="C667" i="1"/>
  <c r="F667" i="1" s="1"/>
  <c r="K666" i="1"/>
  <c r="J666" i="1"/>
  <c r="I666" i="1"/>
  <c r="H666" i="1"/>
  <c r="G666" i="1"/>
  <c r="F666" i="1"/>
  <c r="E666" i="1"/>
  <c r="C666" i="1"/>
  <c r="K665" i="1"/>
  <c r="J665" i="1"/>
  <c r="I665" i="1"/>
  <c r="H665" i="1"/>
  <c r="G665" i="1"/>
  <c r="E665" i="1"/>
  <c r="C665" i="1"/>
  <c r="F665" i="1" s="1"/>
  <c r="K664" i="1"/>
  <c r="J664" i="1"/>
  <c r="I664" i="1"/>
  <c r="H664" i="1"/>
  <c r="G664" i="1"/>
  <c r="E664" i="1"/>
  <c r="C664" i="1"/>
  <c r="F664" i="1" s="1"/>
  <c r="K663" i="1"/>
  <c r="J663" i="1"/>
  <c r="I663" i="1"/>
  <c r="H663" i="1"/>
  <c r="G663" i="1"/>
  <c r="E663" i="1"/>
  <c r="C663" i="1"/>
  <c r="F663" i="1" s="1"/>
  <c r="K662" i="1"/>
  <c r="J662" i="1"/>
  <c r="I662" i="1"/>
  <c r="H662" i="1"/>
  <c r="G662" i="1"/>
  <c r="E662" i="1"/>
  <c r="C662" i="1"/>
  <c r="F662" i="1" s="1"/>
  <c r="K661" i="1"/>
  <c r="J661" i="1"/>
  <c r="I661" i="1"/>
  <c r="H661" i="1"/>
  <c r="G661" i="1"/>
  <c r="E661" i="1"/>
  <c r="C661" i="1"/>
  <c r="F661" i="1" s="1"/>
  <c r="K660" i="1"/>
  <c r="J660" i="1"/>
  <c r="I660" i="1"/>
  <c r="H660" i="1"/>
  <c r="G660" i="1"/>
  <c r="E660" i="1"/>
  <c r="C660" i="1"/>
  <c r="F660" i="1" s="1"/>
  <c r="K659" i="1"/>
  <c r="J659" i="1"/>
  <c r="I659" i="1"/>
  <c r="H659" i="1"/>
  <c r="G659" i="1"/>
  <c r="E659" i="1"/>
  <c r="C659" i="1"/>
  <c r="F659" i="1" s="1"/>
  <c r="K658" i="1"/>
  <c r="J658" i="1"/>
  <c r="I658" i="1"/>
  <c r="H658" i="1"/>
  <c r="G658" i="1"/>
  <c r="E658" i="1"/>
  <c r="C658" i="1"/>
  <c r="F658" i="1" s="1"/>
  <c r="K657" i="1"/>
  <c r="J657" i="1"/>
  <c r="I657" i="1"/>
  <c r="H657" i="1"/>
  <c r="G657" i="1"/>
  <c r="F657" i="1"/>
  <c r="E657" i="1"/>
  <c r="C657" i="1"/>
  <c r="K656" i="1"/>
  <c r="J656" i="1"/>
  <c r="I656" i="1"/>
  <c r="H656" i="1"/>
  <c r="G656" i="1"/>
  <c r="E656" i="1"/>
  <c r="C656" i="1"/>
  <c r="F656" i="1" s="1"/>
  <c r="K655" i="1"/>
  <c r="J655" i="1"/>
  <c r="I655" i="1"/>
  <c r="H655" i="1"/>
  <c r="G655" i="1"/>
  <c r="F655" i="1"/>
  <c r="E655" i="1"/>
  <c r="C655" i="1"/>
  <c r="K654" i="1"/>
  <c r="J654" i="1"/>
  <c r="I654" i="1"/>
  <c r="H654" i="1"/>
  <c r="G654" i="1"/>
  <c r="F654" i="1"/>
  <c r="E654" i="1"/>
  <c r="C654" i="1"/>
  <c r="K653" i="1"/>
  <c r="J653" i="1"/>
  <c r="I653" i="1"/>
  <c r="H653" i="1"/>
  <c r="G653" i="1"/>
  <c r="E653" i="1"/>
  <c r="C653" i="1"/>
  <c r="F653" i="1" s="1"/>
  <c r="K652" i="1"/>
  <c r="J652" i="1"/>
  <c r="I652" i="1"/>
  <c r="H652" i="1"/>
  <c r="G652" i="1"/>
  <c r="E652" i="1"/>
  <c r="C652" i="1"/>
  <c r="F652" i="1" s="1"/>
  <c r="K651" i="1"/>
  <c r="J651" i="1"/>
  <c r="I651" i="1"/>
  <c r="H651" i="1"/>
  <c r="G651" i="1"/>
  <c r="E651" i="1"/>
  <c r="C651" i="1"/>
  <c r="F651" i="1" s="1"/>
  <c r="K650" i="1"/>
  <c r="J650" i="1"/>
  <c r="I650" i="1"/>
  <c r="H650" i="1"/>
  <c r="G650" i="1"/>
  <c r="E650" i="1"/>
  <c r="C650" i="1"/>
  <c r="F650" i="1" s="1"/>
  <c r="K649" i="1"/>
  <c r="J649" i="1"/>
  <c r="I649" i="1"/>
  <c r="H649" i="1"/>
  <c r="G649" i="1"/>
  <c r="E649" i="1"/>
  <c r="C649" i="1"/>
  <c r="F649" i="1" s="1"/>
  <c r="K648" i="1"/>
  <c r="J648" i="1"/>
  <c r="I648" i="1"/>
  <c r="H648" i="1"/>
  <c r="G648" i="1"/>
  <c r="F648" i="1"/>
  <c r="E648" i="1"/>
  <c r="C648" i="1"/>
  <c r="K647" i="1"/>
  <c r="J647" i="1"/>
  <c r="I647" i="1"/>
  <c r="H647" i="1"/>
  <c r="G647" i="1"/>
  <c r="E647" i="1"/>
  <c r="C647" i="1"/>
  <c r="F647" i="1" s="1"/>
  <c r="K646" i="1"/>
  <c r="J646" i="1"/>
  <c r="I646" i="1"/>
  <c r="H646" i="1"/>
  <c r="G646" i="1"/>
  <c r="F646" i="1"/>
  <c r="E646" i="1"/>
  <c r="C646" i="1"/>
  <c r="K645" i="1"/>
  <c r="J645" i="1"/>
  <c r="I645" i="1"/>
  <c r="H645" i="1"/>
  <c r="G645" i="1"/>
  <c r="F645" i="1"/>
  <c r="E645" i="1"/>
  <c r="C645" i="1"/>
  <c r="K644" i="1"/>
  <c r="J644" i="1"/>
  <c r="I644" i="1"/>
  <c r="H644" i="1"/>
  <c r="G644" i="1"/>
  <c r="E644" i="1"/>
  <c r="C644" i="1"/>
  <c r="F644" i="1" s="1"/>
  <c r="K643" i="1"/>
  <c r="J643" i="1"/>
  <c r="I643" i="1"/>
  <c r="H643" i="1"/>
  <c r="G643" i="1"/>
  <c r="F643" i="1"/>
  <c r="E643" i="1"/>
  <c r="C643" i="1"/>
  <c r="K642" i="1"/>
  <c r="J642" i="1"/>
  <c r="I642" i="1"/>
  <c r="H642" i="1"/>
  <c r="G642" i="1"/>
  <c r="E642" i="1"/>
  <c r="C642" i="1"/>
  <c r="F642" i="1" s="1"/>
  <c r="K641" i="1"/>
  <c r="J641" i="1"/>
  <c r="I641" i="1"/>
  <c r="H641" i="1"/>
  <c r="G641" i="1"/>
  <c r="E641" i="1"/>
  <c r="C641" i="1"/>
  <c r="F641" i="1" s="1"/>
  <c r="K640" i="1"/>
  <c r="J640" i="1"/>
  <c r="I640" i="1"/>
  <c r="H640" i="1"/>
  <c r="G640" i="1"/>
  <c r="E640" i="1"/>
  <c r="C640" i="1"/>
  <c r="F640" i="1" s="1"/>
  <c r="K639" i="1"/>
  <c r="J639" i="1"/>
  <c r="I639" i="1"/>
  <c r="H639" i="1"/>
  <c r="G639" i="1"/>
  <c r="E639" i="1"/>
  <c r="C639" i="1"/>
  <c r="F639" i="1" s="1"/>
  <c r="K638" i="1"/>
  <c r="J638" i="1"/>
  <c r="I638" i="1"/>
  <c r="H638" i="1"/>
  <c r="G638" i="1"/>
  <c r="E638" i="1"/>
  <c r="C638" i="1"/>
  <c r="F638" i="1" s="1"/>
  <c r="K637" i="1"/>
  <c r="J637" i="1"/>
  <c r="I637" i="1"/>
  <c r="H637" i="1"/>
  <c r="G637" i="1"/>
  <c r="F637" i="1"/>
  <c r="E637" i="1"/>
  <c r="C637" i="1"/>
  <c r="K636" i="1"/>
  <c r="J636" i="1"/>
  <c r="I636" i="1"/>
  <c r="H636" i="1"/>
  <c r="G636" i="1"/>
  <c r="E636" i="1"/>
  <c r="C636" i="1"/>
  <c r="F636" i="1" s="1"/>
  <c r="K635" i="1"/>
  <c r="J635" i="1"/>
  <c r="I635" i="1"/>
  <c r="H635" i="1"/>
  <c r="G635" i="1"/>
  <c r="E635" i="1"/>
  <c r="C635" i="1"/>
  <c r="F635" i="1" s="1"/>
  <c r="K634" i="1"/>
  <c r="J634" i="1"/>
  <c r="I634" i="1"/>
  <c r="H634" i="1"/>
  <c r="G634" i="1"/>
  <c r="F634" i="1"/>
  <c r="E634" i="1"/>
  <c r="C634" i="1"/>
  <c r="K633" i="1"/>
  <c r="J633" i="1"/>
  <c r="I633" i="1"/>
  <c r="H633" i="1"/>
  <c r="G633" i="1"/>
  <c r="E633" i="1"/>
  <c r="C633" i="1"/>
  <c r="F633" i="1" s="1"/>
  <c r="K632" i="1"/>
  <c r="J632" i="1"/>
  <c r="I632" i="1"/>
  <c r="H632" i="1"/>
  <c r="G632" i="1"/>
  <c r="E632" i="1"/>
  <c r="C632" i="1"/>
  <c r="F632" i="1" s="1"/>
  <c r="K631" i="1"/>
  <c r="J631" i="1"/>
  <c r="I631" i="1"/>
  <c r="H631" i="1"/>
  <c r="G631" i="1"/>
  <c r="E631" i="1"/>
  <c r="C631" i="1"/>
  <c r="F631" i="1" s="1"/>
  <c r="K630" i="1"/>
  <c r="J630" i="1"/>
  <c r="I630" i="1"/>
  <c r="H630" i="1"/>
  <c r="G630" i="1"/>
  <c r="F630" i="1"/>
  <c r="E630" i="1"/>
  <c r="C630" i="1"/>
  <c r="K629" i="1"/>
  <c r="J629" i="1"/>
  <c r="I629" i="1"/>
  <c r="H629" i="1"/>
  <c r="G629" i="1"/>
  <c r="E629" i="1"/>
  <c r="C629" i="1"/>
  <c r="F629" i="1" s="1"/>
  <c r="K628" i="1"/>
  <c r="J628" i="1"/>
  <c r="I628" i="1"/>
  <c r="H628" i="1"/>
  <c r="G628" i="1"/>
  <c r="E628" i="1"/>
  <c r="C628" i="1"/>
  <c r="F628" i="1" s="1"/>
  <c r="K627" i="1"/>
  <c r="J627" i="1"/>
  <c r="I627" i="1"/>
  <c r="H627" i="1"/>
  <c r="G627" i="1"/>
  <c r="E627" i="1"/>
  <c r="C627" i="1"/>
  <c r="F627" i="1" s="1"/>
  <c r="K626" i="1"/>
  <c r="J626" i="1"/>
  <c r="I626" i="1"/>
  <c r="H626" i="1"/>
  <c r="G626" i="1"/>
  <c r="E626" i="1"/>
  <c r="C626" i="1"/>
  <c r="F626" i="1" s="1"/>
  <c r="K625" i="1"/>
  <c r="J625" i="1"/>
  <c r="I625" i="1"/>
  <c r="H625" i="1"/>
  <c r="G625" i="1"/>
  <c r="E625" i="1"/>
  <c r="C625" i="1"/>
  <c r="F625" i="1" s="1"/>
  <c r="K624" i="1"/>
  <c r="J624" i="1"/>
  <c r="I624" i="1"/>
  <c r="H624" i="1"/>
  <c r="G624" i="1"/>
  <c r="E624" i="1"/>
  <c r="C624" i="1"/>
  <c r="F624" i="1" s="1"/>
  <c r="K623" i="1"/>
  <c r="J623" i="1"/>
  <c r="I623" i="1"/>
  <c r="H623" i="1"/>
  <c r="G623" i="1"/>
  <c r="E623" i="1"/>
  <c r="C623" i="1"/>
  <c r="F623" i="1" s="1"/>
  <c r="K622" i="1"/>
  <c r="J622" i="1"/>
  <c r="I622" i="1"/>
  <c r="H622" i="1"/>
  <c r="G622" i="1"/>
  <c r="E622" i="1"/>
  <c r="C622" i="1"/>
  <c r="F622" i="1" s="1"/>
  <c r="K621" i="1"/>
  <c r="J621" i="1"/>
  <c r="I621" i="1"/>
  <c r="H621" i="1"/>
  <c r="G621" i="1"/>
  <c r="F621" i="1"/>
  <c r="E621" i="1"/>
  <c r="C621" i="1"/>
  <c r="K620" i="1"/>
  <c r="J620" i="1"/>
  <c r="I620" i="1"/>
  <c r="H620" i="1"/>
  <c r="G620" i="1"/>
  <c r="E620" i="1"/>
  <c r="C620" i="1"/>
  <c r="F620" i="1" s="1"/>
  <c r="K619" i="1"/>
  <c r="J619" i="1"/>
  <c r="I619" i="1"/>
  <c r="H619" i="1"/>
  <c r="G619" i="1"/>
  <c r="F619" i="1"/>
  <c r="E619" i="1"/>
  <c r="C619" i="1"/>
  <c r="K618" i="1"/>
  <c r="J618" i="1"/>
  <c r="I618" i="1"/>
  <c r="H618" i="1"/>
  <c r="G618" i="1"/>
  <c r="F618" i="1"/>
  <c r="E618" i="1"/>
  <c r="C618" i="1"/>
  <c r="K617" i="1"/>
  <c r="J617" i="1"/>
  <c r="I617" i="1"/>
  <c r="H617" i="1"/>
  <c r="G617" i="1"/>
  <c r="E617" i="1"/>
  <c r="C617" i="1"/>
  <c r="F617" i="1" s="1"/>
  <c r="K616" i="1"/>
  <c r="J616" i="1"/>
  <c r="I616" i="1"/>
  <c r="H616" i="1"/>
  <c r="G616" i="1"/>
  <c r="E616" i="1"/>
  <c r="C616" i="1"/>
  <c r="F616" i="1" s="1"/>
  <c r="K615" i="1"/>
  <c r="J615" i="1"/>
  <c r="I615" i="1"/>
  <c r="H615" i="1"/>
  <c r="G615" i="1"/>
  <c r="E615" i="1"/>
  <c r="C615" i="1"/>
  <c r="F615" i="1" s="1"/>
  <c r="K614" i="1"/>
  <c r="J614" i="1"/>
  <c r="I614" i="1"/>
  <c r="H614" i="1"/>
  <c r="G614" i="1"/>
  <c r="E614" i="1"/>
  <c r="C614" i="1"/>
  <c r="F614" i="1" s="1"/>
  <c r="K613" i="1"/>
  <c r="J613" i="1"/>
  <c r="I613" i="1"/>
  <c r="H613" i="1"/>
  <c r="G613" i="1"/>
  <c r="E613" i="1"/>
  <c r="C613" i="1"/>
  <c r="F613" i="1" s="1"/>
  <c r="K612" i="1"/>
  <c r="J612" i="1"/>
  <c r="I612" i="1"/>
  <c r="H612" i="1"/>
  <c r="G612" i="1"/>
  <c r="F612" i="1"/>
  <c r="E612" i="1"/>
  <c r="C612" i="1"/>
  <c r="K611" i="1"/>
  <c r="J611" i="1"/>
  <c r="I611" i="1"/>
  <c r="H611" i="1"/>
  <c r="G611" i="1"/>
  <c r="E611" i="1"/>
  <c r="C611" i="1"/>
  <c r="F611" i="1" s="1"/>
  <c r="K610" i="1"/>
  <c r="J610" i="1"/>
  <c r="I610" i="1"/>
  <c r="H610" i="1"/>
  <c r="G610" i="1"/>
  <c r="F610" i="1"/>
  <c r="E610" i="1"/>
  <c r="C610" i="1"/>
  <c r="K609" i="1"/>
  <c r="J609" i="1"/>
  <c r="I609" i="1"/>
  <c r="H609" i="1"/>
  <c r="G609" i="1"/>
  <c r="F609" i="1"/>
  <c r="E609" i="1"/>
  <c r="C609" i="1"/>
  <c r="K608" i="1"/>
  <c r="J608" i="1"/>
  <c r="I608" i="1"/>
  <c r="H608" i="1"/>
  <c r="G608" i="1"/>
  <c r="E608" i="1"/>
  <c r="C608" i="1"/>
  <c r="F608" i="1" s="1"/>
  <c r="K607" i="1"/>
  <c r="J607" i="1"/>
  <c r="I607" i="1"/>
  <c r="H607" i="1"/>
  <c r="G607" i="1"/>
  <c r="F607" i="1"/>
  <c r="E607" i="1"/>
  <c r="C607" i="1"/>
  <c r="K606" i="1"/>
  <c r="J606" i="1"/>
  <c r="I606" i="1"/>
  <c r="H606" i="1"/>
  <c r="G606" i="1"/>
  <c r="E606" i="1"/>
  <c r="C606" i="1"/>
  <c r="F606" i="1" s="1"/>
  <c r="K605" i="1"/>
  <c r="J605" i="1"/>
  <c r="I605" i="1"/>
  <c r="H605" i="1"/>
  <c r="G605" i="1"/>
  <c r="E605" i="1"/>
  <c r="C605" i="1"/>
  <c r="F605" i="1" s="1"/>
  <c r="K604" i="1"/>
  <c r="J604" i="1"/>
  <c r="I604" i="1"/>
  <c r="H604" i="1"/>
  <c r="G604" i="1"/>
  <c r="E604" i="1"/>
  <c r="C604" i="1"/>
  <c r="F604" i="1" s="1"/>
  <c r="K603" i="1"/>
  <c r="J603" i="1"/>
  <c r="I603" i="1"/>
  <c r="H603" i="1"/>
  <c r="G603" i="1"/>
  <c r="E603" i="1"/>
  <c r="C603" i="1"/>
  <c r="F603" i="1" s="1"/>
  <c r="K602" i="1"/>
  <c r="J602" i="1"/>
  <c r="I602" i="1"/>
  <c r="H602" i="1"/>
  <c r="G602" i="1"/>
  <c r="E602" i="1"/>
  <c r="C602" i="1"/>
  <c r="F602" i="1" s="1"/>
  <c r="K601" i="1"/>
  <c r="J601" i="1"/>
  <c r="I601" i="1"/>
  <c r="H601" i="1"/>
  <c r="G601" i="1"/>
  <c r="F601" i="1"/>
  <c r="E601" i="1"/>
  <c r="C601" i="1"/>
  <c r="K600" i="1"/>
  <c r="J600" i="1"/>
  <c r="I600" i="1"/>
  <c r="H600" i="1"/>
  <c r="G600" i="1"/>
  <c r="E600" i="1"/>
  <c r="C600" i="1"/>
  <c r="F600" i="1" s="1"/>
  <c r="K599" i="1"/>
  <c r="J599" i="1"/>
  <c r="I599" i="1"/>
  <c r="H599" i="1"/>
  <c r="G599" i="1"/>
  <c r="E599" i="1"/>
  <c r="C599" i="1"/>
  <c r="F599" i="1" s="1"/>
  <c r="K598" i="1"/>
  <c r="J598" i="1"/>
  <c r="I598" i="1"/>
  <c r="H598" i="1"/>
  <c r="G598" i="1"/>
  <c r="F598" i="1"/>
  <c r="E598" i="1"/>
  <c r="C598" i="1"/>
  <c r="K597" i="1"/>
  <c r="J597" i="1"/>
  <c r="I597" i="1"/>
  <c r="H597" i="1"/>
  <c r="G597" i="1"/>
  <c r="E597" i="1"/>
  <c r="C597" i="1"/>
  <c r="F597" i="1" s="1"/>
  <c r="K596" i="1"/>
  <c r="J596" i="1"/>
  <c r="I596" i="1"/>
  <c r="H596" i="1"/>
  <c r="G596" i="1"/>
  <c r="E596" i="1"/>
  <c r="C596" i="1"/>
  <c r="F596" i="1" s="1"/>
  <c r="K595" i="1"/>
  <c r="J595" i="1"/>
  <c r="I595" i="1"/>
  <c r="H595" i="1"/>
  <c r="G595" i="1"/>
  <c r="E595" i="1"/>
  <c r="C595" i="1"/>
  <c r="F595" i="1" s="1"/>
  <c r="K594" i="1"/>
  <c r="J594" i="1"/>
  <c r="I594" i="1"/>
  <c r="H594" i="1"/>
  <c r="G594" i="1"/>
  <c r="F594" i="1"/>
  <c r="E594" i="1"/>
  <c r="C594" i="1"/>
  <c r="K593" i="1"/>
  <c r="J593" i="1"/>
  <c r="I593" i="1"/>
  <c r="H593" i="1"/>
  <c r="G593" i="1"/>
  <c r="E593" i="1"/>
  <c r="C593" i="1"/>
  <c r="F593" i="1" s="1"/>
  <c r="K592" i="1"/>
  <c r="J592" i="1"/>
  <c r="I592" i="1"/>
  <c r="H592" i="1"/>
  <c r="G592" i="1"/>
  <c r="E592" i="1"/>
  <c r="C592" i="1"/>
  <c r="F592" i="1" s="1"/>
  <c r="K591" i="1"/>
  <c r="J591" i="1"/>
  <c r="I591" i="1"/>
  <c r="H591" i="1"/>
  <c r="G591" i="1"/>
  <c r="E591" i="1"/>
  <c r="C591" i="1"/>
  <c r="F591" i="1" s="1"/>
  <c r="K590" i="1"/>
  <c r="J590" i="1"/>
  <c r="I590" i="1"/>
  <c r="H590" i="1"/>
  <c r="G590" i="1"/>
  <c r="E590" i="1"/>
  <c r="C590" i="1"/>
  <c r="F590" i="1" s="1"/>
  <c r="K589" i="1"/>
  <c r="J589" i="1"/>
  <c r="I589" i="1"/>
  <c r="H589" i="1"/>
  <c r="G589" i="1"/>
  <c r="E589" i="1"/>
  <c r="C589" i="1"/>
  <c r="F589" i="1" s="1"/>
  <c r="K588" i="1"/>
  <c r="J588" i="1"/>
  <c r="I588" i="1"/>
  <c r="H588" i="1"/>
  <c r="G588" i="1"/>
  <c r="E588" i="1"/>
  <c r="C588" i="1"/>
  <c r="F588" i="1" s="1"/>
  <c r="K587" i="1"/>
  <c r="J587" i="1"/>
  <c r="I587" i="1"/>
  <c r="H587" i="1"/>
  <c r="G587" i="1"/>
  <c r="E587" i="1"/>
  <c r="C587" i="1"/>
  <c r="F587" i="1" s="1"/>
  <c r="K586" i="1"/>
  <c r="J586" i="1"/>
  <c r="I586" i="1"/>
  <c r="H586" i="1"/>
  <c r="G586" i="1"/>
  <c r="E586" i="1"/>
  <c r="C586" i="1"/>
  <c r="F586" i="1" s="1"/>
  <c r="K585" i="1"/>
  <c r="J585" i="1"/>
  <c r="I585" i="1"/>
  <c r="H585" i="1"/>
  <c r="G585" i="1"/>
  <c r="F585" i="1"/>
  <c r="E585" i="1"/>
  <c r="C585" i="1"/>
  <c r="K584" i="1"/>
  <c r="J584" i="1"/>
  <c r="I584" i="1"/>
  <c r="H584" i="1"/>
  <c r="G584" i="1"/>
  <c r="E584" i="1"/>
  <c r="C584" i="1"/>
  <c r="F584" i="1" s="1"/>
  <c r="K583" i="1"/>
  <c r="J583" i="1"/>
  <c r="I583" i="1"/>
  <c r="H583" i="1"/>
  <c r="G583" i="1"/>
  <c r="F583" i="1"/>
  <c r="E583" i="1"/>
  <c r="C583" i="1"/>
  <c r="K582" i="1"/>
  <c r="J582" i="1"/>
  <c r="I582" i="1"/>
  <c r="H582" i="1"/>
  <c r="G582" i="1"/>
  <c r="F582" i="1"/>
  <c r="E582" i="1"/>
  <c r="C582" i="1"/>
  <c r="K581" i="1"/>
  <c r="J581" i="1"/>
  <c r="I581" i="1"/>
  <c r="H581" i="1"/>
  <c r="G581" i="1"/>
  <c r="E581" i="1"/>
  <c r="C581" i="1"/>
  <c r="F581" i="1" s="1"/>
  <c r="K580" i="1"/>
  <c r="J580" i="1"/>
  <c r="I580" i="1"/>
  <c r="H580" i="1"/>
  <c r="G580" i="1"/>
  <c r="E580" i="1"/>
  <c r="C580" i="1"/>
  <c r="F580" i="1" s="1"/>
  <c r="K579" i="1"/>
  <c r="J579" i="1"/>
  <c r="I579" i="1"/>
  <c r="H579" i="1"/>
  <c r="G579" i="1"/>
  <c r="E579" i="1"/>
  <c r="C579" i="1"/>
  <c r="F579" i="1" s="1"/>
  <c r="K578" i="1"/>
  <c r="J578" i="1"/>
  <c r="I578" i="1"/>
  <c r="H578" i="1"/>
  <c r="G578" i="1"/>
  <c r="E578" i="1"/>
  <c r="C578" i="1"/>
  <c r="F578" i="1" s="1"/>
  <c r="K577" i="1"/>
  <c r="J577" i="1"/>
  <c r="I577" i="1"/>
  <c r="H577" i="1"/>
  <c r="G577" i="1"/>
  <c r="E577" i="1"/>
  <c r="C577" i="1"/>
  <c r="F577" i="1" s="1"/>
  <c r="K576" i="1"/>
  <c r="J576" i="1"/>
  <c r="I576" i="1"/>
  <c r="H576" i="1"/>
  <c r="G576" i="1"/>
  <c r="F576" i="1"/>
  <c r="E576" i="1"/>
  <c r="C576" i="1"/>
  <c r="K575" i="1"/>
  <c r="J575" i="1"/>
  <c r="I575" i="1"/>
  <c r="H575" i="1"/>
  <c r="G575" i="1"/>
  <c r="E575" i="1"/>
  <c r="C575" i="1"/>
  <c r="F575" i="1" s="1"/>
  <c r="K574" i="1"/>
  <c r="J574" i="1"/>
  <c r="I574" i="1"/>
  <c r="H574" i="1"/>
  <c r="G574" i="1"/>
  <c r="F574" i="1"/>
  <c r="E574" i="1"/>
  <c r="C574" i="1"/>
  <c r="K573" i="1"/>
  <c r="J573" i="1"/>
  <c r="I573" i="1"/>
  <c r="H573" i="1"/>
  <c r="G573" i="1"/>
  <c r="F573" i="1"/>
  <c r="E573" i="1"/>
  <c r="C573" i="1"/>
  <c r="K572" i="1"/>
  <c r="J572" i="1"/>
  <c r="I572" i="1"/>
  <c r="H572" i="1"/>
  <c r="G572" i="1"/>
  <c r="E572" i="1"/>
  <c r="C572" i="1"/>
  <c r="F572" i="1" s="1"/>
  <c r="K571" i="1"/>
  <c r="J571" i="1"/>
  <c r="I571" i="1"/>
  <c r="H571" i="1"/>
  <c r="G571" i="1"/>
  <c r="F571" i="1"/>
  <c r="E571" i="1"/>
  <c r="C571" i="1"/>
  <c r="K570" i="1"/>
  <c r="J570" i="1"/>
  <c r="I570" i="1"/>
  <c r="H570" i="1"/>
  <c r="G570" i="1"/>
  <c r="E570" i="1"/>
  <c r="C570" i="1"/>
  <c r="F570" i="1" s="1"/>
  <c r="K569" i="1"/>
  <c r="J569" i="1"/>
  <c r="I569" i="1"/>
  <c r="H569" i="1"/>
  <c r="G569" i="1"/>
  <c r="E569" i="1"/>
  <c r="C569" i="1"/>
  <c r="F569" i="1" s="1"/>
  <c r="K568" i="1"/>
  <c r="J568" i="1"/>
  <c r="I568" i="1"/>
  <c r="H568" i="1"/>
  <c r="G568" i="1"/>
  <c r="E568" i="1"/>
  <c r="C568" i="1"/>
  <c r="F568" i="1" s="1"/>
  <c r="K567" i="1"/>
  <c r="J567" i="1"/>
  <c r="I567" i="1"/>
  <c r="H567" i="1"/>
  <c r="G567" i="1"/>
  <c r="E567" i="1"/>
  <c r="C567" i="1"/>
  <c r="F567" i="1" s="1"/>
  <c r="K566" i="1"/>
  <c r="J566" i="1"/>
  <c r="I566" i="1"/>
  <c r="H566" i="1"/>
  <c r="G566" i="1"/>
  <c r="E566" i="1"/>
  <c r="C566" i="1"/>
  <c r="F566" i="1" s="1"/>
  <c r="K565" i="1"/>
  <c r="J565" i="1"/>
  <c r="I565" i="1"/>
  <c r="H565" i="1"/>
  <c r="G565" i="1"/>
  <c r="F565" i="1"/>
  <c r="E565" i="1"/>
  <c r="C565" i="1"/>
  <c r="K564" i="1"/>
  <c r="J564" i="1"/>
  <c r="I564" i="1"/>
  <c r="H564" i="1"/>
  <c r="G564" i="1"/>
  <c r="E564" i="1"/>
  <c r="C564" i="1"/>
  <c r="F564" i="1" s="1"/>
  <c r="K563" i="1"/>
  <c r="J563" i="1"/>
  <c r="I563" i="1"/>
  <c r="H563" i="1"/>
  <c r="G563" i="1"/>
  <c r="E563" i="1"/>
  <c r="C563" i="1"/>
  <c r="F563" i="1" s="1"/>
  <c r="K562" i="1"/>
  <c r="J562" i="1"/>
  <c r="I562" i="1"/>
  <c r="H562" i="1"/>
  <c r="G562" i="1"/>
  <c r="F562" i="1"/>
  <c r="E562" i="1"/>
  <c r="C562" i="1"/>
  <c r="K561" i="1"/>
  <c r="J561" i="1"/>
  <c r="I561" i="1"/>
  <c r="H561" i="1"/>
  <c r="G561" i="1"/>
  <c r="E561" i="1"/>
  <c r="C561" i="1"/>
  <c r="F561" i="1" s="1"/>
  <c r="K560" i="1"/>
  <c r="J560" i="1"/>
  <c r="I560" i="1"/>
  <c r="H560" i="1"/>
  <c r="G560" i="1"/>
  <c r="E560" i="1"/>
  <c r="C560" i="1"/>
  <c r="F560" i="1" s="1"/>
  <c r="K559" i="1"/>
  <c r="J559" i="1"/>
  <c r="I559" i="1"/>
  <c r="H559" i="1"/>
  <c r="G559" i="1"/>
  <c r="E559" i="1"/>
  <c r="C559" i="1"/>
  <c r="F559" i="1" s="1"/>
  <c r="K558" i="1"/>
  <c r="J558" i="1"/>
  <c r="I558" i="1"/>
  <c r="H558" i="1"/>
  <c r="G558" i="1"/>
  <c r="F558" i="1"/>
  <c r="E558" i="1"/>
  <c r="C558" i="1"/>
  <c r="K557" i="1"/>
  <c r="J557" i="1"/>
  <c r="I557" i="1"/>
  <c r="H557" i="1"/>
  <c r="G557" i="1"/>
  <c r="F557" i="1"/>
  <c r="E557" i="1"/>
  <c r="C557" i="1"/>
  <c r="K556" i="1"/>
  <c r="J556" i="1"/>
  <c r="I556" i="1"/>
  <c r="H556" i="1"/>
  <c r="G556" i="1"/>
  <c r="E556" i="1"/>
  <c r="C556" i="1"/>
  <c r="F556" i="1" s="1"/>
  <c r="K555" i="1"/>
  <c r="J555" i="1"/>
  <c r="I555" i="1"/>
  <c r="H555" i="1"/>
  <c r="G555" i="1"/>
  <c r="F555" i="1"/>
  <c r="E555" i="1"/>
  <c r="C555" i="1"/>
  <c r="K554" i="1"/>
  <c r="J554" i="1"/>
  <c r="I554" i="1"/>
  <c r="H554" i="1"/>
  <c r="G554" i="1"/>
  <c r="F554" i="1"/>
  <c r="E554" i="1"/>
  <c r="C554" i="1"/>
  <c r="K553" i="1"/>
  <c r="J553" i="1"/>
  <c r="I553" i="1"/>
  <c r="H553" i="1"/>
  <c r="G553" i="1"/>
  <c r="E553" i="1"/>
  <c r="C553" i="1"/>
  <c r="F553" i="1" s="1"/>
  <c r="K552" i="1"/>
  <c r="J552" i="1"/>
  <c r="I552" i="1"/>
  <c r="H552" i="1"/>
  <c r="G552" i="1"/>
  <c r="F552" i="1"/>
  <c r="E552" i="1"/>
  <c r="C552" i="1"/>
  <c r="K551" i="1"/>
  <c r="J551" i="1"/>
  <c r="I551" i="1"/>
  <c r="H551" i="1"/>
  <c r="G551" i="1"/>
  <c r="F551" i="1"/>
  <c r="E551" i="1"/>
  <c r="C551" i="1"/>
  <c r="K550" i="1"/>
  <c r="J550" i="1"/>
  <c r="I550" i="1"/>
  <c r="H550" i="1"/>
  <c r="G550" i="1"/>
  <c r="E550" i="1"/>
  <c r="C550" i="1"/>
  <c r="F550" i="1" s="1"/>
  <c r="K549" i="1"/>
  <c r="J549" i="1"/>
  <c r="I549" i="1"/>
  <c r="H549" i="1"/>
  <c r="G549" i="1"/>
  <c r="F549" i="1"/>
  <c r="E549" i="1"/>
  <c r="C549" i="1"/>
  <c r="K548" i="1"/>
  <c r="J548" i="1"/>
  <c r="I548" i="1"/>
  <c r="H548" i="1"/>
  <c r="G548" i="1"/>
  <c r="F548" i="1"/>
  <c r="E548" i="1"/>
  <c r="C548" i="1"/>
  <c r="K547" i="1"/>
  <c r="J547" i="1"/>
  <c r="I547" i="1"/>
  <c r="H547" i="1"/>
  <c r="G547" i="1"/>
  <c r="E547" i="1"/>
  <c r="C547" i="1"/>
  <c r="F547" i="1" s="1"/>
  <c r="K546" i="1"/>
  <c r="J546" i="1"/>
  <c r="I546" i="1"/>
  <c r="H546" i="1"/>
  <c r="G546" i="1"/>
  <c r="F546" i="1"/>
  <c r="E546" i="1"/>
  <c r="C546" i="1"/>
  <c r="K545" i="1"/>
  <c r="J545" i="1"/>
  <c r="I545" i="1"/>
  <c r="H545" i="1"/>
  <c r="G545" i="1"/>
  <c r="F545" i="1"/>
  <c r="E545" i="1"/>
  <c r="C545" i="1"/>
  <c r="K544" i="1"/>
  <c r="J544" i="1"/>
  <c r="I544" i="1"/>
  <c r="H544" i="1"/>
  <c r="G544" i="1"/>
  <c r="E544" i="1"/>
  <c r="C544" i="1"/>
  <c r="F544" i="1" s="1"/>
  <c r="K543" i="1"/>
  <c r="J543" i="1"/>
  <c r="I543" i="1"/>
  <c r="H543" i="1"/>
  <c r="G543" i="1"/>
  <c r="F543" i="1"/>
  <c r="E543" i="1"/>
  <c r="C543" i="1"/>
  <c r="K542" i="1"/>
  <c r="J542" i="1"/>
  <c r="I542" i="1"/>
  <c r="H542" i="1"/>
  <c r="G542" i="1"/>
  <c r="F542" i="1"/>
  <c r="E542" i="1"/>
  <c r="C542" i="1"/>
  <c r="K541" i="1"/>
  <c r="J541" i="1"/>
  <c r="I541" i="1"/>
  <c r="H541" i="1"/>
  <c r="G541" i="1"/>
  <c r="E541" i="1"/>
  <c r="C541" i="1"/>
  <c r="F541" i="1" s="1"/>
  <c r="K540" i="1"/>
  <c r="J540" i="1"/>
  <c r="I540" i="1"/>
  <c r="H540" i="1"/>
  <c r="G540" i="1"/>
  <c r="F540" i="1"/>
  <c r="E540" i="1"/>
  <c r="C540" i="1"/>
  <c r="K539" i="1"/>
  <c r="J539" i="1"/>
  <c r="I539" i="1"/>
  <c r="H539" i="1"/>
  <c r="G539" i="1"/>
  <c r="F539" i="1"/>
  <c r="E539" i="1"/>
  <c r="C539" i="1"/>
  <c r="K538" i="1"/>
  <c r="J538" i="1"/>
  <c r="I538" i="1"/>
  <c r="H538" i="1"/>
  <c r="G538" i="1"/>
  <c r="E538" i="1"/>
  <c r="C538" i="1"/>
  <c r="F538" i="1" s="1"/>
  <c r="K537" i="1"/>
  <c r="J537" i="1"/>
  <c r="I537" i="1"/>
  <c r="H537" i="1"/>
  <c r="G537" i="1"/>
  <c r="F537" i="1"/>
  <c r="E537" i="1"/>
  <c r="C537" i="1"/>
  <c r="K536" i="1"/>
  <c r="J536" i="1"/>
  <c r="I536" i="1"/>
  <c r="H536" i="1"/>
  <c r="G536" i="1"/>
  <c r="F536" i="1"/>
  <c r="E536" i="1"/>
  <c r="C536" i="1"/>
  <c r="K535" i="1"/>
  <c r="J535" i="1"/>
  <c r="I535" i="1"/>
  <c r="H535" i="1"/>
  <c r="G535" i="1"/>
  <c r="E535" i="1"/>
  <c r="C535" i="1"/>
  <c r="F535" i="1" s="1"/>
  <c r="K534" i="1"/>
  <c r="J534" i="1"/>
  <c r="I534" i="1"/>
  <c r="H534" i="1"/>
  <c r="G534" i="1"/>
  <c r="F534" i="1"/>
  <c r="E534" i="1"/>
  <c r="C534" i="1"/>
  <c r="K533" i="1"/>
  <c r="J533" i="1"/>
  <c r="I533" i="1"/>
  <c r="H533" i="1"/>
  <c r="G533" i="1"/>
  <c r="F533" i="1"/>
  <c r="E533" i="1"/>
  <c r="C533" i="1"/>
  <c r="K532" i="1"/>
  <c r="J532" i="1"/>
  <c r="I532" i="1"/>
  <c r="H532" i="1"/>
  <c r="G532" i="1"/>
  <c r="E532" i="1"/>
  <c r="C532" i="1"/>
  <c r="F532" i="1" s="1"/>
  <c r="K531" i="1"/>
  <c r="J531" i="1"/>
  <c r="I531" i="1"/>
  <c r="H531" i="1"/>
  <c r="G531" i="1"/>
  <c r="F531" i="1"/>
  <c r="E531" i="1"/>
  <c r="C531" i="1"/>
  <c r="K530" i="1"/>
  <c r="J530" i="1"/>
  <c r="I530" i="1"/>
  <c r="H530" i="1"/>
  <c r="G530" i="1"/>
  <c r="F530" i="1"/>
  <c r="E530" i="1"/>
  <c r="C530" i="1"/>
  <c r="K529" i="1"/>
  <c r="J529" i="1"/>
  <c r="I529" i="1"/>
  <c r="H529" i="1"/>
  <c r="G529" i="1"/>
  <c r="E529" i="1"/>
  <c r="C529" i="1"/>
  <c r="F529" i="1" s="1"/>
  <c r="K528" i="1"/>
  <c r="J528" i="1"/>
  <c r="I528" i="1"/>
  <c r="H528" i="1"/>
  <c r="G528" i="1"/>
  <c r="F528" i="1"/>
  <c r="E528" i="1"/>
  <c r="C528" i="1"/>
  <c r="K527" i="1"/>
  <c r="J527" i="1"/>
  <c r="I527" i="1"/>
  <c r="H527" i="1"/>
  <c r="G527" i="1"/>
  <c r="F527" i="1"/>
  <c r="E527" i="1"/>
  <c r="C527" i="1"/>
  <c r="K526" i="1"/>
  <c r="J526" i="1"/>
  <c r="I526" i="1"/>
  <c r="H526" i="1"/>
  <c r="G526" i="1"/>
  <c r="E526" i="1"/>
  <c r="C526" i="1"/>
  <c r="F526" i="1" s="1"/>
  <c r="K525" i="1"/>
  <c r="J525" i="1"/>
  <c r="I525" i="1"/>
  <c r="H525" i="1"/>
  <c r="G525" i="1"/>
  <c r="F525" i="1"/>
  <c r="E525" i="1"/>
  <c r="C525" i="1"/>
  <c r="K524" i="1"/>
  <c r="J524" i="1"/>
  <c r="I524" i="1"/>
  <c r="H524" i="1"/>
  <c r="G524" i="1"/>
  <c r="F524" i="1"/>
  <c r="E524" i="1"/>
  <c r="C524" i="1"/>
  <c r="K523" i="1"/>
  <c r="J523" i="1"/>
  <c r="I523" i="1"/>
  <c r="H523" i="1"/>
  <c r="G523" i="1"/>
  <c r="E523" i="1"/>
  <c r="C523" i="1"/>
  <c r="F523" i="1" s="1"/>
  <c r="K522" i="1"/>
  <c r="J522" i="1"/>
  <c r="I522" i="1"/>
  <c r="H522" i="1"/>
  <c r="G522" i="1"/>
  <c r="F522" i="1"/>
  <c r="E522" i="1"/>
  <c r="C522" i="1"/>
  <c r="K521" i="1"/>
  <c r="J521" i="1"/>
  <c r="I521" i="1"/>
  <c r="H521" i="1"/>
  <c r="G521" i="1"/>
  <c r="F521" i="1"/>
  <c r="E521" i="1"/>
  <c r="C521" i="1"/>
  <c r="K520" i="1"/>
  <c r="J520" i="1"/>
  <c r="I520" i="1"/>
  <c r="H520" i="1"/>
  <c r="G520" i="1"/>
  <c r="E520" i="1"/>
  <c r="C520" i="1"/>
  <c r="F520" i="1" s="1"/>
  <c r="K519" i="1"/>
  <c r="J519" i="1"/>
  <c r="I519" i="1"/>
  <c r="H519" i="1"/>
  <c r="G519" i="1"/>
  <c r="F519" i="1"/>
  <c r="E519" i="1"/>
  <c r="C519" i="1"/>
  <c r="K518" i="1"/>
  <c r="J518" i="1"/>
  <c r="I518" i="1"/>
  <c r="H518" i="1"/>
  <c r="G518" i="1"/>
  <c r="F518" i="1"/>
  <c r="E518" i="1"/>
  <c r="C518" i="1"/>
  <c r="K517" i="1"/>
  <c r="J517" i="1"/>
  <c r="I517" i="1"/>
  <c r="H517" i="1"/>
  <c r="G517" i="1"/>
  <c r="E517" i="1"/>
  <c r="C517" i="1"/>
  <c r="F517" i="1" s="1"/>
  <c r="K516" i="1"/>
  <c r="J516" i="1"/>
  <c r="I516" i="1"/>
  <c r="H516" i="1"/>
  <c r="G516" i="1"/>
  <c r="F516" i="1"/>
  <c r="E516" i="1"/>
  <c r="C516" i="1"/>
  <c r="K515" i="1"/>
  <c r="J515" i="1"/>
  <c r="I515" i="1"/>
  <c r="H515" i="1"/>
  <c r="G515" i="1"/>
  <c r="F515" i="1"/>
  <c r="E515" i="1"/>
  <c r="C515" i="1"/>
  <c r="K514" i="1"/>
  <c r="J514" i="1"/>
  <c r="I514" i="1"/>
  <c r="H514" i="1"/>
  <c r="G514" i="1"/>
  <c r="E514" i="1"/>
  <c r="C514" i="1"/>
  <c r="F514" i="1" s="1"/>
  <c r="K513" i="1"/>
  <c r="J513" i="1"/>
  <c r="I513" i="1"/>
  <c r="H513" i="1"/>
  <c r="G513" i="1"/>
  <c r="F513" i="1"/>
  <c r="E513" i="1"/>
  <c r="C513" i="1"/>
  <c r="K512" i="1"/>
  <c r="J512" i="1"/>
  <c r="I512" i="1"/>
  <c r="H512" i="1"/>
  <c r="G512" i="1"/>
  <c r="F512" i="1"/>
  <c r="E512" i="1"/>
  <c r="C512" i="1"/>
  <c r="K511" i="1"/>
  <c r="J511" i="1"/>
  <c r="I511" i="1"/>
  <c r="H511" i="1"/>
  <c r="G511" i="1"/>
  <c r="E511" i="1"/>
  <c r="C511" i="1"/>
  <c r="F511" i="1" s="1"/>
  <c r="K510" i="1"/>
  <c r="J510" i="1"/>
  <c r="I510" i="1"/>
  <c r="H510" i="1"/>
  <c r="G510" i="1"/>
  <c r="F510" i="1"/>
  <c r="E510" i="1"/>
  <c r="C510" i="1"/>
  <c r="K509" i="1"/>
  <c r="J509" i="1"/>
  <c r="I509" i="1"/>
  <c r="H509" i="1"/>
  <c r="G509" i="1"/>
  <c r="F509" i="1"/>
  <c r="E509" i="1"/>
  <c r="C509" i="1"/>
  <c r="K508" i="1"/>
  <c r="J508" i="1"/>
  <c r="I508" i="1"/>
  <c r="H508" i="1"/>
  <c r="G508" i="1"/>
  <c r="E508" i="1"/>
  <c r="C508" i="1"/>
  <c r="F508" i="1" s="1"/>
  <c r="K507" i="1"/>
  <c r="J507" i="1"/>
  <c r="I507" i="1"/>
  <c r="H507" i="1"/>
  <c r="G507" i="1"/>
  <c r="F507" i="1"/>
  <c r="E507" i="1"/>
  <c r="C507" i="1"/>
  <c r="K506" i="1"/>
  <c r="J506" i="1"/>
  <c r="I506" i="1"/>
  <c r="H506" i="1"/>
  <c r="G506" i="1"/>
  <c r="F506" i="1"/>
  <c r="E506" i="1"/>
  <c r="C506" i="1"/>
  <c r="K505" i="1"/>
  <c r="J505" i="1"/>
  <c r="I505" i="1"/>
  <c r="H505" i="1"/>
  <c r="G505" i="1"/>
  <c r="E505" i="1"/>
  <c r="C505" i="1"/>
  <c r="F505" i="1" s="1"/>
  <c r="K504" i="1"/>
  <c r="J504" i="1"/>
  <c r="I504" i="1"/>
  <c r="H504" i="1"/>
  <c r="G504" i="1"/>
  <c r="F504" i="1"/>
  <c r="E504" i="1"/>
  <c r="C504" i="1"/>
  <c r="K503" i="1"/>
  <c r="J503" i="1"/>
  <c r="I503" i="1"/>
  <c r="H503" i="1"/>
  <c r="G503" i="1"/>
  <c r="F503" i="1"/>
  <c r="E503" i="1"/>
  <c r="C503" i="1"/>
  <c r="K502" i="1"/>
  <c r="J502" i="1"/>
  <c r="I502" i="1"/>
  <c r="H502" i="1"/>
  <c r="G502" i="1"/>
  <c r="E502" i="1"/>
  <c r="C502" i="1"/>
  <c r="F502" i="1" s="1"/>
  <c r="K501" i="1"/>
  <c r="J501" i="1"/>
  <c r="I501" i="1"/>
  <c r="H501" i="1"/>
  <c r="G501" i="1"/>
  <c r="F501" i="1"/>
  <c r="E501" i="1"/>
  <c r="C501" i="1"/>
  <c r="K500" i="1"/>
  <c r="J500" i="1"/>
  <c r="I500" i="1"/>
  <c r="H500" i="1"/>
  <c r="G500" i="1"/>
  <c r="F500" i="1"/>
  <c r="E500" i="1"/>
  <c r="C500" i="1"/>
  <c r="K499" i="1"/>
  <c r="J499" i="1"/>
  <c r="I499" i="1"/>
  <c r="H499" i="1"/>
  <c r="G499" i="1"/>
  <c r="E499" i="1"/>
  <c r="C499" i="1"/>
  <c r="F499" i="1" s="1"/>
  <c r="K498" i="1"/>
  <c r="J498" i="1"/>
  <c r="I498" i="1"/>
  <c r="H498" i="1"/>
  <c r="G498" i="1"/>
  <c r="F498" i="1"/>
  <c r="E498" i="1"/>
  <c r="C498" i="1"/>
  <c r="K497" i="1"/>
  <c r="J497" i="1"/>
  <c r="I497" i="1"/>
  <c r="H497" i="1"/>
  <c r="G497" i="1"/>
  <c r="F497" i="1"/>
  <c r="E497" i="1"/>
  <c r="C497" i="1"/>
  <c r="K496" i="1"/>
  <c r="J496" i="1"/>
  <c r="I496" i="1"/>
  <c r="H496" i="1"/>
  <c r="G496" i="1"/>
  <c r="E496" i="1"/>
  <c r="C496" i="1"/>
  <c r="F496" i="1" s="1"/>
  <c r="K495" i="1"/>
  <c r="J495" i="1"/>
  <c r="I495" i="1"/>
  <c r="H495" i="1"/>
  <c r="G495" i="1"/>
  <c r="F495" i="1"/>
  <c r="E495" i="1"/>
  <c r="C495" i="1"/>
  <c r="K494" i="1"/>
  <c r="J494" i="1"/>
  <c r="I494" i="1"/>
  <c r="H494" i="1"/>
  <c r="G494" i="1"/>
  <c r="F494" i="1"/>
  <c r="E494" i="1"/>
  <c r="C494" i="1"/>
  <c r="K493" i="1"/>
  <c r="J493" i="1"/>
  <c r="I493" i="1"/>
  <c r="H493" i="1"/>
  <c r="G493" i="1"/>
  <c r="E493" i="1"/>
  <c r="C493" i="1"/>
  <c r="F493" i="1" s="1"/>
  <c r="K492" i="1"/>
  <c r="J492" i="1"/>
  <c r="I492" i="1"/>
  <c r="H492" i="1"/>
  <c r="G492" i="1"/>
  <c r="F492" i="1"/>
  <c r="E492" i="1"/>
  <c r="C492" i="1"/>
  <c r="K491" i="1"/>
  <c r="J491" i="1"/>
  <c r="I491" i="1"/>
  <c r="H491" i="1"/>
  <c r="G491" i="1"/>
  <c r="F491" i="1"/>
  <c r="E491" i="1"/>
  <c r="C491" i="1"/>
  <c r="K490" i="1"/>
  <c r="J490" i="1"/>
  <c r="I490" i="1"/>
  <c r="H490" i="1"/>
  <c r="G490" i="1"/>
  <c r="E490" i="1"/>
  <c r="C490" i="1"/>
  <c r="F490" i="1" s="1"/>
  <c r="K489" i="1"/>
  <c r="J489" i="1"/>
  <c r="I489" i="1"/>
  <c r="H489" i="1"/>
  <c r="G489" i="1"/>
  <c r="F489" i="1"/>
  <c r="E489" i="1"/>
  <c r="C489" i="1"/>
  <c r="K488" i="1"/>
  <c r="J488" i="1"/>
  <c r="I488" i="1"/>
  <c r="H488" i="1"/>
  <c r="G488" i="1"/>
  <c r="F488" i="1"/>
  <c r="E488" i="1"/>
  <c r="C488" i="1"/>
  <c r="K487" i="1"/>
  <c r="J487" i="1"/>
  <c r="I487" i="1"/>
  <c r="H487" i="1"/>
  <c r="G487" i="1"/>
  <c r="E487" i="1"/>
  <c r="C487" i="1"/>
  <c r="F487" i="1" s="1"/>
  <c r="K486" i="1"/>
  <c r="J486" i="1"/>
  <c r="I486" i="1"/>
  <c r="H486" i="1"/>
  <c r="G486" i="1"/>
  <c r="F486" i="1"/>
  <c r="E486" i="1"/>
  <c r="C486" i="1"/>
  <c r="K485" i="1"/>
  <c r="J485" i="1"/>
  <c r="I485" i="1"/>
  <c r="H485" i="1"/>
  <c r="G485" i="1"/>
  <c r="F485" i="1"/>
  <c r="E485" i="1"/>
  <c r="C485" i="1"/>
  <c r="K484" i="1"/>
  <c r="J484" i="1"/>
  <c r="I484" i="1"/>
  <c r="H484" i="1"/>
  <c r="G484" i="1"/>
  <c r="E484" i="1"/>
  <c r="C484" i="1"/>
  <c r="F484" i="1" s="1"/>
  <c r="K483" i="1"/>
  <c r="J483" i="1"/>
  <c r="I483" i="1"/>
  <c r="H483" i="1"/>
  <c r="G483" i="1"/>
  <c r="F483" i="1"/>
  <c r="E483" i="1"/>
  <c r="C483" i="1"/>
  <c r="K482" i="1"/>
  <c r="J482" i="1"/>
  <c r="I482" i="1"/>
  <c r="H482" i="1"/>
  <c r="G482" i="1"/>
  <c r="F482" i="1"/>
  <c r="E482" i="1"/>
  <c r="C482" i="1"/>
  <c r="K481" i="1"/>
  <c r="J481" i="1"/>
  <c r="I481" i="1"/>
  <c r="H481" i="1"/>
  <c r="G481" i="1"/>
  <c r="E481" i="1"/>
  <c r="C481" i="1"/>
  <c r="F481" i="1" s="1"/>
  <c r="K480" i="1"/>
  <c r="J480" i="1"/>
  <c r="I480" i="1"/>
  <c r="H480" i="1"/>
  <c r="G480" i="1"/>
  <c r="F480" i="1"/>
  <c r="E480" i="1"/>
  <c r="C480" i="1"/>
  <c r="K479" i="1"/>
  <c r="J479" i="1"/>
  <c r="I479" i="1"/>
  <c r="H479" i="1"/>
  <c r="G479" i="1"/>
  <c r="F479" i="1"/>
  <c r="E479" i="1"/>
  <c r="C479" i="1"/>
  <c r="K478" i="1"/>
  <c r="J478" i="1"/>
  <c r="I478" i="1"/>
  <c r="H478" i="1"/>
  <c r="G478" i="1"/>
  <c r="E478" i="1"/>
  <c r="C478" i="1"/>
  <c r="F478" i="1" s="1"/>
  <c r="K477" i="1"/>
  <c r="J477" i="1"/>
  <c r="I477" i="1"/>
  <c r="H477" i="1"/>
  <c r="G477" i="1"/>
  <c r="F477" i="1"/>
  <c r="E477" i="1"/>
  <c r="C477" i="1"/>
  <c r="K476" i="1"/>
  <c r="J476" i="1"/>
  <c r="I476" i="1"/>
  <c r="H476" i="1"/>
  <c r="G476" i="1"/>
  <c r="F476" i="1"/>
  <c r="E476" i="1"/>
  <c r="C476" i="1"/>
  <c r="K475" i="1"/>
  <c r="J475" i="1"/>
  <c r="I475" i="1"/>
  <c r="H475" i="1"/>
  <c r="G475" i="1"/>
  <c r="E475" i="1"/>
  <c r="C475" i="1"/>
  <c r="F475" i="1" s="1"/>
  <c r="K474" i="1"/>
  <c r="J474" i="1"/>
  <c r="I474" i="1"/>
  <c r="H474" i="1"/>
  <c r="G474" i="1"/>
  <c r="F474" i="1"/>
  <c r="E474" i="1"/>
  <c r="C474" i="1"/>
  <c r="K473" i="1"/>
  <c r="J473" i="1"/>
  <c r="I473" i="1"/>
  <c r="H473" i="1"/>
  <c r="G473" i="1"/>
  <c r="F473" i="1"/>
  <c r="E473" i="1"/>
  <c r="C473" i="1"/>
  <c r="K472" i="1"/>
  <c r="J472" i="1"/>
  <c r="I472" i="1"/>
  <c r="H472" i="1"/>
  <c r="G472" i="1"/>
  <c r="E472" i="1"/>
  <c r="C472" i="1"/>
  <c r="F472" i="1" s="1"/>
  <c r="K471" i="1"/>
  <c r="J471" i="1"/>
  <c r="I471" i="1"/>
  <c r="H471" i="1"/>
  <c r="G471" i="1"/>
  <c r="F471" i="1"/>
  <c r="E471" i="1"/>
  <c r="C471" i="1"/>
  <c r="K470" i="1"/>
  <c r="J470" i="1"/>
  <c r="I470" i="1"/>
  <c r="H470" i="1"/>
  <c r="G470" i="1"/>
  <c r="F470" i="1"/>
  <c r="E470" i="1"/>
  <c r="C470" i="1"/>
  <c r="K469" i="1"/>
  <c r="J469" i="1"/>
  <c r="I469" i="1"/>
  <c r="H469" i="1"/>
  <c r="G469" i="1"/>
  <c r="E469" i="1"/>
  <c r="C469" i="1"/>
  <c r="F469" i="1" s="1"/>
  <c r="K468" i="1"/>
  <c r="J468" i="1"/>
  <c r="I468" i="1"/>
  <c r="H468" i="1"/>
  <c r="G468" i="1"/>
  <c r="F468" i="1"/>
  <c r="E468" i="1"/>
  <c r="C468" i="1"/>
  <c r="K467" i="1"/>
  <c r="J467" i="1"/>
  <c r="I467" i="1"/>
  <c r="H467" i="1"/>
  <c r="G467" i="1"/>
  <c r="F467" i="1"/>
  <c r="E467" i="1"/>
  <c r="C467" i="1"/>
  <c r="K466" i="1"/>
  <c r="J466" i="1"/>
  <c r="I466" i="1"/>
  <c r="H466" i="1"/>
  <c r="G466" i="1"/>
  <c r="E466" i="1"/>
  <c r="C466" i="1"/>
  <c r="F466" i="1" s="1"/>
  <c r="K465" i="1"/>
  <c r="J465" i="1"/>
  <c r="I465" i="1"/>
  <c r="H465" i="1"/>
  <c r="G465" i="1"/>
  <c r="F465" i="1"/>
  <c r="E465" i="1"/>
  <c r="C465" i="1"/>
  <c r="K464" i="1"/>
  <c r="J464" i="1"/>
  <c r="I464" i="1"/>
  <c r="H464" i="1"/>
  <c r="G464" i="1"/>
  <c r="F464" i="1"/>
  <c r="E464" i="1"/>
  <c r="C464" i="1"/>
  <c r="K463" i="1"/>
  <c r="J463" i="1"/>
  <c r="I463" i="1"/>
  <c r="H463" i="1"/>
  <c r="G463" i="1"/>
  <c r="E463" i="1"/>
  <c r="C463" i="1"/>
  <c r="F463" i="1" s="1"/>
  <c r="K462" i="1"/>
  <c r="J462" i="1"/>
  <c r="I462" i="1"/>
  <c r="H462" i="1"/>
  <c r="G462" i="1"/>
  <c r="F462" i="1"/>
  <c r="E462" i="1"/>
  <c r="C462" i="1"/>
  <c r="K461" i="1"/>
  <c r="J461" i="1"/>
  <c r="I461" i="1"/>
  <c r="H461" i="1"/>
  <c r="G461" i="1"/>
  <c r="F461" i="1"/>
  <c r="E461" i="1"/>
  <c r="C461" i="1"/>
  <c r="K460" i="1"/>
  <c r="J460" i="1"/>
  <c r="I460" i="1"/>
  <c r="H460" i="1"/>
  <c r="G460" i="1"/>
  <c r="E460" i="1"/>
  <c r="C460" i="1"/>
  <c r="F460" i="1" s="1"/>
  <c r="K459" i="1"/>
  <c r="J459" i="1"/>
  <c r="I459" i="1"/>
  <c r="H459" i="1"/>
  <c r="G459" i="1"/>
  <c r="F459" i="1"/>
  <c r="E459" i="1"/>
  <c r="C459" i="1"/>
  <c r="K458" i="1"/>
  <c r="J458" i="1"/>
  <c r="I458" i="1"/>
  <c r="H458" i="1"/>
  <c r="G458" i="1"/>
  <c r="F458" i="1"/>
  <c r="E458" i="1"/>
  <c r="C458" i="1"/>
  <c r="K457" i="1"/>
  <c r="J457" i="1"/>
  <c r="I457" i="1"/>
  <c r="H457" i="1"/>
  <c r="G457" i="1"/>
  <c r="E457" i="1"/>
  <c r="C457" i="1"/>
  <c r="F457" i="1" s="1"/>
  <c r="K456" i="1"/>
  <c r="J456" i="1"/>
  <c r="I456" i="1"/>
  <c r="H456" i="1"/>
  <c r="G456" i="1"/>
  <c r="F456" i="1"/>
  <c r="E456" i="1"/>
  <c r="C456" i="1"/>
  <c r="K455" i="1"/>
  <c r="J455" i="1"/>
  <c r="I455" i="1"/>
  <c r="H455" i="1"/>
  <c r="G455" i="1"/>
  <c r="F455" i="1"/>
  <c r="E455" i="1"/>
  <c r="C455" i="1"/>
  <c r="K454" i="1"/>
  <c r="J454" i="1"/>
  <c r="I454" i="1"/>
  <c r="H454" i="1"/>
  <c r="G454" i="1"/>
  <c r="E454" i="1"/>
  <c r="C454" i="1"/>
  <c r="F454" i="1" s="1"/>
  <c r="K453" i="1"/>
  <c r="J453" i="1"/>
  <c r="I453" i="1"/>
  <c r="H453" i="1"/>
  <c r="G453" i="1"/>
  <c r="F453" i="1"/>
  <c r="E453" i="1"/>
  <c r="C453" i="1"/>
  <c r="K452" i="1"/>
  <c r="J452" i="1"/>
  <c r="I452" i="1"/>
  <c r="H452" i="1"/>
  <c r="G452" i="1"/>
  <c r="F452" i="1"/>
  <c r="E452" i="1"/>
  <c r="C452" i="1"/>
  <c r="K451" i="1"/>
  <c r="J451" i="1"/>
  <c r="I451" i="1"/>
  <c r="H451" i="1"/>
  <c r="G451" i="1"/>
  <c r="E451" i="1"/>
  <c r="C451" i="1"/>
  <c r="F451" i="1" s="1"/>
  <c r="K450" i="1"/>
  <c r="J450" i="1"/>
  <c r="I450" i="1"/>
  <c r="H450" i="1"/>
  <c r="G450" i="1"/>
  <c r="F450" i="1"/>
  <c r="E450" i="1"/>
  <c r="C450" i="1"/>
  <c r="K449" i="1"/>
  <c r="J449" i="1"/>
  <c r="I449" i="1"/>
  <c r="H449" i="1"/>
  <c r="G449" i="1"/>
  <c r="F449" i="1"/>
  <c r="E449" i="1"/>
  <c r="C449" i="1"/>
  <c r="K448" i="1"/>
  <c r="J448" i="1"/>
  <c r="I448" i="1"/>
  <c r="H448" i="1"/>
  <c r="G448" i="1"/>
  <c r="E448" i="1"/>
  <c r="C448" i="1"/>
  <c r="F448" i="1" s="1"/>
  <c r="K447" i="1"/>
  <c r="J447" i="1"/>
  <c r="I447" i="1"/>
  <c r="H447" i="1"/>
  <c r="G447" i="1"/>
  <c r="F447" i="1"/>
  <c r="E447" i="1"/>
  <c r="C447" i="1"/>
  <c r="K446" i="1"/>
  <c r="J446" i="1"/>
  <c r="I446" i="1"/>
  <c r="H446" i="1"/>
  <c r="G446" i="1"/>
  <c r="F446" i="1"/>
  <c r="E446" i="1"/>
  <c r="C446" i="1"/>
  <c r="K445" i="1"/>
  <c r="J445" i="1"/>
  <c r="I445" i="1"/>
  <c r="H445" i="1"/>
  <c r="G445" i="1"/>
  <c r="E445" i="1"/>
  <c r="C445" i="1"/>
  <c r="F445" i="1" s="1"/>
  <c r="K444" i="1"/>
  <c r="J444" i="1"/>
  <c r="I444" i="1"/>
  <c r="H444" i="1"/>
  <c r="G444" i="1"/>
  <c r="F444" i="1"/>
  <c r="E444" i="1"/>
  <c r="C444" i="1"/>
  <c r="K443" i="1"/>
  <c r="J443" i="1"/>
  <c r="I443" i="1"/>
  <c r="H443" i="1"/>
  <c r="G443" i="1"/>
  <c r="F443" i="1"/>
  <c r="E443" i="1"/>
  <c r="C443" i="1"/>
  <c r="K442" i="1"/>
  <c r="J442" i="1"/>
  <c r="I442" i="1"/>
  <c r="H442" i="1"/>
  <c r="G442" i="1"/>
  <c r="E442" i="1"/>
  <c r="C442" i="1"/>
  <c r="F442" i="1" s="1"/>
  <c r="K441" i="1"/>
  <c r="J441" i="1"/>
  <c r="I441" i="1"/>
  <c r="H441" i="1"/>
  <c r="G441" i="1"/>
  <c r="F441" i="1"/>
  <c r="E441" i="1"/>
  <c r="C441" i="1"/>
  <c r="K440" i="1"/>
  <c r="J440" i="1"/>
  <c r="I440" i="1"/>
  <c r="H440" i="1"/>
  <c r="G440" i="1"/>
  <c r="F440" i="1"/>
  <c r="E440" i="1"/>
  <c r="C440" i="1"/>
  <c r="K439" i="1"/>
  <c r="J439" i="1"/>
  <c r="I439" i="1"/>
  <c r="H439" i="1"/>
  <c r="G439" i="1"/>
  <c r="E439" i="1"/>
  <c r="C439" i="1"/>
  <c r="F439" i="1" s="1"/>
  <c r="K438" i="1"/>
  <c r="J438" i="1"/>
  <c r="I438" i="1"/>
  <c r="H438" i="1"/>
  <c r="G438" i="1"/>
  <c r="F438" i="1"/>
  <c r="E438" i="1"/>
  <c r="C438" i="1"/>
  <c r="K437" i="1"/>
  <c r="J437" i="1"/>
  <c r="I437" i="1"/>
  <c r="H437" i="1"/>
  <c r="G437" i="1"/>
  <c r="F437" i="1"/>
  <c r="E437" i="1"/>
  <c r="C437" i="1"/>
  <c r="K436" i="1"/>
  <c r="J436" i="1"/>
  <c r="I436" i="1"/>
  <c r="H436" i="1"/>
  <c r="G436" i="1"/>
  <c r="E436" i="1"/>
  <c r="C436" i="1"/>
  <c r="F436" i="1" s="1"/>
  <c r="K435" i="1"/>
  <c r="J435" i="1"/>
  <c r="I435" i="1"/>
  <c r="H435" i="1"/>
  <c r="G435" i="1"/>
  <c r="F435" i="1"/>
  <c r="E435" i="1"/>
  <c r="C435" i="1"/>
  <c r="K434" i="1"/>
  <c r="J434" i="1"/>
  <c r="I434" i="1"/>
  <c r="H434" i="1"/>
  <c r="G434" i="1"/>
  <c r="F434" i="1"/>
  <c r="E434" i="1"/>
  <c r="C434" i="1"/>
  <c r="K433" i="1"/>
  <c r="J433" i="1"/>
  <c r="I433" i="1"/>
  <c r="H433" i="1"/>
  <c r="G433" i="1"/>
  <c r="E433" i="1"/>
  <c r="C433" i="1"/>
  <c r="F433" i="1" s="1"/>
  <c r="K432" i="1"/>
  <c r="J432" i="1"/>
  <c r="I432" i="1"/>
  <c r="H432" i="1"/>
  <c r="G432" i="1"/>
  <c r="F432" i="1"/>
  <c r="E432" i="1"/>
  <c r="C432" i="1"/>
  <c r="K431" i="1"/>
  <c r="J431" i="1"/>
  <c r="I431" i="1"/>
  <c r="H431" i="1"/>
  <c r="G431" i="1"/>
  <c r="F431" i="1"/>
  <c r="E431" i="1"/>
  <c r="C431" i="1"/>
  <c r="K430" i="1"/>
  <c r="J430" i="1"/>
  <c r="I430" i="1"/>
  <c r="H430" i="1"/>
  <c r="G430" i="1"/>
  <c r="E430" i="1"/>
  <c r="C430" i="1"/>
  <c r="F430" i="1" s="1"/>
  <c r="K429" i="1"/>
  <c r="J429" i="1"/>
  <c r="I429" i="1"/>
  <c r="H429" i="1"/>
  <c r="G429" i="1"/>
  <c r="F429" i="1"/>
  <c r="E429" i="1"/>
  <c r="C429" i="1"/>
  <c r="K428" i="1"/>
  <c r="J428" i="1"/>
  <c r="I428" i="1"/>
  <c r="H428" i="1"/>
  <c r="G428" i="1"/>
  <c r="F428" i="1"/>
  <c r="E428" i="1"/>
  <c r="C428" i="1"/>
  <c r="K427" i="1"/>
  <c r="J427" i="1"/>
  <c r="I427" i="1"/>
  <c r="H427" i="1"/>
  <c r="G427" i="1"/>
  <c r="E427" i="1"/>
  <c r="C427" i="1"/>
  <c r="F427" i="1" s="1"/>
  <c r="K426" i="1"/>
  <c r="J426" i="1"/>
  <c r="I426" i="1"/>
  <c r="H426" i="1"/>
  <c r="G426" i="1"/>
  <c r="F426" i="1"/>
  <c r="E426" i="1"/>
  <c r="C426" i="1"/>
  <c r="K425" i="1"/>
  <c r="J425" i="1"/>
  <c r="I425" i="1"/>
  <c r="H425" i="1"/>
  <c r="G425" i="1"/>
  <c r="F425" i="1"/>
  <c r="E425" i="1"/>
  <c r="C425" i="1"/>
  <c r="K424" i="1"/>
  <c r="J424" i="1"/>
  <c r="I424" i="1"/>
  <c r="H424" i="1"/>
  <c r="G424" i="1"/>
  <c r="E424" i="1"/>
  <c r="C424" i="1"/>
  <c r="F424" i="1" s="1"/>
  <c r="K423" i="1"/>
  <c r="J423" i="1"/>
  <c r="I423" i="1"/>
  <c r="H423" i="1"/>
  <c r="G423" i="1"/>
  <c r="F423" i="1"/>
  <c r="E423" i="1"/>
  <c r="C423" i="1"/>
  <c r="K422" i="1"/>
  <c r="J422" i="1"/>
  <c r="I422" i="1"/>
  <c r="H422" i="1"/>
  <c r="G422" i="1"/>
  <c r="F422" i="1"/>
  <c r="E422" i="1"/>
  <c r="C422" i="1"/>
  <c r="K421" i="1"/>
  <c r="J421" i="1"/>
  <c r="I421" i="1"/>
  <c r="H421" i="1"/>
  <c r="G421" i="1"/>
  <c r="E421" i="1"/>
  <c r="C421" i="1"/>
  <c r="F421" i="1" s="1"/>
  <c r="K420" i="1"/>
  <c r="J420" i="1"/>
  <c r="I420" i="1"/>
  <c r="H420" i="1"/>
  <c r="G420" i="1"/>
  <c r="F420" i="1"/>
  <c r="E420" i="1"/>
  <c r="C420" i="1"/>
  <c r="K419" i="1"/>
  <c r="J419" i="1"/>
  <c r="I419" i="1"/>
  <c r="H419" i="1"/>
  <c r="G419" i="1"/>
  <c r="F419" i="1"/>
  <c r="E419" i="1"/>
  <c r="C419" i="1"/>
  <c r="K418" i="1"/>
  <c r="J418" i="1"/>
  <c r="I418" i="1"/>
  <c r="H418" i="1"/>
  <c r="G418" i="1"/>
  <c r="E418" i="1"/>
  <c r="C418" i="1"/>
  <c r="F418" i="1" s="1"/>
  <c r="K417" i="1"/>
  <c r="J417" i="1"/>
  <c r="I417" i="1"/>
  <c r="H417" i="1"/>
  <c r="G417" i="1"/>
  <c r="F417" i="1"/>
  <c r="E417" i="1"/>
  <c r="C417" i="1"/>
  <c r="K416" i="1"/>
  <c r="J416" i="1"/>
  <c r="I416" i="1"/>
  <c r="H416" i="1"/>
  <c r="G416" i="1"/>
  <c r="F416" i="1"/>
  <c r="E416" i="1"/>
  <c r="C416" i="1"/>
  <c r="K415" i="1"/>
  <c r="J415" i="1"/>
  <c r="I415" i="1"/>
  <c r="H415" i="1"/>
  <c r="G415" i="1"/>
  <c r="E415" i="1"/>
  <c r="C415" i="1"/>
  <c r="F415" i="1" s="1"/>
  <c r="K414" i="1"/>
  <c r="J414" i="1"/>
  <c r="I414" i="1"/>
  <c r="H414" i="1"/>
  <c r="G414" i="1"/>
  <c r="F414" i="1"/>
  <c r="E414" i="1"/>
  <c r="C414" i="1"/>
  <c r="K413" i="1"/>
  <c r="J413" i="1"/>
  <c r="I413" i="1"/>
  <c r="H413" i="1"/>
  <c r="G413" i="1"/>
  <c r="F413" i="1"/>
  <c r="E413" i="1"/>
  <c r="C413" i="1"/>
  <c r="K412" i="1"/>
  <c r="J412" i="1"/>
  <c r="I412" i="1"/>
  <c r="H412" i="1"/>
  <c r="G412" i="1"/>
  <c r="E412" i="1"/>
  <c r="C412" i="1"/>
  <c r="F412" i="1" s="1"/>
  <c r="K411" i="1"/>
  <c r="J411" i="1"/>
  <c r="I411" i="1"/>
  <c r="H411" i="1"/>
  <c r="G411" i="1"/>
  <c r="F411" i="1"/>
  <c r="E411" i="1"/>
  <c r="C411" i="1"/>
  <c r="K410" i="1"/>
  <c r="J410" i="1"/>
  <c r="I410" i="1"/>
  <c r="H410" i="1"/>
  <c r="G410" i="1"/>
  <c r="F410" i="1"/>
  <c r="E410" i="1"/>
  <c r="C410" i="1"/>
  <c r="K409" i="1"/>
  <c r="J409" i="1"/>
  <c r="I409" i="1"/>
  <c r="H409" i="1"/>
  <c r="G409" i="1"/>
  <c r="E409" i="1"/>
  <c r="C409" i="1"/>
  <c r="F409" i="1" s="1"/>
  <c r="K408" i="1"/>
  <c r="J408" i="1"/>
  <c r="I408" i="1"/>
  <c r="H408" i="1"/>
  <c r="G408" i="1"/>
  <c r="F408" i="1"/>
  <c r="E408" i="1"/>
  <c r="C408" i="1"/>
  <c r="K407" i="1"/>
  <c r="J407" i="1"/>
  <c r="I407" i="1"/>
  <c r="H407" i="1"/>
  <c r="G407" i="1"/>
  <c r="F407" i="1"/>
  <c r="E407" i="1"/>
  <c r="C407" i="1"/>
  <c r="K406" i="1"/>
  <c r="J406" i="1"/>
  <c r="I406" i="1"/>
  <c r="H406" i="1"/>
  <c r="G406" i="1"/>
  <c r="E406" i="1"/>
  <c r="C406" i="1"/>
  <c r="F406" i="1" s="1"/>
  <c r="K405" i="1"/>
  <c r="J405" i="1"/>
  <c r="I405" i="1"/>
  <c r="H405" i="1"/>
  <c r="G405" i="1"/>
  <c r="F405" i="1"/>
  <c r="E405" i="1"/>
  <c r="C405" i="1"/>
  <c r="K404" i="1"/>
  <c r="J404" i="1"/>
  <c r="I404" i="1"/>
  <c r="H404" i="1"/>
  <c r="G404" i="1"/>
  <c r="F404" i="1"/>
  <c r="E404" i="1"/>
  <c r="C404" i="1"/>
  <c r="K403" i="1"/>
  <c r="J403" i="1"/>
  <c r="I403" i="1"/>
  <c r="H403" i="1"/>
  <c r="G403" i="1"/>
  <c r="E403" i="1"/>
  <c r="C403" i="1"/>
  <c r="F403" i="1" s="1"/>
  <c r="K402" i="1"/>
  <c r="J402" i="1"/>
  <c r="I402" i="1"/>
  <c r="H402" i="1"/>
  <c r="G402" i="1"/>
  <c r="F402" i="1"/>
  <c r="E402" i="1"/>
  <c r="C402" i="1"/>
  <c r="K401" i="1"/>
  <c r="J401" i="1"/>
  <c r="I401" i="1"/>
  <c r="H401" i="1"/>
  <c r="G401" i="1"/>
  <c r="F401" i="1"/>
  <c r="E401" i="1"/>
  <c r="C401" i="1"/>
  <c r="K400" i="1"/>
  <c r="J400" i="1"/>
  <c r="I400" i="1"/>
  <c r="H400" i="1"/>
  <c r="G400" i="1"/>
  <c r="E400" i="1"/>
  <c r="C400" i="1"/>
  <c r="F400" i="1" s="1"/>
  <c r="K399" i="1"/>
  <c r="J399" i="1"/>
  <c r="I399" i="1"/>
  <c r="H399" i="1"/>
  <c r="G399" i="1"/>
  <c r="F399" i="1"/>
  <c r="E399" i="1"/>
  <c r="C399" i="1"/>
  <c r="K398" i="1"/>
  <c r="J398" i="1"/>
  <c r="I398" i="1"/>
  <c r="H398" i="1"/>
  <c r="G398" i="1"/>
  <c r="F398" i="1"/>
  <c r="E398" i="1"/>
  <c r="C398" i="1"/>
  <c r="K397" i="1"/>
  <c r="J397" i="1"/>
  <c r="I397" i="1"/>
  <c r="H397" i="1"/>
  <c r="G397" i="1"/>
  <c r="E397" i="1"/>
  <c r="C397" i="1"/>
  <c r="F397" i="1" s="1"/>
  <c r="K396" i="1"/>
  <c r="J396" i="1"/>
  <c r="I396" i="1"/>
  <c r="H396" i="1"/>
  <c r="G396" i="1"/>
  <c r="F396" i="1"/>
  <c r="E396" i="1"/>
  <c r="C396" i="1"/>
  <c r="K395" i="1"/>
  <c r="J395" i="1"/>
  <c r="I395" i="1"/>
  <c r="H395" i="1"/>
  <c r="G395" i="1"/>
  <c r="F395" i="1"/>
  <c r="E395" i="1"/>
  <c r="C395" i="1"/>
  <c r="K394" i="1"/>
  <c r="J394" i="1"/>
  <c r="I394" i="1"/>
  <c r="H394" i="1"/>
  <c r="G394" i="1"/>
  <c r="E394" i="1"/>
  <c r="C394" i="1"/>
  <c r="F394" i="1" s="1"/>
  <c r="K393" i="1"/>
  <c r="J393" i="1"/>
  <c r="I393" i="1"/>
  <c r="H393" i="1"/>
  <c r="G393" i="1"/>
  <c r="F393" i="1"/>
  <c r="E393" i="1"/>
  <c r="C393" i="1"/>
  <c r="K392" i="1"/>
  <c r="J392" i="1"/>
  <c r="I392" i="1"/>
  <c r="H392" i="1"/>
  <c r="G392" i="1"/>
  <c r="F392" i="1"/>
  <c r="E392" i="1"/>
  <c r="C392" i="1"/>
  <c r="K391" i="1"/>
  <c r="J391" i="1"/>
  <c r="I391" i="1"/>
  <c r="H391" i="1"/>
  <c r="G391" i="1"/>
  <c r="E391" i="1"/>
  <c r="C391" i="1"/>
  <c r="F391" i="1" s="1"/>
  <c r="K390" i="1"/>
  <c r="J390" i="1"/>
  <c r="I390" i="1"/>
  <c r="H390" i="1"/>
  <c r="G390" i="1"/>
  <c r="F390" i="1"/>
  <c r="E390" i="1"/>
  <c r="C390" i="1"/>
  <c r="K389" i="1"/>
  <c r="J389" i="1"/>
  <c r="I389" i="1"/>
  <c r="H389" i="1"/>
  <c r="G389" i="1"/>
  <c r="F389" i="1"/>
  <c r="E389" i="1"/>
  <c r="C389" i="1"/>
  <c r="K388" i="1"/>
  <c r="J388" i="1"/>
  <c r="I388" i="1"/>
  <c r="H388" i="1"/>
  <c r="G388" i="1"/>
  <c r="E388" i="1"/>
  <c r="C388" i="1"/>
  <c r="F388" i="1" s="1"/>
  <c r="K387" i="1"/>
  <c r="J387" i="1"/>
  <c r="I387" i="1"/>
  <c r="H387" i="1"/>
  <c r="G387" i="1"/>
  <c r="F387" i="1"/>
  <c r="E387" i="1"/>
  <c r="C387" i="1"/>
  <c r="K386" i="1"/>
  <c r="J386" i="1"/>
  <c r="I386" i="1"/>
  <c r="H386" i="1"/>
  <c r="G386" i="1"/>
  <c r="F386" i="1"/>
  <c r="E386" i="1"/>
  <c r="C386" i="1"/>
  <c r="K385" i="1"/>
  <c r="J385" i="1"/>
  <c r="I385" i="1"/>
  <c r="H385" i="1"/>
  <c r="G385" i="1"/>
  <c r="E385" i="1"/>
  <c r="C385" i="1"/>
  <c r="F385" i="1" s="1"/>
  <c r="K384" i="1"/>
  <c r="J384" i="1"/>
  <c r="I384" i="1"/>
  <c r="H384" i="1"/>
  <c r="G384" i="1"/>
  <c r="F384" i="1"/>
  <c r="E384" i="1"/>
  <c r="C384" i="1"/>
  <c r="K383" i="1"/>
  <c r="J383" i="1"/>
  <c r="I383" i="1"/>
  <c r="H383" i="1"/>
  <c r="G383" i="1"/>
  <c r="F383" i="1"/>
  <c r="E383" i="1"/>
  <c r="C383" i="1"/>
  <c r="K382" i="1"/>
  <c r="J382" i="1"/>
  <c r="I382" i="1"/>
  <c r="H382" i="1"/>
  <c r="G382" i="1"/>
  <c r="E382" i="1"/>
  <c r="C382" i="1"/>
  <c r="F382" i="1" s="1"/>
  <c r="K381" i="1"/>
  <c r="J381" i="1"/>
  <c r="I381" i="1"/>
  <c r="H381" i="1"/>
  <c r="G381" i="1"/>
  <c r="F381" i="1"/>
  <c r="E381" i="1"/>
  <c r="C381" i="1"/>
  <c r="K380" i="1"/>
  <c r="J380" i="1"/>
  <c r="I380" i="1"/>
  <c r="H380" i="1"/>
  <c r="G380" i="1"/>
  <c r="F380" i="1"/>
  <c r="E380" i="1"/>
  <c r="C380" i="1"/>
  <c r="K379" i="1"/>
  <c r="J379" i="1"/>
  <c r="I379" i="1"/>
  <c r="H379" i="1"/>
  <c r="G379" i="1"/>
  <c r="E379" i="1"/>
  <c r="C379" i="1"/>
  <c r="F379" i="1" s="1"/>
  <c r="K378" i="1"/>
  <c r="J378" i="1"/>
  <c r="I378" i="1"/>
  <c r="H378" i="1"/>
  <c r="G378" i="1"/>
  <c r="F378" i="1"/>
  <c r="E378" i="1"/>
  <c r="C378" i="1"/>
  <c r="K377" i="1"/>
  <c r="J377" i="1"/>
  <c r="I377" i="1"/>
  <c r="H377" i="1"/>
  <c r="G377" i="1"/>
  <c r="F377" i="1"/>
  <c r="E377" i="1"/>
  <c r="C377" i="1"/>
  <c r="K376" i="1"/>
  <c r="J376" i="1"/>
  <c r="I376" i="1"/>
  <c r="H376" i="1"/>
  <c r="G376" i="1"/>
  <c r="E376" i="1"/>
  <c r="C376" i="1"/>
  <c r="F376" i="1" s="1"/>
  <c r="K375" i="1"/>
  <c r="J375" i="1"/>
  <c r="I375" i="1"/>
  <c r="H375" i="1"/>
  <c r="G375" i="1"/>
  <c r="F375" i="1"/>
  <c r="E375" i="1"/>
  <c r="C375" i="1"/>
  <c r="K374" i="1"/>
  <c r="J374" i="1"/>
  <c r="I374" i="1"/>
  <c r="H374" i="1"/>
  <c r="G374" i="1"/>
  <c r="F374" i="1"/>
  <c r="E374" i="1"/>
  <c r="C374" i="1"/>
  <c r="K373" i="1"/>
  <c r="J373" i="1"/>
  <c r="I373" i="1"/>
  <c r="H373" i="1"/>
  <c r="G373" i="1"/>
  <c r="E373" i="1"/>
  <c r="C373" i="1"/>
  <c r="F373" i="1" s="1"/>
  <c r="K372" i="1"/>
  <c r="J372" i="1"/>
  <c r="I372" i="1"/>
  <c r="H372" i="1"/>
  <c r="G372" i="1"/>
  <c r="F372" i="1"/>
  <c r="E372" i="1"/>
  <c r="C372" i="1"/>
  <c r="K371" i="1"/>
  <c r="J371" i="1"/>
  <c r="I371" i="1"/>
  <c r="H371" i="1"/>
  <c r="G371" i="1"/>
  <c r="F371" i="1"/>
  <c r="E371" i="1"/>
  <c r="C371" i="1"/>
  <c r="K370" i="1"/>
  <c r="J370" i="1"/>
  <c r="I370" i="1"/>
  <c r="H370" i="1"/>
  <c r="G370" i="1"/>
  <c r="E370" i="1"/>
  <c r="C370" i="1"/>
  <c r="F370" i="1" s="1"/>
  <c r="K369" i="1"/>
  <c r="J369" i="1"/>
  <c r="I369" i="1"/>
  <c r="H369" i="1"/>
  <c r="G369" i="1"/>
  <c r="F369" i="1"/>
  <c r="E369" i="1"/>
  <c r="C369" i="1"/>
  <c r="K368" i="1"/>
  <c r="J368" i="1"/>
  <c r="I368" i="1"/>
  <c r="H368" i="1"/>
  <c r="G368" i="1"/>
  <c r="F368" i="1"/>
  <c r="E368" i="1"/>
  <c r="C368" i="1"/>
  <c r="K367" i="1"/>
  <c r="J367" i="1"/>
  <c r="I367" i="1"/>
  <c r="H367" i="1"/>
  <c r="G367" i="1"/>
  <c r="E367" i="1"/>
  <c r="C367" i="1"/>
  <c r="F367" i="1" s="1"/>
  <c r="K366" i="1"/>
  <c r="J366" i="1"/>
  <c r="I366" i="1"/>
  <c r="H366" i="1"/>
  <c r="G366" i="1"/>
  <c r="F366" i="1"/>
  <c r="E366" i="1"/>
  <c r="C366" i="1"/>
  <c r="K365" i="1"/>
  <c r="J365" i="1"/>
  <c r="I365" i="1"/>
  <c r="H365" i="1"/>
  <c r="G365" i="1"/>
  <c r="F365" i="1"/>
  <c r="E365" i="1"/>
  <c r="C365" i="1"/>
  <c r="K364" i="1"/>
  <c r="J364" i="1"/>
  <c r="I364" i="1"/>
  <c r="H364" i="1"/>
  <c r="G364" i="1"/>
  <c r="E364" i="1"/>
  <c r="C364" i="1"/>
  <c r="F364" i="1" s="1"/>
  <c r="K363" i="1"/>
  <c r="J363" i="1"/>
  <c r="I363" i="1"/>
  <c r="H363" i="1"/>
  <c r="G363" i="1"/>
  <c r="F363" i="1"/>
  <c r="E363" i="1"/>
  <c r="C363" i="1"/>
  <c r="K362" i="1"/>
  <c r="J362" i="1"/>
  <c r="I362" i="1"/>
  <c r="H362" i="1"/>
  <c r="G362" i="1"/>
  <c r="F362" i="1"/>
  <c r="E362" i="1"/>
  <c r="C362" i="1"/>
  <c r="K361" i="1"/>
  <c r="J361" i="1"/>
  <c r="I361" i="1"/>
  <c r="H361" i="1"/>
  <c r="G361" i="1"/>
  <c r="E361" i="1"/>
  <c r="C361" i="1"/>
  <c r="F361" i="1" s="1"/>
  <c r="K360" i="1"/>
  <c r="J360" i="1"/>
  <c r="I360" i="1"/>
  <c r="H360" i="1"/>
  <c r="G360" i="1"/>
  <c r="F360" i="1"/>
  <c r="E360" i="1"/>
  <c r="C360" i="1"/>
  <c r="K359" i="1"/>
  <c r="J359" i="1"/>
  <c r="I359" i="1"/>
  <c r="H359" i="1"/>
  <c r="G359" i="1"/>
  <c r="F359" i="1"/>
  <c r="E359" i="1"/>
  <c r="C359" i="1"/>
  <c r="K358" i="1"/>
  <c r="J358" i="1"/>
  <c r="I358" i="1"/>
  <c r="H358" i="1"/>
  <c r="G358" i="1"/>
  <c r="E358" i="1"/>
  <c r="C358" i="1"/>
  <c r="F358" i="1" s="1"/>
  <c r="K357" i="1"/>
  <c r="J357" i="1"/>
  <c r="I357" i="1"/>
  <c r="H357" i="1"/>
  <c r="G357" i="1"/>
  <c r="F357" i="1"/>
  <c r="E357" i="1"/>
  <c r="C357" i="1"/>
  <c r="K356" i="1"/>
  <c r="J356" i="1"/>
  <c r="I356" i="1"/>
  <c r="H356" i="1"/>
  <c r="G356" i="1"/>
  <c r="F356" i="1"/>
  <c r="E356" i="1"/>
  <c r="C356" i="1"/>
  <c r="K355" i="1"/>
  <c r="J355" i="1"/>
  <c r="I355" i="1"/>
  <c r="H355" i="1"/>
  <c r="G355" i="1"/>
  <c r="E355" i="1"/>
  <c r="C355" i="1"/>
  <c r="F355" i="1" s="1"/>
  <c r="K354" i="1"/>
  <c r="J354" i="1"/>
  <c r="I354" i="1"/>
  <c r="H354" i="1"/>
  <c r="G354" i="1"/>
  <c r="F354" i="1"/>
  <c r="E354" i="1"/>
  <c r="C354" i="1"/>
  <c r="K353" i="1"/>
  <c r="J353" i="1"/>
  <c r="I353" i="1"/>
  <c r="H353" i="1"/>
  <c r="G353" i="1"/>
  <c r="F353" i="1"/>
  <c r="E353" i="1"/>
  <c r="C353" i="1"/>
  <c r="K352" i="1"/>
  <c r="J352" i="1"/>
  <c r="I352" i="1"/>
  <c r="H352" i="1"/>
  <c r="G352" i="1"/>
  <c r="E352" i="1"/>
  <c r="C352" i="1"/>
  <c r="F352" i="1" s="1"/>
  <c r="K351" i="1"/>
  <c r="J351" i="1"/>
  <c r="I351" i="1"/>
  <c r="H351" i="1"/>
  <c r="G351" i="1"/>
  <c r="F351" i="1"/>
  <c r="E351" i="1"/>
  <c r="C351" i="1"/>
  <c r="K350" i="1"/>
  <c r="J350" i="1"/>
  <c r="I350" i="1"/>
  <c r="H350" i="1"/>
  <c r="G350" i="1"/>
  <c r="F350" i="1"/>
  <c r="E350" i="1"/>
  <c r="C350" i="1"/>
  <c r="K349" i="1"/>
  <c r="J349" i="1"/>
  <c r="I349" i="1"/>
  <c r="H349" i="1"/>
  <c r="G349" i="1"/>
  <c r="E349" i="1"/>
  <c r="C349" i="1"/>
  <c r="F349" i="1" s="1"/>
  <c r="K348" i="1"/>
  <c r="J348" i="1"/>
  <c r="I348" i="1"/>
  <c r="H348" i="1"/>
  <c r="G348" i="1"/>
  <c r="F348" i="1"/>
  <c r="E348" i="1"/>
  <c r="C348" i="1"/>
  <c r="K347" i="1"/>
  <c r="J347" i="1"/>
  <c r="I347" i="1"/>
  <c r="H347" i="1"/>
  <c r="G347" i="1"/>
  <c r="F347" i="1"/>
  <c r="E347" i="1"/>
  <c r="C347" i="1"/>
  <c r="K346" i="1"/>
  <c r="J346" i="1"/>
  <c r="I346" i="1"/>
  <c r="H346" i="1"/>
  <c r="G346" i="1"/>
  <c r="E346" i="1"/>
  <c r="C346" i="1"/>
  <c r="F346" i="1" s="1"/>
  <c r="K345" i="1"/>
  <c r="J345" i="1"/>
  <c r="I345" i="1"/>
  <c r="H345" i="1"/>
  <c r="G345" i="1"/>
  <c r="F345" i="1"/>
  <c r="E345" i="1"/>
  <c r="C345" i="1"/>
  <c r="K344" i="1"/>
  <c r="J344" i="1"/>
  <c r="I344" i="1"/>
  <c r="H344" i="1"/>
  <c r="G344" i="1"/>
  <c r="F344" i="1"/>
  <c r="E344" i="1"/>
  <c r="C344" i="1"/>
  <c r="K343" i="1"/>
  <c r="J343" i="1"/>
  <c r="I343" i="1"/>
  <c r="H343" i="1"/>
  <c r="G343" i="1"/>
  <c r="E343" i="1"/>
  <c r="C343" i="1"/>
  <c r="F343" i="1" s="1"/>
  <c r="K342" i="1"/>
  <c r="J342" i="1"/>
  <c r="I342" i="1"/>
  <c r="H342" i="1"/>
  <c r="G342" i="1"/>
  <c r="F342" i="1"/>
  <c r="E342" i="1"/>
  <c r="C342" i="1"/>
  <c r="K341" i="1"/>
  <c r="J341" i="1"/>
  <c r="I341" i="1"/>
  <c r="H341" i="1"/>
  <c r="G341" i="1"/>
  <c r="F341" i="1"/>
  <c r="E341" i="1"/>
  <c r="C341" i="1"/>
  <c r="K340" i="1"/>
  <c r="J340" i="1"/>
  <c r="I340" i="1"/>
  <c r="H340" i="1"/>
  <c r="G340" i="1"/>
  <c r="E340" i="1"/>
  <c r="C340" i="1"/>
  <c r="F340" i="1" s="1"/>
  <c r="K339" i="1"/>
  <c r="J339" i="1"/>
  <c r="I339" i="1"/>
  <c r="H339" i="1"/>
  <c r="G339" i="1"/>
  <c r="F339" i="1"/>
  <c r="E339" i="1"/>
  <c r="C339" i="1"/>
  <c r="K338" i="1"/>
  <c r="J338" i="1"/>
  <c r="I338" i="1"/>
  <c r="H338" i="1"/>
  <c r="G338" i="1"/>
  <c r="F338" i="1"/>
  <c r="E338" i="1"/>
  <c r="C338" i="1"/>
  <c r="K337" i="1"/>
  <c r="J337" i="1"/>
  <c r="I337" i="1"/>
  <c r="H337" i="1"/>
  <c r="G337" i="1"/>
  <c r="E337" i="1"/>
  <c r="C337" i="1"/>
  <c r="F337" i="1" s="1"/>
  <c r="K336" i="1"/>
  <c r="J336" i="1"/>
  <c r="I336" i="1"/>
  <c r="H336" i="1"/>
  <c r="G336" i="1"/>
  <c r="F336" i="1"/>
  <c r="E336" i="1"/>
  <c r="C336" i="1"/>
  <c r="K335" i="1"/>
  <c r="J335" i="1"/>
  <c r="I335" i="1"/>
  <c r="H335" i="1"/>
  <c r="G335" i="1"/>
  <c r="F335" i="1"/>
  <c r="E335" i="1"/>
  <c r="C335" i="1"/>
  <c r="K334" i="1"/>
  <c r="J334" i="1"/>
  <c r="I334" i="1"/>
  <c r="H334" i="1"/>
  <c r="G334" i="1"/>
  <c r="E334" i="1"/>
  <c r="C334" i="1"/>
  <c r="F334" i="1" s="1"/>
  <c r="K333" i="1"/>
  <c r="J333" i="1"/>
  <c r="I333" i="1"/>
  <c r="H333" i="1"/>
  <c r="G333" i="1"/>
  <c r="F333" i="1"/>
  <c r="E333" i="1"/>
  <c r="C333" i="1"/>
  <c r="K332" i="1"/>
  <c r="J332" i="1"/>
  <c r="I332" i="1"/>
  <c r="H332" i="1"/>
  <c r="G332" i="1"/>
  <c r="F332" i="1"/>
  <c r="E332" i="1"/>
  <c r="C332" i="1"/>
  <c r="K331" i="1"/>
  <c r="J331" i="1"/>
  <c r="I331" i="1"/>
  <c r="H331" i="1"/>
  <c r="G331" i="1"/>
  <c r="E331" i="1"/>
  <c r="C331" i="1"/>
  <c r="F331" i="1" s="1"/>
  <c r="K330" i="1"/>
  <c r="J330" i="1"/>
  <c r="I330" i="1"/>
  <c r="H330" i="1"/>
  <c r="G330" i="1"/>
  <c r="F330" i="1"/>
  <c r="E330" i="1"/>
  <c r="C330" i="1"/>
  <c r="K329" i="1"/>
  <c r="J329" i="1"/>
  <c r="I329" i="1"/>
  <c r="H329" i="1"/>
  <c r="G329" i="1"/>
  <c r="F329" i="1"/>
  <c r="E329" i="1"/>
  <c r="C329" i="1"/>
  <c r="K328" i="1"/>
  <c r="J328" i="1"/>
  <c r="I328" i="1"/>
  <c r="H328" i="1"/>
  <c r="G328" i="1"/>
  <c r="E328" i="1"/>
  <c r="C328" i="1"/>
  <c r="F328" i="1" s="1"/>
  <c r="K327" i="1"/>
  <c r="J327" i="1"/>
  <c r="I327" i="1"/>
  <c r="H327" i="1"/>
  <c r="G327" i="1"/>
  <c r="F327" i="1"/>
  <c r="E327" i="1"/>
  <c r="C327" i="1"/>
  <c r="K326" i="1"/>
  <c r="J326" i="1"/>
  <c r="I326" i="1"/>
  <c r="H326" i="1"/>
  <c r="G326" i="1"/>
  <c r="F326" i="1"/>
  <c r="E326" i="1"/>
  <c r="C326" i="1"/>
  <c r="K325" i="1"/>
  <c r="J325" i="1"/>
  <c r="I325" i="1"/>
  <c r="H325" i="1"/>
  <c r="G325" i="1"/>
  <c r="E325" i="1"/>
  <c r="C325" i="1"/>
  <c r="F325" i="1" s="1"/>
  <c r="K324" i="1"/>
  <c r="J324" i="1"/>
  <c r="I324" i="1"/>
  <c r="H324" i="1"/>
  <c r="G324" i="1"/>
  <c r="F324" i="1"/>
  <c r="E324" i="1"/>
  <c r="C324" i="1"/>
  <c r="K323" i="1"/>
  <c r="J323" i="1"/>
  <c r="I323" i="1"/>
  <c r="H323" i="1"/>
  <c r="G323" i="1"/>
  <c r="F323" i="1"/>
  <c r="E323" i="1"/>
  <c r="C323" i="1"/>
  <c r="K322" i="1"/>
  <c r="J322" i="1"/>
  <c r="I322" i="1"/>
  <c r="H322" i="1"/>
  <c r="G322" i="1"/>
  <c r="E322" i="1"/>
  <c r="C322" i="1"/>
  <c r="F322" i="1" s="1"/>
  <c r="K321" i="1"/>
  <c r="J321" i="1"/>
  <c r="I321" i="1"/>
  <c r="H321" i="1"/>
  <c r="G321" i="1"/>
  <c r="F321" i="1"/>
  <c r="E321" i="1"/>
  <c r="C321" i="1"/>
  <c r="K320" i="1"/>
  <c r="J320" i="1"/>
  <c r="I320" i="1"/>
  <c r="H320" i="1"/>
  <c r="G320" i="1"/>
  <c r="F320" i="1"/>
  <c r="E320" i="1"/>
  <c r="C320" i="1"/>
  <c r="K319" i="1"/>
  <c r="J319" i="1"/>
  <c r="I319" i="1"/>
  <c r="H319" i="1"/>
  <c r="G319" i="1"/>
  <c r="E319" i="1"/>
  <c r="C319" i="1"/>
  <c r="F319" i="1" s="1"/>
  <c r="K318" i="1"/>
  <c r="J318" i="1"/>
  <c r="I318" i="1"/>
  <c r="H318" i="1"/>
  <c r="G318" i="1"/>
  <c r="F318" i="1"/>
  <c r="E318" i="1"/>
  <c r="C318" i="1"/>
  <c r="K317" i="1"/>
  <c r="J317" i="1"/>
  <c r="I317" i="1"/>
  <c r="H317" i="1"/>
  <c r="G317" i="1"/>
  <c r="F317" i="1"/>
  <c r="E317" i="1"/>
  <c r="C317" i="1"/>
  <c r="K316" i="1"/>
  <c r="J316" i="1"/>
  <c r="I316" i="1"/>
  <c r="H316" i="1"/>
  <c r="G316" i="1"/>
  <c r="E316" i="1"/>
  <c r="C316" i="1"/>
  <c r="F316" i="1" s="1"/>
  <c r="K315" i="1"/>
  <c r="J315" i="1"/>
  <c r="I315" i="1"/>
  <c r="H315" i="1"/>
  <c r="G315" i="1"/>
  <c r="F315" i="1"/>
  <c r="E315" i="1"/>
  <c r="C315" i="1"/>
  <c r="K314" i="1"/>
  <c r="J314" i="1"/>
  <c r="I314" i="1"/>
  <c r="H314" i="1"/>
  <c r="G314" i="1"/>
  <c r="F314" i="1"/>
  <c r="E314" i="1"/>
  <c r="C314" i="1"/>
  <c r="K313" i="1"/>
  <c r="J313" i="1"/>
  <c r="I313" i="1"/>
  <c r="H313" i="1"/>
  <c r="G313" i="1"/>
  <c r="E313" i="1"/>
  <c r="C313" i="1"/>
  <c r="F313" i="1" s="1"/>
  <c r="K312" i="1"/>
  <c r="J312" i="1"/>
  <c r="I312" i="1"/>
  <c r="H312" i="1"/>
  <c r="G312" i="1"/>
  <c r="F312" i="1"/>
  <c r="E312" i="1"/>
  <c r="C312" i="1"/>
  <c r="K311" i="1"/>
  <c r="J311" i="1"/>
  <c r="I311" i="1"/>
  <c r="H311" i="1"/>
  <c r="G311" i="1"/>
  <c r="F311" i="1"/>
  <c r="E311" i="1"/>
  <c r="C311" i="1"/>
  <c r="K310" i="1"/>
  <c r="J310" i="1"/>
  <c r="I310" i="1"/>
  <c r="H310" i="1"/>
  <c r="G310" i="1"/>
  <c r="E310" i="1"/>
  <c r="C310" i="1"/>
  <c r="F310" i="1" s="1"/>
  <c r="K309" i="1"/>
  <c r="J309" i="1"/>
  <c r="I309" i="1"/>
  <c r="H309" i="1"/>
  <c r="G309" i="1"/>
  <c r="F309" i="1"/>
  <c r="E309" i="1"/>
  <c r="C309" i="1"/>
  <c r="K308" i="1"/>
  <c r="J308" i="1"/>
  <c r="I308" i="1"/>
  <c r="H308" i="1"/>
  <c r="G308" i="1"/>
  <c r="F308" i="1"/>
  <c r="E308" i="1"/>
  <c r="C308" i="1"/>
  <c r="K307" i="1"/>
  <c r="J307" i="1"/>
  <c r="I307" i="1"/>
  <c r="H307" i="1"/>
  <c r="G307" i="1"/>
  <c r="E307" i="1"/>
  <c r="C307" i="1"/>
  <c r="F307" i="1" s="1"/>
  <c r="K306" i="1"/>
  <c r="J306" i="1"/>
  <c r="I306" i="1"/>
  <c r="H306" i="1"/>
  <c r="G306" i="1"/>
  <c r="F306" i="1"/>
  <c r="E306" i="1"/>
  <c r="C306" i="1"/>
  <c r="K305" i="1"/>
  <c r="J305" i="1"/>
  <c r="I305" i="1"/>
  <c r="H305" i="1"/>
  <c r="G305" i="1"/>
  <c r="F305" i="1"/>
  <c r="E305" i="1"/>
  <c r="C305" i="1"/>
  <c r="K304" i="1"/>
  <c r="J304" i="1"/>
  <c r="I304" i="1"/>
  <c r="H304" i="1"/>
  <c r="G304" i="1"/>
  <c r="E304" i="1"/>
  <c r="C304" i="1"/>
  <c r="F304" i="1" s="1"/>
  <c r="K303" i="1"/>
  <c r="J303" i="1"/>
  <c r="I303" i="1"/>
  <c r="H303" i="1"/>
  <c r="G303" i="1"/>
  <c r="F303" i="1"/>
  <c r="E303" i="1"/>
  <c r="C303" i="1"/>
  <c r="K302" i="1"/>
  <c r="J302" i="1"/>
  <c r="I302" i="1"/>
  <c r="H302" i="1"/>
  <c r="G302" i="1"/>
  <c r="F302" i="1"/>
  <c r="E302" i="1"/>
  <c r="C302" i="1"/>
  <c r="K301" i="1"/>
  <c r="J301" i="1"/>
  <c r="I301" i="1"/>
  <c r="H301" i="1"/>
  <c r="G301" i="1"/>
  <c r="E301" i="1"/>
  <c r="C301" i="1"/>
  <c r="F301" i="1" s="1"/>
  <c r="K300" i="1"/>
  <c r="J300" i="1"/>
  <c r="I300" i="1"/>
  <c r="H300" i="1"/>
  <c r="G300" i="1"/>
  <c r="F300" i="1"/>
  <c r="E300" i="1"/>
  <c r="C300" i="1"/>
  <c r="K299" i="1"/>
  <c r="J299" i="1"/>
  <c r="I299" i="1"/>
  <c r="H299" i="1"/>
  <c r="G299" i="1"/>
  <c r="F299" i="1"/>
  <c r="E299" i="1"/>
  <c r="C299" i="1"/>
  <c r="K298" i="1"/>
  <c r="J298" i="1"/>
  <c r="I298" i="1"/>
  <c r="H298" i="1"/>
  <c r="G298" i="1"/>
  <c r="E298" i="1"/>
  <c r="C298" i="1"/>
  <c r="F298" i="1" s="1"/>
  <c r="K297" i="1"/>
  <c r="J297" i="1"/>
  <c r="I297" i="1"/>
  <c r="H297" i="1"/>
  <c r="G297" i="1"/>
  <c r="F297" i="1"/>
  <c r="E297" i="1"/>
  <c r="C297" i="1"/>
  <c r="K296" i="1"/>
  <c r="J296" i="1"/>
  <c r="I296" i="1"/>
  <c r="H296" i="1"/>
  <c r="G296" i="1"/>
  <c r="F296" i="1"/>
  <c r="E296" i="1"/>
  <c r="C296" i="1"/>
  <c r="K295" i="1"/>
  <c r="J295" i="1"/>
  <c r="I295" i="1"/>
  <c r="H295" i="1"/>
  <c r="G295" i="1"/>
  <c r="E295" i="1"/>
  <c r="C295" i="1"/>
  <c r="F295" i="1" s="1"/>
  <c r="K294" i="1"/>
  <c r="J294" i="1"/>
  <c r="I294" i="1"/>
  <c r="H294" i="1"/>
  <c r="G294" i="1"/>
  <c r="F294" i="1"/>
  <c r="E294" i="1"/>
  <c r="C294" i="1"/>
  <c r="K293" i="1"/>
  <c r="J293" i="1"/>
  <c r="I293" i="1"/>
  <c r="H293" i="1"/>
  <c r="G293" i="1"/>
  <c r="F293" i="1"/>
  <c r="E293" i="1"/>
  <c r="C293" i="1"/>
  <c r="K292" i="1"/>
  <c r="J292" i="1"/>
  <c r="I292" i="1"/>
  <c r="H292" i="1"/>
  <c r="G292" i="1"/>
  <c r="E292" i="1"/>
  <c r="C292" i="1"/>
  <c r="F292" i="1" s="1"/>
  <c r="K291" i="1"/>
  <c r="J291" i="1"/>
  <c r="I291" i="1"/>
  <c r="H291" i="1"/>
  <c r="G291" i="1"/>
  <c r="F291" i="1"/>
  <c r="E291" i="1"/>
  <c r="C291" i="1"/>
  <c r="K290" i="1"/>
  <c r="J290" i="1"/>
  <c r="I290" i="1"/>
  <c r="H290" i="1"/>
  <c r="G290" i="1"/>
  <c r="F290" i="1"/>
  <c r="E290" i="1"/>
  <c r="C290" i="1"/>
  <c r="K289" i="1"/>
  <c r="J289" i="1"/>
  <c r="I289" i="1"/>
  <c r="H289" i="1"/>
  <c r="G289" i="1"/>
  <c r="E289" i="1"/>
  <c r="C289" i="1"/>
  <c r="F289" i="1" s="1"/>
  <c r="K288" i="1"/>
  <c r="J288" i="1"/>
  <c r="I288" i="1"/>
  <c r="H288" i="1"/>
  <c r="G288" i="1"/>
  <c r="F288" i="1"/>
  <c r="E288" i="1"/>
  <c r="C288" i="1"/>
  <c r="K287" i="1"/>
  <c r="J287" i="1"/>
  <c r="I287" i="1"/>
  <c r="H287" i="1"/>
  <c r="G287" i="1"/>
  <c r="F287" i="1"/>
  <c r="E287" i="1"/>
  <c r="C287" i="1"/>
  <c r="K286" i="1"/>
  <c r="J286" i="1"/>
  <c r="I286" i="1"/>
  <c r="H286" i="1"/>
  <c r="G286" i="1"/>
  <c r="E286" i="1"/>
  <c r="C286" i="1"/>
  <c r="F286" i="1" s="1"/>
  <c r="K285" i="1"/>
  <c r="J285" i="1"/>
  <c r="I285" i="1"/>
  <c r="H285" i="1"/>
  <c r="G285" i="1"/>
  <c r="F285" i="1"/>
  <c r="E285" i="1"/>
  <c r="C285" i="1"/>
  <c r="K284" i="1"/>
  <c r="J284" i="1"/>
  <c r="I284" i="1"/>
  <c r="H284" i="1"/>
  <c r="G284" i="1"/>
  <c r="F284" i="1"/>
  <c r="E284" i="1"/>
  <c r="C284" i="1"/>
  <c r="K283" i="1"/>
  <c r="J283" i="1"/>
  <c r="I283" i="1"/>
  <c r="H283" i="1"/>
  <c r="G283" i="1"/>
  <c r="E283" i="1"/>
  <c r="C283" i="1"/>
  <c r="F283" i="1" s="1"/>
  <c r="K282" i="1"/>
  <c r="J282" i="1"/>
  <c r="I282" i="1"/>
  <c r="H282" i="1"/>
  <c r="G282" i="1"/>
  <c r="F282" i="1"/>
  <c r="E282" i="1"/>
  <c r="C282" i="1"/>
  <c r="K281" i="1"/>
  <c r="J281" i="1"/>
  <c r="I281" i="1"/>
  <c r="H281" i="1"/>
  <c r="G281" i="1"/>
  <c r="F281" i="1"/>
  <c r="E281" i="1"/>
  <c r="C281" i="1"/>
  <c r="K280" i="1"/>
  <c r="J280" i="1"/>
  <c r="I280" i="1"/>
  <c r="H280" i="1"/>
  <c r="G280" i="1"/>
  <c r="E280" i="1"/>
  <c r="C280" i="1"/>
  <c r="F280" i="1" s="1"/>
  <c r="K279" i="1"/>
  <c r="J279" i="1"/>
  <c r="I279" i="1"/>
  <c r="H279" i="1"/>
  <c r="G279" i="1"/>
  <c r="F279" i="1"/>
  <c r="E279" i="1"/>
  <c r="C279" i="1"/>
  <c r="K278" i="1"/>
  <c r="J278" i="1"/>
  <c r="I278" i="1"/>
  <c r="H278" i="1"/>
  <c r="G278" i="1"/>
  <c r="F278" i="1"/>
  <c r="E278" i="1"/>
  <c r="C278" i="1"/>
  <c r="K277" i="1"/>
  <c r="J277" i="1"/>
  <c r="I277" i="1"/>
  <c r="H277" i="1"/>
  <c r="G277" i="1"/>
  <c r="E277" i="1"/>
  <c r="C277" i="1"/>
  <c r="F277" i="1" s="1"/>
  <c r="K276" i="1"/>
  <c r="J276" i="1"/>
  <c r="I276" i="1"/>
  <c r="H276" i="1"/>
  <c r="G276" i="1"/>
  <c r="F276" i="1"/>
  <c r="E276" i="1"/>
  <c r="C276" i="1"/>
  <c r="K275" i="1"/>
  <c r="J275" i="1"/>
  <c r="I275" i="1"/>
  <c r="H275" i="1"/>
  <c r="G275" i="1"/>
  <c r="F275" i="1"/>
  <c r="E275" i="1"/>
  <c r="C275" i="1"/>
  <c r="K274" i="1"/>
  <c r="J274" i="1"/>
  <c r="I274" i="1"/>
  <c r="H274" i="1"/>
  <c r="G274" i="1"/>
  <c r="E274" i="1"/>
  <c r="C274" i="1"/>
  <c r="F274" i="1" s="1"/>
  <c r="K273" i="1"/>
  <c r="J273" i="1"/>
  <c r="I273" i="1"/>
  <c r="H273" i="1"/>
  <c r="G273" i="1"/>
  <c r="F273" i="1"/>
  <c r="E273" i="1"/>
  <c r="C273" i="1"/>
  <c r="K272" i="1"/>
  <c r="J272" i="1"/>
  <c r="I272" i="1"/>
  <c r="H272" i="1"/>
  <c r="G272" i="1"/>
  <c r="F272" i="1"/>
  <c r="E272" i="1"/>
  <c r="C272" i="1"/>
  <c r="K271" i="1"/>
  <c r="J271" i="1"/>
  <c r="I271" i="1"/>
  <c r="H271" i="1"/>
  <c r="G271" i="1"/>
  <c r="E271" i="1"/>
  <c r="C271" i="1"/>
  <c r="F271" i="1" s="1"/>
  <c r="K270" i="1"/>
  <c r="J270" i="1"/>
  <c r="I270" i="1"/>
  <c r="H270" i="1"/>
  <c r="G270" i="1"/>
  <c r="F270" i="1"/>
  <c r="E270" i="1"/>
  <c r="C270" i="1"/>
  <c r="K269" i="1"/>
  <c r="J269" i="1"/>
  <c r="I269" i="1"/>
  <c r="H269" i="1"/>
  <c r="G269" i="1"/>
  <c r="F269" i="1"/>
  <c r="E269" i="1"/>
  <c r="C269" i="1"/>
  <c r="K268" i="1"/>
  <c r="J268" i="1"/>
  <c r="I268" i="1"/>
  <c r="H268" i="1"/>
  <c r="G268" i="1"/>
  <c r="E268" i="1"/>
  <c r="C268" i="1"/>
  <c r="F268" i="1" s="1"/>
  <c r="K267" i="1"/>
  <c r="J267" i="1"/>
  <c r="I267" i="1"/>
  <c r="H267" i="1"/>
  <c r="G267" i="1"/>
  <c r="F267" i="1"/>
  <c r="E267" i="1"/>
  <c r="C267" i="1"/>
  <c r="K266" i="1"/>
  <c r="J266" i="1"/>
  <c r="I266" i="1"/>
  <c r="H266" i="1"/>
  <c r="G266" i="1"/>
  <c r="F266" i="1"/>
  <c r="E266" i="1"/>
  <c r="C266" i="1"/>
  <c r="K265" i="1"/>
  <c r="J265" i="1"/>
  <c r="I265" i="1"/>
  <c r="H265" i="1"/>
  <c r="G265" i="1"/>
  <c r="E265" i="1"/>
  <c r="C265" i="1"/>
  <c r="F265" i="1" s="1"/>
  <c r="K264" i="1"/>
  <c r="J264" i="1"/>
  <c r="I264" i="1"/>
  <c r="H264" i="1"/>
  <c r="G264" i="1"/>
  <c r="F264" i="1"/>
  <c r="E264" i="1"/>
  <c r="C264" i="1"/>
  <c r="K263" i="1"/>
  <c r="J263" i="1"/>
  <c r="I263" i="1"/>
  <c r="H263" i="1"/>
  <c r="G263" i="1"/>
  <c r="F263" i="1"/>
  <c r="E263" i="1"/>
  <c r="C263" i="1"/>
  <c r="K262" i="1"/>
  <c r="J262" i="1"/>
  <c r="I262" i="1"/>
  <c r="H262" i="1"/>
  <c r="G262" i="1"/>
  <c r="E262" i="1"/>
  <c r="C262" i="1"/>
  <c r="F262" i="1" s="1"/>
  <c r="K261" i="1"/>
  <c r="J261" i="1"/>
  <c r="I261" i="1"/>
  <c r="H261" i="1"/>
  <c r="G261" i="1"/>
  <c r="F261" i="1"/>
  <c r="E261" i="1"/>
  <c r="C261" i="1"/>
  <c r="K260" i="1"/>
  <c r="J260" i="1"/>
  <c r="I260" i="1"/>
  <c r="H260" i="1"/>
  <c r="G260" i="1"/>
  <c r="F260" i="1"/>
  <c r="E260" i="1"/>
  <c r="C260" i="1"/>
  <c r="K259" i="1"/>
  <c r="J259" i="1"/>
  <c r="I259" i="1"/>
  <c r="H259" i="1"/>
  <c r="G259" i="1"/>
  <c r="E259" i="1"/>
  <c r="C259" i="1"/>
  <c r="F259" i="1" s="1"/>
  <c r="K258" i="1"/>
  <c r="J258" i="1"/>
  <c r="I258" i="1"/>
  <c r="H258" i="1"/>
  <c r="G258" i="1"/>
  <c r="F258" i="1"/>
  <c r="E258" i="1"/>
  <c r="C258" i="1"/>
  <c r="K257" i="1"/>
  <c r="J257" i="1"/>
  <c r="I257" i="1"/>
  <c r="H257" i="1"/>
  <c r="G257" i="1"/>
  <c r="F257" i="1"/>
  <c r="E257" i="1"/>
  <c r="C257" i="1"/>
  <c r="K256" i="1"/>
  <c r="J256" i="1"/>
  <c r="I256" i="1"/>
  <c r="H256" i="1"/>
  <c r="G256" i="1"/>
  <c r="E256" i="1"/>
  <c r="C256" i="1"/>
  <c r="F256" i="1" s="1"/>
  <c r="K255" i="1"/>
  <c r="J255" i="1"/>
  <c r="I255" i="1"/>
  <c r="H255" i="1"/>
  <c r="G255" i="1"/>
  <c r="F255" i="1"/>
  <c r="E255" i="1"/>
  <c r="C255" i="1"/>
  <c r="K254" i="1"/>
  <c r="J254" i="1"/>
  <c r="I254" i="1"/>
  <c r="H254" i="1"/>
  <c r="G254" i="1"/>
  <c r="F254" i="1"/>
  <c r="E254" i="1"/>
  <c r="C254" i="1"/>
  <c r="K253" i="1"/>
  <c r="J253" i="1"/>
  <c r="I253" i="1"/>
  <c r="H253" i="1"/>
  <c r="G253" i="1"/>
  <c r="E253" i="1"/>
  <c r="C253" i="1"/>
  <c r="F253" i="1" s="1"/>
  <c r="K252" i="1"/>
  <c r="J252" i="1"/>
  <c r="I252" i="1"/>
  <c r="H252" i="1"/>
  <c r="G252" i="1"/>
  <c r="F252" i="1"/>
  <c r="E252" i="1"/>
  <c r="C252" i="1"/>
  <c r="K251" i="1"/>
  <c r="J251" i="1"/>
  <c r="I251" i="1"/>
  <c r="H251" i="1"/>
  <c r="G251" i="1"/>
  <c r="E251" i="1"/>
  <c r="C251" i="1"/>
  <c r="F251" i="1" s="1"/>
  <c r="K250" i="1"/>
  <c r="J250" i="1"/>
  <c r="I250" i="1"/>
  <c r="H250" i="1"/>
  <c r="G250" i="1"/>
  <c r="E250" i="1"/>
  <c r="C250" i="1"/>
  <c r="F250" i="1" s="1"/>
  <c r="K249" i="1"/>
  <c r="J249" i="1"/>
  <c r="I249" i="1"/>
  <c r="H249" i="1"/>
  <c r="G249" i="1"/>
  <c r="E249" i="1"/>
  <c r="C249" i="1"/>
  <c r="F249" i="1" s="1"/>
  <c r="K248" i="1"/>
  <c r="J248" i="1"/>
  <c r="I248" i="1"/>
  <c r="H248" i="1"/>
  <c r="G248" i="1"/>
  <c r="E248" i="1"/>
  <c r="C248" i="1"/>
  <c r="F248" i="1" s="1"/>
  <c r="K247" i="1"/>
  <c r="J247" i="1"/>
  <c r="I247" i="1"/>
  <c r="H247" i="1"/>
  <c r="G247" i="1"/>
  <c r="E247" i="1"/>
  <c r="C247" i="1"/>
  <c r="F247" i="1" s="1"/>
  <c r="K246" i="1"/>
  <c r="J246" i="1"/>
  <c r="I246" i="1"/>
  <c r="H246" i="1"/>
  <c r="G246" i="1"/>
  <c r="F246" i="1"/>
  <c r="E246" i="1"/>
  <c r="C246" i="1"/>
  <c r="K245" i="1"/>
  <c r="J245" i="1"/>
  <c r="I245" i="1"/>
  <c r="H245" i="1"/>
  <c r="G245" i="1"/>
  <c r="F245" i="1"/>
  <c r="E245" i="1"/>
  <c r="C245" i="1"/>
  <c r="K244" i="1"/>
  <c r="J244" i="1"/>
  <c r="I244" i="1"/>
  <c r="H244" i="1"/>
  <c r="G244" i="1"/>
  <c r="E244" i="1"/>
  <c r="C244" i="1"/>
  <c r="F244" i="1" s="1"/>
  <c r="K243" i="1"/>
  <c r="J243" i="1"/>
  <c r="I243" i="1"/>
  <c r="H243" i="1"/>
  <c r="G243" i="1"/>
  <c r="E243" i="1"/>
  <c r="C243" i="1"/>
  <c r="F243" i="1" s="1"/>
  <c r="K242" i="1"/>
  <c r="J242" i="1"/>
  <c r="I242" i="1"/>
  <c r="H242" i="1"/>
  <c r="G242" i="1"/>
  <c r="F242" i="1"/>
  <c r="E242" i="1"/>
  <c r="C242" i="1"/>
  <c r="K241" i="1"/>
  <c r="J241" i="1"/>
  <c r="I241" i="1"/>
  <c r="H241" i="1"/>
  <c r="G241" i="1"/>
  <c r="E241" i="1"/>
  <c r="C241" i="1"/>
  <c r="F241" i="1" s="1"/>
  <c r="K240" i="1"/>
  <c r="J240" i="1"/>
  <c r="I240" i="1"/>
  <c r="H240" i="1"/>
  <c r="G240" i="1"/>
  <c r="E240" i="1"/>
  <c r="C240" i="1"/>
  <c r="F240" i="1" s="1"/>
  <c r="K239" i="1"/>
  <c r="J239" i="1"/>
  <c r="I239" i="1"/>
  <c r="H239" i="1"/>
  <c r="G239" i="1"/>
  <c r="E239" i="1"/>
  <c r="C239" i="1"/>
  <c r="F239" i="1" s="1"/>
  <c r="K238" i="1"/>
  <c r="J238" i="1"/>
  <c r="I238" i="1"/>
  <c r="H238" i="1"/>
  <c r="G238" i="1"/>
  <c r="E238" i="1"/>
  <c r="C238" i="1"/>
  <c r="F238" i="1" s="1"/>
  <c r="K237" i="1"/>
  <c r="J237" i="1"/>
  <c r="I237" i="1"/>
  <c r="H237" i="1"/>
  <c r="G237" i="1"/>
  <c r="E237" i="1"/>
  <c r="C237" i="1"/>
  <c r="F237" i="1" s="1"/>
  <c r="K236" i="1"/>
  <c r="J236" i="1"/>
  <c r="I236" i="1"/>
  <c r="H236" i="1"/>
  <c r="G236" i="1"/>
  <c r="F236" i="1"/>
  <c r="E236" i="1"/>
  <c r="C236" i="1"/>
  <c r="K235" i="1"/>
  <c r="J235" i="1"/>
  <c r="I235" i="1"/>
  <c r="H235" i="1"/>
  <c r="G235" i="1"/>
  <c r="E235" i="1"/>
  <c r="C235" i="1"/>
  <c r="F235" i="1" s="1"/>
  <c r="K234" i="1"/>
  <c r="J234" i="1"/>
  <c r="I234" i="1"/>
  <c r="H234" i="1"/>
  <c r="G234" i="1"/>
  <c r="F234" i="1"/>
  <c r="E234" i="1"/>
  <c r="C234" i="1"/>
  <c r="K233" i="1"/>
  <c r="J233" i="1"/>
  <c r="I233" i="1"/>
  <c r="H233" i="1"/>
  <c r="G233" i="1"/>
  <c r="F233" i="1"/>
  <c r="E233" i="1"/>
  <c r="C233" i="1"/>
  <c r="K232" i="1"/>
  <c r="J232" i="1"/>
  <c r="I232" i="1"/>
  <c r="H232" i="1"/>
  <c r="G232" i="1"/>
  <c r="E232" i="1"/>
  <c r="C232" i="1"/>
  <c r="F232" i="1" s="1"/>
  <c r="K231" i="1"/>
  <c r="J231" i="1"/>
  <c r="I231" i="1"/>
  <c r="H231" i="1"/>
  <c r="G231" i="1"/>
  <c r="F231" i="1"/>
  <c r="E231" i="1"/>
  <c r="C231" i="1"/>
  <c r="K230" i="1"/>
  <c r="J230" i="1"/>
  <c r="I230" i="1"/>
  <c r="H230" i="1"/>
  <c r="G230" i="1"/>
  <c r="E230" i="1"/>
  <c r="C230" i="1"/>
  <c r="F230" i="1" s="1"/>
  <c r="K229" i="1"/>
  <c r="J229" i="1"/>
  <c r="I229" i="1"/>
  <c r="H229" i="1"/>
  <c r="G229" i="1"/>
  <c r="E229" i="1"/>
  <c r="C229" i="1"/>
  <c r="F229" i="1" s="1"/>
  <c r="K228" i="1"/>
  <c r="J228" i="1"/>
  <c r="I228" i="1"/>
  <c r="H228" i="1"/>
  <c r="G228" i="1"/>
  <c r="E228" i="1"/>
  <c r="C228" i="1"/>
  <c r="F228" i="1" s="1"/>
  <c r="K227" i="1"/>
  <c r="J227" i="1"/>
  <c r="I227" i="1"/>
  <c r="H227" i="1"/>
  <c r="G227" i="1"/>
  <c r="E227" i="1"/>
  <c r="C227" i="1"/>
  <c r="F227" i="1" s="1"/>
  <c r="K226" i="1"/>
  <c r="J226" i="1"/>
  <c r="I226" i="1"/>
  <c r="H226" i="1"/>
  <c r="G226" i="1"/>
  <c r="E226" i="1"/>
  <c r="C226" i="1"/>
  <c r="F226" i="1" s="1"/>
  <c r="K225" i="1"/>
  <c r="J225" i="1"/>
  <c r="I225" i="1"/>
  <c r="H225" i="1"/>
  <c r="G225" i="1"/>
  <c r="F225" i="1"/>
  <c r="E225" i="1"/>
  <c r="C225" i="1"/>
  <c r="K224" i="1"/>
  <c r="J224" i="1"/>
  <c r="I224" i="1"/>
  <c r="H224" i="1"/>
  <c r="G224" i="1"/>
  <c r="E224" i="1"/>
  <c r="C224" i="1"/>
  <c r="F224" i="1" s="1"/>
  <c r="K223" i="1"/>
  <c r="J223" i="1"/>
  <c r="I223" i="1"/>
  <c r="H223" i="1"/>
  <c r="G223" i="1"/>
  <c r="E223" i="1"/>
  <c r="C223" i="1"/>
  <c r="F223" i="1" s="1"/>
  <c r="K222" i="1"/>
  <c r="J222" i="1"/>
  <c r="I222" i="1"/>
  <c r="H222" i="1"/>
  <c r="G222" i="1"/>
  <c r="F222" i="1"/>
  <c r="E222" i="1"/>
  <c r="C222" i="1"/>
  <c r="K221" i="1"/>
  <c r="J221" i="1"/>
  <c r="I221" i="1"/>
  <c r="H221" i="1"/>
  <c r="G221" i="1"/>
  <c r="F221" i="1"/>
  <c r="E221" i="1"/>
  <c r="C221" i="1"/>
  <c r="K220" i="1"/>
  <c r="J220" i="1"/>
  <c r="I220" i="1"/>
  <c r="H220" i="1"/>
  <c r="G220" i="1"/>
  <c r="E220" i="1"/>
  <c r="C220" i="1"/>
  <c r="F220" i="1" s="1"/>
  <c r="K219" i="1"/>
  <c r="J219" i="1"/>
  <c r="I219" i="1"/>
  <c r="H219" i="1"/>
  <c r="G219" i="1"/>
  <c r="E219" i="1"/>
  <c r="C219" i="1"/>
  <c r="F219" i="1" s="1"/>
  <c r="K218" i="1"/>
  <c r="J218" i="1"/>
  <c r="I218" i="1"/>
  <c r="H218" i="1"/>
  <c r="G218" i="1"/>
  <c r="E218" i="1"/>
  <c r="C218" i="1"/>
  <c r="F218" i="1" s="1"/>
  <c r="K217" i="1"/>
  <c r="J217" i="1"/>
  <c r="I217" i="1"/>
  <c r="H217" i="1"/>
  <c r="G217" i="1"/>
  <c r="E217" i="1"/>
  <c r="C217" i="1"/>
  <c r="F217" i="1" s="1"/>
  <c r="K216" i="1"/>
  <c r="J216" i="1"/>
  <c r="I216" i="1"/>
  <c r="H216" i="1"/>
  <c r="G216" i="1"/>
  <c r="E216" i="1"/>
  <c r="C216" i="1"/>
  <c r="F216" i="1" s="1"/>
  <c r="K215" i="1"/>
  <c r="J215" i="1"/>
  <c r="I215" i="1"/>
  <c r="H215" i="1"/>
  <c r="G215" i="1"/>
  <c r="E215" i="1"/>
  <c r="C215" i="1"/>
  <c r="F215" i="1" s="1"/>
  <c r="K214" i="1"/>
  <c r="J214" i="1"/>
  <c r="I214" i="1"/>
  <c r="H214" i="1"/>
  <c r="G214" i="1"/>
  <c r="E214" i="1"/>
  <c r="C214" i="1"/>
  <c r="F214" i="1" s="1"/>
  <c r="K213" i="1"/>
  <c r="J213" i="1"/>
  <c r="I213" i="1"/>
  <c r="H213" i="1"/>
  <c r="G213" i="1"/>
  <c r="E213" i="1"/>
  <c r="C213" i="1"/>
  <c r="F213" i="1" s="1"/>
  <c r="K212" i="1"/>
  <c r="J212" i="1"/>
  <c r="I212" i="1"/>
  <c r="H212" i="1"/>
  <c r="G212" i="1"/>
  <c r="E212" i="1"/>
  <c r="C212" i="1"/>
  <c r="F212" i="1" s="1"/>
  <c r="K211" i="1"/>
  <c r="J211" i="1"/>
  <c r="I211" i="1"/>
  <c r="H211" i="1"/>
  <c r="G211" i="1"/>
  <c r="E211" i="1"/>
  <c r="C211" i="1"/>
  <c r="F211" i="1" s="1"/>
  <c r="K210" i="1"/>
  <c r="J210" i="1"/>
  <c r="I210" i="1"/>
  <c r="H210" i="1"/>
  <c r="G210" i="1"/>
  <c r="F210" i="1"/>
  <c r="E210" i="1"/>
  <c r="C210" i="1"/>
  <c r="K209" i="1"/>
  <c r="J209" i="1"/>
  <c r="I209" i="1"/>
  <c r="H209" i="1"/>
  <c r="G209" i="1"/>
  <c r="F209" i="1"/>
  <c r="E209" i="1"/>
  <c r="C209" i="1"/>
  <c r="K208" i="1"/>
  <c r="J208" i="1"/>
  <c r="I208" i="1"/>
  <c r="H208" i="1"/>
  <c r="G208" i="1"/>
  <c r="E208" i="1"/>
  <c r="C208" i="1"/>
  <c r="F208" i="1" s="1"/>
  <c r="K207" i="1"/>
  <c r="J207" i="1"/>
  <c r="I207" i="1"/>
  <c r="H207" i="1"/>
  <c r="G207" i="1"/>
  <c r="E207" i="1"/>
  <c r="C207" i="1"/>
  <c r="F207" i="1" s="1"/>
  <c r="K206" i="1"/>
  <c r="J206" i="1"/>
  <c r="I206" i="1"/>
  <c r="H206" i="1"/>
  <c r="G206" i="1"/>
  <c r="F206" i="1"/>
  <c r="E206" i="1"/>
  <c r="C206" i="1"/>
  <c r="K205" i="1"/>
  <c r="J205" i="1"/>
  <c r="I205" i="1"/>
  <c r="H205" i="1"/>
  <c r="G205" i="1"/>
  <c r="E205" i="1"/>
  <c r="C205" i="1"/>
  <c r="F205" i="1" s="1"/>
  <c r="K204" i="1"/>
  <c r="J204" i="1"/>
  <c r="I204" i="1"/>
  <c r="H204" i="1"/>
  <c r="G204" i="1"/>
  <c r="E204" i="1"/>
  <c r="C204" i="1"/>
  <c r="F204" i="1" s="1"/>
  <c r="K203" i="1"/>
  <c r="J203" i="1"/>
  <c r="I203" i="1"/>
  <c r="H203" i="1"/>
  <c r="G203" i="1"/>
  <c r="E203" i="1"/>
  <c r="C203" i="1"/>
  <c r="F203" i="1" s="1"/>
  <c r="K202" i="1"/>
  <c r="J202" i="1"/>
  <c r="I202" i="1"/>
  <c r="H202" i="1"/>
  <c r="G202" i="1"/>
  <c r="E202" i="1"/>
  <c r="C202" i="1"/>
  <c r="F202" i="1" s="1"/>
  <c r="K201" i="1"/>
  <c r="J201" i="1"/>
  <c r="I201" i="1"/>
  <c r="H201" i="1"/>
  <c r="G201" i="1"/>
  <c r="E201" i="1"/>
  <c r="C201" i="1"/>
  <c r="F201" i="1" s="1"/>
  <c r="K200" i="1"/>
  <c r="J200" i="1"/>
  <c r="I200" i="1"/>
  <c r="H200" i="1"/>
  <c r="G200" i="1"/>
  <c r="F200" i="1"/>
  <c r="E200" i="1"/>
  <c r="C200" i="1"/>
  <c r="K199" i="1"/>
  <c r="J199" i="1"/>
  <c r="I199" i="1"/>
  <c r="H199" i="1"/>
  <c r="G199" i="1"/>
  <c r="E199" i="1"/>
  <c r="C199" i="1"/>
  <c r="F199" i="1" s="1"/>
  <c r="K198" i="1"/>
  <c r="J198" i="1"/>
  <c r="I198" i="1"/>
  <c r="H198" i="1"/>
  <c r="G198" i="1"/>
  <c r="F198" i="1"/>
  <c r="E198" i="1"/>
  <c r="C198" i="1"/>
  <c r="K197" i="1"/>
  <c r="J197" i="1"/>
  <c r="I197" i="1"/>
  <c r="H197" i="1"/>
  <c r="G197" i="1"/>
  <c r="F197" i="1"/>
  <c r="E197" i="1"/>
  <c r="C197" i="1"/>
  <c r="K196" i="1"/>
  <c r="J196" i="1"/>
  <c r="I196" i="1"/>
  <c r="H196" i="1"/>
  <c r="G196" i="1"/>
  <c r="E196" i="1"/>
  <c r="C196" i="1"/>
  <c r="F196" i="1" s="1"/>
  <c r="K195" i="1"/>
  <c r="J195" i="1"/>
  <c r="I195" i="1"/>
  <c r="H195" i="1"/>
  <c r="G195" i="1"/>
  <c r="F195" i="1"/>
  <c r="E195" i="1"/>
  <c r="C195" i="1"/>
  <c r="K194" i="1"/>
  <c r="J194" i="1"/>
  <c r="I194" i="1"/>
  <c r="H194" i="1"/>
  <c r="G194" i="1"/>
  <c r="E194" i="1"/>
  <c r="C194" i="1"/>
  <c r="F194" i="1" s="1"/>
  <c r="K193" i="1"/>
  <c r="J193" i="1"/>
  <c r="I193" i="1"/>
  <c r="H193" i="1"/>
  <c r="G193" i="1"/>
  <c r="E193" i="1"/>
  <c r="C193" i="1"/>
  <c r="F193" i="1" s="1"/>
  <c r="K192" i="1"/>
  <c r="J192" i="1"/>
  <c r="I192" i="1"/>
  <c r="H192" i="1"/>
  <c r="G192" i="1"/>
  <c r="E192" i="1"/>
  <c r="C192" i="1"/>
  <c r="F192" i="1" s="1"/>
  <c r="K191" i="1"/>
  <c r="J191" i="1"/>
  <c r="I191" i="1"/>
  <c r="H191" i="1"/>
  <c r="G191" i="1"/>
  <c r="E191" i="1"/>
  <c r="C191" i="1"/>
  <c r="F191" i="1" s="1"/>
  <c r="K190" i="1"/>
  <c r="J190" i="1"/>
  <c r="I190" i="1"/>
  <c r="H190" i="1"/>
  <c r="G190" i="1"/>
  <c r="E190" i="1"/>
  <c r="C190" i="1"/>
  <c r="F190" i="1" s="1"/>
  <c r="K189" i="1"/>
  <c r="J189" i="1"/>
  <c r="I189" i="1"/>
  <c r="H189" i="1"/>
  <c r="G189" i="1"/>
  <c r="F189" i="1"/>
  <c r="E189" i="1"/>
  <c r="C189" i="1"/>
  <c r="K188" i="1"/>
  <c r="J188" i="1"/>
  <c r="I188" i="1"/>
  <c r="H188" i="1"/>
  <c r="G188" i="1"/>
  <c r="E188" i="1"/>
  <c r="C188" i="1"/>
  <c r="F188" i="1" s="1"/>
  <c r="K187" i="1"/>
  <c r="J187" i="1"/>
  <c r="I187" i="1"/>
  <c r="H187" i="1"/>
  <c r="G187" i="1"/>
  <c r="E187" i="1"/>
  <c r="C187" i="1"/>
  <c r="F187" i="1" s="1"/>
  <c r="K186" i="1"/>
  <c r="J186" i="1"/>
  <c r="I186" i="1"/>
  <c r="H186" i="1"/>
  <c r="G186" i="1"/>
  <c r="F186" i="1"/>
  <c r="E186" i="1"/>
  <c r="C186" i="1"/>
  <c r="K185" i="1"/>
  <c r="J185" i="1"/>
  <c r="I185" i="1"/>
  <c r="H185" i="1"/>
  <c r="G185" i="1"/>
  <c r="F185" i="1"/>
  <c r="E185" i="1"/>
  <c r="C185" i="1"/>
  <c r="K184" i="1"/>
  <c r="J184" i="1"/>
  <c r="I184" i="1"/>
  <c r="H184" i="1"/>
  <c r="G184" i="1"/>
  <c r="E184" i="1"/>
  <c r="C184" i="1"/>
  <c r="F184" i="1" s="1"/>
  <c r="K183" i="1"/>
  <c r="J183" i="1"/>
  <c r="I183" i="1"/>
  <c r="H183" i="1"/>
  <c r="G183" i="1"/>
  <c r="E183" i="1"/>
  <c r="C183" i="1"/>
  <c r="F183" i="1" s="1"/>
  <c r="K182" i="1"/>
  <c r="J182" i="1"/>
  <c r="I182" i="1"/>
  <c r="H182" i="1"/>
  <c r="G182" i="1"/>
  <c r="E182" i="1"/>
  <c r="C182" i="1"/>
  <c r="F182" i="1" s="1"/>
  <c r="K181" i="1"/>
  <c r="J181" i="1"/>
  <c r="I181" i="1"/>
  <c r="H181" i="1"/>
  <c r="G181" i="1"/>
  <c r="E181" i="1"/>
  <c r="C181" i="1"/>
  <c r="F181" i="1" s="1"/>
  <c r="K180" i="1"/>
  <c r="J180" i="1"/>
  <c r="I180" i="1"/>
  <c r="H180" i="1"/>
  <c r="G180" i="1"/>
  <c r="E180" i="1"/>
  <c r="C180" i="1"/>
  <c r="F180" i="1" s="1"/>
  <c r="K179" i="1"/>
  <c r="J179" i="1"/>
  <c r="I179" i="1"/>
  <c r="H179" i="1"/>
  <c r="G179" i="1"/>
  <c r="E179" i="1"/>
  <c r="C179" i="1"/>
  <c r="F179" i="1" s="1"/>
  <c r="K178" i="1"/>
  <c r="J178" i="1"/>
  <c r="I178" i="1"/>
  <c r="H178" i="1"/>
  <c r="G178" i="1"/>
  <c r="E178" i="1"/>
  <c r="C178" i="1"/>
  <c r="F178" i="1" s="1"/>
  <c r="K177" i="1"/>
  <c r="J177" i="1"/>
  <c r="I177" i="1"/>
  <c r="H177" i="1"/>
  <c r="G177" i="1"/>
  <c r="E177" i="1"/>
  <c r="C177" i="1"/>
  <c r="F177" i="1" s="1"/>
  <c r="K176" i="1"/>
  <c r="J176" i="1"/>
  <c r="I176" i="1"/>
  <c r="H176" i="1"/>
  <c r="G176" i="1"/>
  <c r="E176" i="1"/>
  <c r="C176" i="1"/>
  <c r="F176" i="1" s="1"/>
  <c r="K175" i="1"/>
  <c r="J175" i="1"/>
  <c r="I175" i="1"/>
  <c r="H175" i="1"/>
  <c r="G175" i="1"/>
  <c r="E175" i="1"/>
  <c r="C175" i="1"/>
  <c r="F175" i="1" s="1"/>
  <c r="K174" i="1"/>
  <c r="J174" i="1"/>
  <c r="I174" i="1"/>
  <c r="H174" i="1"/>
  <c r="G174" i="1"/>
  <c r="F174" i="1"/>
  <c r="E174" i="1"/>
  <c r="C174" i="1"/>
  <c r="K173" i="1"/>
  <c r="J173" i="1"/>
  <c r="I173" i="1"/>
  <c r="H173" i="1"/>
  <c r="G173" i="1"/>
  <c r="F173" i="1"/>
  <c r="E173" i="1"/>
  <c r="C173" i="1"/>
  <c r="K172" i="1"/>
  <c r="J172" i="1"/>
  <c r="I172" i="1"/>
  <c r="H172" i="1"/>
  <c r="G172" i="1"/>
  <c r="E172" i="1"/>
  <c r="C172" i="1"/>
  <c r="F172" i="1" s="1"/>
  <c r="K171" i="1"/>
  <c r="J171" i="1"/>
  <c r="I171" i="1"/>
  <c r="H171" i="1"/>
  <c r="G171" i="1"/>
  <c r="E171" i="1"/>
  <c r="C171" i="1"/>
  <c r="F171" i="1" s="1"/>
  <c r="K170" i="1"/>
  <c r="J170" i="1"/>
  <c r="I170" i="1"/>
  <c r="H170" i="1"/>
  <c r="G170" i="1"/>
  <c r="F170" i="1"/>
  <c r="E170" i="1"/>
  <c r="C170" i="1"/>
  <c r="K169" i="1"/>
  <c r="J169" i="1"/>
  <c r="I169" i="1"/>
  <c r="H169" i="1"/>
  <c r="G169" i="1"/>
  <c r="E169" i="1"/>
  <c r="C169" i="1"/>
  <c r="F169" i="1" s="1"/>
  <c r="K168" i="1"/>
  <c r="J168" i="1"/>
  <c r="I168" i="1"/>
  <c r="H168" i="1"/>
  <c r="G168" i="1"/>
  <c r="E168" i="1"/>
  <c r="C168" i="1"/>
  <c r="F168" i="1" s="1"/>
  <c r="K167" i="1"/>
  <c r="J167" i="1"/>
  <c r="I167" i="1"/>
  <c r="H167" i="1"/>
  <c r="G167" i="1"/>
  <c r="E167" i="1"/>
  <c r="C167" i="1"/>
  <c r="F167" i="1" s="1"/>
  <c r="K166" i="1"/>
  <c r="J166" i="1"/>
  <c r="I166" i="1"/>
  <c r="H166" i="1"/>
  <c r="G166" i="1"/>
  <c r="E166" i="1"/>
  <c r="C166" i="1"/>
  <c r="F166" i="1" s="1"/>
  <c r="K165" i="1"/>
  <c r="J165" i="1"/>
  <c r="I165" i="1"/>
  <c r="H165" i="1"/>
  <c r="G165" i="1"/>
  <c r="E165" i="1"/>
  <c r="C165" i="1"/>
  <c r="F165" i="1" s="1"/>
  <c r="K164" i="1"/>
  <c r="J164" i="1"/>
  <c r="I164" i="1"/>
  <c r="H164" i="1"/>
  <c r="G164" i="1"/>
  <c r="F164" i="1"/>
  <c r="E164" i="1"/>
  <c r="C164" i="1"/>
  <c r="K163" i="1"/>
  <c r="J163" i="1"/>
  <c r="I163" i="1"/>
  <c r="H163" i="1"/>
  <c r="G163" i="1"/>
  <c r="E163" i="1"/>
  <c r="C163" i="1"/>
  <c r="F163" i="1" s="1"/>
  <c r="K162" i="1"/>
  <c r="J162" i="1"/>
  <c r="I162" i="1"/>
  <c r="H162" i="1"/>
  <c r="G162" i="1"/>
  <c r="F162" i="1"/>
  <c r="E162" i="1"/>
  <c r="C162" i="1"/>
  <c r="K161" i="1"/>
  <c r="J161" i="1"/>
  <c r="I161" i="1"/>
  <c r="H161" i="1"/>
  <c r="G161" i="1"/>
  <c r="F161" i="1"/>
  <c r="E161" i="1"/>
  <c r="C161" i="1"/>
  <c r="K160" i="1"/>
  <c r="J160" i="1"/>
  <c r="I160" i="1"/>
  <c r="H160" i="1"/>
  <c r="G160" i="1"/>
  <c r="E160" i="1"/>
  <c r="C160" i="1"/>
  <c r="F160" i="1" s="1"/>
  <c r="K159" i="1"/>
  <c r="J159" i="1"/>
  <c r="I159" i="1"/>
  <c r="H159" i="1"/>
  <c r="G159" i="1"/>
  <c r="F159" i="1"/>
  <c r="E159" i="1"/>
  <c r="C159" i="1"/>
  <c r="K158" i="1"/>
  <c r="J158" i="1"/>
  <c r="I158" i="1"/>
  <c r="H158" i="1"/>
  <c r="G158" i="1"/>
  <c r="E158" i="1"/>
  <c r="C158" i="1"/>
  <c r="F158" i="1" s="1"/>
  <c r="K157" i="1"/>
  <c r="J157" i="1"/>
  <c r="I157" i="1"/>
  <c r="H157" i="1"/>
  <c r="G157" i="1"/>
  <c r="E157" i="1"/>
  <c r="C157" i="1"/>
  <c r="F157" i="1" s="1"/>
  <c r="K156" i="1"/>
  <c r="J156" i="1"/>
  <c r="I156" i="1"/>
  <c r="H156" i="1"/>
  <c r="G156" i="1"/>
  <c r="E156" i="1"/>
  <c r="C156" i="1"/>
  <c r="F156" i="1" s="1"/>
  <c r="K155" i="1"/>
  <c r="J155" i="1"/>
  <c r="I155" i="1"/>
  <c r="H155" i="1"/>
  <c r="G155" i="1"/>
  <c r="E155" i="1"/>
  <c r="C155" i="1"/>
  <c r="F155" i="1" s="1"/>
  <c r="K154" i="1"/>
  <c r="J154" i="1"/>
  <c r="I154" i="1"/>
  <c r="H154" i="1"/>
  <c r="G154" i="1"/>
  <c r="E154" i="1"/>
  <c r="C154" i="1"/>
  <c r="F154" i="1" s="1"/>
  <c r="K153" i="1"/>
  <c r="J153" i="1"/>
  <c r="I153" i="1"/>
  <c r="H153" i="1"/>
  <c r="G153" i="1"/>
  <c r="F153" i="1"/>
  <c r="E153" i="1"/>
  <c r="C153" i="1"/>
  <c r="K152" i="1"/>
  <c r="J152" i="1"/>
  <c r="I152" i="1"/>
  <c r="H152" i="1"/>
  <c r="G152" i="1"/>
  <c r="E152" i="1"/>
  <c r="C152" i="1"/>
  <c r="F152" i="1" s="1"/>
  <c r="K151" i="1"/>
  <c r="J151" i="1"/>
  <c r="I151" i="1"/>
  <c r="H151" i="1"/>
  <c r="G151" i="1"/>
  <c r="E151" i="1"/>
  <c r="C151" i="1"/>
  <c r="F151" i="1" s="1"/>
  <c r="K150" i="1"/>
  <c r="J150" i="1"/>
  <c r="I150" i="1"/>
  <c r="H150" i="1"/>
  <c r="G150" i="1"/>
  <c r="F150" i="1"/>
  <c r="E150" i="1"/>
  <c r="C150" i="1"/>
  <c r="K149" i="1"/>
  <c r="J149" i="1"/>
  <c r="I149" i="1"/>
  <c r="H149" i="1"/>
  <c r="G149" i="1"/>
  <c r="F149" i="1"/>
  <c r="E149" i="1"/>
  <c r="C149" i="1"/>
  <c r="K148" i="1"/>
  <c r="J148" i="1"/>
  <c r="I148" i="1"/>
  <c r="H148" i="1"/>
  <c r="G148" i="1"/>
  <c r="E148" i="1"/>
  <c r="C148" i="1"/>
  <c r="F148" i="1" s="1"/>
  <c r="K147" i="1"/>
  <c r="J147" i="1"/>
  <c r="I147" i="1"/>
  <c r="H147" i="1"/>
  <c r="G147" i="1"/>
  <c r="E147" i="1"/>
  <c r="C147" i="1"/>
  <c r="F147" i="1" s="1"/>
  <c r="K146" i="1"/>
  <c r="J146" i="1"/>
  <c r="I146" i="1"/>
  <c r="H146" i="1"/>
  <c r="G146" i="1"/>
  <c r="E146" i="1"/>
  <c r="C146" i="1"/>
  <c r="F146" i="1" s="1"/>
  <c r="K145" i="1"/>
  <c r="J145" i="1"/>
  <c r="I145" i="1"/>
  <c r="H145" i="1"/>
  <c r="G145" i="1"/>
  <c r="E145" i="1"/>
  <c r="C145" i="1"/>
  <c r="F145" i="1" s="1"/>
  <c r="K144" i="1"/>
  <c r="J144" i="1"/>
  <c r="I144" i="1"/>
  <c r="H144" i="1"/>
  <c r="G144" i="1"/>
  <c r="E144" i="1"/>
  <c r="C144" i="1"/>
  <c r="F144" i="1" s="1"/>
  <c r="K143" i="1"/>
  <c r="J143" i="1"/>
  <c r="I143" i="1"/>
  <c r="H143" i="1"/>
  <c r="G143" i="1"/>
  <c r="E143" i="1"/>
  <c r="C143" i="1"/>
  <c r="F143" i="1" s="1"/>
  <c r="K142" i="1"/>
  <c r="J142" i="1"/>
  <c r="I142" i="1"/>
  <c r="H142" i="1"/>
  <c r="G142" i="1"/>
  <c r="E142" i="1"/>
  <c r="C142" i="1"/>
  <c r="F142" i="1" s="1"/>
  <c r="K141" i="1"/>
  <c r="J141" i="1"/>
  <c r="I141" i="1"/>
  <c r="H141" i="1"/>
  <c r="G141" i="1"/>
  <c r="E141" i="1"/>
  <c r="C141" i="1"/>
  <c r="F141" i="1" s="1"/>
  <c r="K140" i="1"/>
  <c r="J140" i="1"/>
  <c r="I140" i="1"/>
  <c r="H140" i="1"/>
  <c r="G140" i="1"/>
  <c r="E140" i="1"/>
  <c r="C140" i="1"/>
  <c r="F140" i="1" s="1"/>
  <c r="K139" i="1"/>
  <c r="J139" i="1"/>
  <c r="I139" i="1"/>
  <c r="H139" i="1"/>
  <c r="G139" i="1"/>
  <c r="E139" i="1"/>
  <c r="C139" i="1"/>
  <c r="F139" i="1" s="1"/>
  <c r="K138" i="1"/>
  <c r="J138" i="1"/>
  <c r="I138" i="1"/>
  <c r="H138" i="1"/>
  <c r="G138" i="1"/>
  <c r="F138" i="1"/>
  <c r="E138" i="1"/>
  <c r="C138" i="1"/>
  <c r="K137" i="1"/>
  <c r="J137" i="1"/>
  <c r="I137" i="1"/>
  <c r="H137" i="1"/>
  <c r="G137" i="1"/>
  <c r="F137" i="1"/>
  <c r="E137" i="1"/>
  <c r="C137" i="1"/>
  <c r="K136" i="1"/>
  <c r="J136" i="1"/>
  <c r="I136" i="1"/>
  <c r="H136" i="1"/>
  <c r="G136" i="1"/>
  <c r="E136" i="1"/>
  <c r="C136" i="1"/>
  <c r="F136" i="1" s="1"/>
  <c r="K135" i="1"/>
  <c r="J135" i="1"/>
  <c r="I135" i="1"/>
  <c r="H135" i="1"/>
  <c r="G135" i="1"/>
  <c r="E135" i="1"/>
  <c r="C135" i="1"/>
  <c r="F135" i="1" s="1"/>
  <c r="K134" i="1"/>
  <c r="J134" i="1"/>
  <c r="I134" i="1"/>
  <c r="H134" i="1"/>
  <c r="G134" i="1"/>
  <c r="F134" i="1"/>
  <c r="E134" i="1"/>
  <c r="C134" i="1"/>
  <c r="K133" i="1"/>
  <c r="J133" i="1"/>
  <c r="I133" i="1"/>
  <c r="H133" i="1"/>
  <c r="G133" i="1"/>
  <c r="E133" i="1"/>
  <c r="C133" i="1"/>
  <c r="F133" i="1" s="1"/>
  <c r="K132" i="1"/>
  <c r="J132" i="1"/>
  <c r="I132" i="1"/>
  <c r="H132" i="1"/>
  <c r="G132" i="1"/>
  <c r="E132" i="1"/>
  <c r="C132" i="1"/>
  <c r="F132" i="1" s="1"/>
  <c r="K131" i="1"/>
  <c r="J131" i="1"/>
  <c r="I131" i="1"/>
  <c r="H131" i="1"/>
  <c r="G131" i="1"/>
  <c r="E131" i="1"/>
  <c r="C131" i="1"/>
  <c r="F131" i="1" s="1"/>
  <c r="K130" i="1"/>
  <c r="J130" i="1"/>
  <c r="I130" i="1"/>
  <c r="H130" i="1"/>
  <c r="G130" i="1"/>
  <c r="E130" i="1"/>
  <c r="C130" i="1"/>
  <c r="F130" i="1" s="1"/>
  <c r="K129" i="1"/>
  <c r="J129" i="1"/>
  <c r="I129" i="1"/>
  <c r="H129" i="1"/>
  <c r="G129" i="1"/>
  <c r="E129" i="1"/>
  <c r="C129" i="1"/>
  <c r="F129" i="1" s="1"/>
  <c r="K128" i="1"/>
  <c r="J128" i="1"/>
  <c r="I128" i="1"/>
  <c r="H128" i="1"/>
  <c r="G128" i="1"/>
  <c r="F128" i="1"/>
  <c r="E128" i="1"/>
  <c r="C128" i="1"/>
  <c r="K127" i="1"/>
  <c r="J127" i="1"/>
  <c r="I127" i="1"/>
  <c r="H127" i="1"/>
  <c r="G127" i="1"/>
  <c r="E127" i="1"/>
  <c r="C127" i="1"/>
  <c r="F127" i="1" s="1"/>
  <c r="K126" i="1"/>
  <c r="J126" i="1"/>
  <c r="I126" i="1"/>
  <c r="H126" i="1"/>
  <c r="G126" i="1"/>
  <c r="F126" i="1"/>
  <c r="E126" i="1"/>
  <c r="C126" i="1"/>
  <c r="K125" i="1"/>
  <c r="J125" i="1"/>
  <c r="I125" i="1"/>
  <c r="H125" i="1"/>
  <c r="G125" i="1"/>
  <c r="F125" i="1"/>
  <c r="E125" i="1"/>
  <c r="C125" i="1"/>
  <c r="K124" i="1"/>
  <c r="J124" i="1"/>
  <c r="I124" i="1"/>
  <c r="H124" i="1"/>
  <c r="G124" i="1"/>
  <c r="E124" i="1"/>
  <c r="C124" i="1"/>
  <c r="F124" i="1" s="1"/>
  <c r="K123" i="1"/>
  <c r="J123" i="1"/>
  <c r="I123" i="1"/>
  <c r="H123" i="1"/>
  <c r="G123" i="1"/>
  <c r="F123" i="1"/>
  <c r="E123" i="1"/>
  <c r="C123" i="1"/>
  <c r="K122" i="1"/>
  <c r="J122" i="1"/>
  <c r="I122" i="1"/>
  <c r="H122" i="1"/>
  <c r="G122" i="1"/>
  <c r="E122" i="1"/>
  <c r="C122" i="1"/>
  <c r="F122" i="1" s="1"/>
  <c r="K121" i="1"/>
  <c r="J121" i="1"/>
  <c r="I121" i="1"/>
  <c r="H121" i="1"/>
  <c r="G121" i="1"/>
  <c r="E121" i="1"/>
  <c r="C121" i="1"/>
  <c r="F121" i="1" s="1"/>
  <c r="K120" i="1"/>
  <c r="J120" i="1"/>
  <c r="I120" i="1"/>
  <c r="H120" i="1"/>
  <c r="G120" i="1"/>
  <c r="E120" i="1"/>
  <c r="C120" i="1"/>
  <c r="F120" i="1" s="1"/>
  <c r="K119" i="1"/>
  <c r="J119" i="1"/>
  <c r="I119" i="1"/>
  <c r="H119" i="1"/>
  <c r="G119" i="1"/>
  <c r="E119" i="1"/>
  <c r="C119" i="1"/>
  <c r="F119" i="1" s="1"/>
  <c r="K118" i="1"/>
  <c r="J118" i="1"/>
  <c r="I118" i="1"/>
  <c r="H118" i="1"/>
  <c r="G118" i="1"/>
  <c r="E118" i="1"/>
  <c r="C118" i="1"/>
  <c r="F118" i="1" s="1"/>
  <c r="K117" i="1"/>
  <c r="J117" i="1"/>
  <c r="I117" i="1"/>
  <c r="H117" i="1"/>
  <c r="G117" i="1"/>
  <c r="F117" i="1"/>
  <c r="E117" i="1"/>
  <c r="C117" i="1"/>
  <c r="K116" i="1"/>
  <c r="J116" i="1"/>
  <c r="I116" i="1"/>
  <c r="H116" i="1"/>
  <c r="G116" i="1"/>
  <c r="E116" i="1"/>
  <c r="C116" i="1"/>
  <c r="F116" i="1" s="1"/>
  <c r="K115" i="1"/>
  <c r="J115" i="1"/>
  <c r="I115" i="1"/>
  <c r="H115" i="1"/>
  <c r="G115" i="1"/>
  <c r="E115" i="1"/>
  <c r="C115" i="1"/>
  <c r="F115" i="1" s="1"/>
  <c r="K114" i="1"/>
  <c r="J114" i="1"/>
  <c r="I114" i="1"/>
  <c r="H114" i="1"/>
  <c r="G114" i="1"/>
  <c r="F114" i="1"/>
  <c r="E114" i="1"/>
  <c r="C114" i="1"/>
  <c r="K113" i="1"/>
  <c r="J113" i="1"/>
  <c r="I113" i="1"/>
  <c r="H113" i="1"/>
  <c r="G113" i="1"/>
  <c r="F113" i="1"/>
  <c r="E113" i="1"/>
  <c r="C113" i="1"/>
  <c r="K112" i="1"/>
  <c r="J112" i="1"/>
  <c r="I112" i="1"/>
  <c r="H112" i="1"/>
  <c r="G112" i="1"/>
  <c r="E112" i="1"/>
  <c r="C112" i="1"/>
  <c r="F112" i="1" s="1"/>
  <c r="K111" i="1"/>
  <c r="J111" i="1"/>
  <c r="I111" i="1"/>
  <c r="H111" i="1"/>
  <c r="G111" i="1"/>
  <c r="E111" i="1"/>
  <c r="C111" i="1"/>
  <c r="F111" i="1" s="1"/>
  <c r="K110" i="1"/>
  <c r="J110" i="1"/>
  <c r="I110" i="1"/>
  <c r="H110" i="1"/>
  <c r="G110" i="1"/>
  <c r="E110" i="1"/>
  <c r="C110" i="1"/>
  <c r="F110" i="1" s="1"/>
  <c r="K109" i="1"/>
  <c r="J109" i="1"/>
  <c r="I109" i="1"/>
  <c r="H109" i="1"/>
  <c r="G109" i="1"/>
  <c r="E109" i="1"/>
  <c r="C109" i="1"/>
  <c r="F109" i="1" s="1"/>
  <c r="K108" i="1"/>
  <c r="J108" i="1"/>
  <c r="I108" i="1"/>
  <c r="H108" i="1"/>
  <c r="G108" i="1"/>
  <c r="E108" i="1"/>
  <c r="C108" i="1"/>
  <c r="F108" i="1" s="1"/>
  <c r="K107" i="1"/>
  <c r="J107" i="1"/>
  <c r="I107" i="1"/>
  <c r="H107" i="1"/>
  <c r="G107" i="1"/>
  <c r="E107" i="1"/>
  <c r="C107" i="1"/>
  <c r="F107" i="1" s="1"/>
  <c r="K106" i="1"/>
  <c r="J106" i="1"/>
  <c r="I106" i="1"/>
  <c r="H106" i="1"/>
  <c r="G106" i="1"/>
  <c r="E106" i="1"/>
  <c r="C106" i="1"/>
  <c r="F106" i="1" s="1"/>
  <c r="K105" i="1"/>
  <c r="J105" i="1"/>
  <c r="I105" i="1"/>
  <c r="H105" i="1"/>
  <c r="G105" i="1"/>
  <c r="E105" i="1"/>
  <c r="C105" i="1"/>
  <c r="F105" i="1" s="1"/>
  <c r="K104" i="1"/>
  <c r="J104" i="1"/>
  <c r="I104" i="1"/>
  <c r="H104" i="1"/>
  <c r="G104" i="1"/>
  <c r="E104" i="1"/>
  <c r="C104" i="1"/>
  <c r="F104" i="1" s="1"/>
  <c r="K103" i="1"/>
  <c r="J103" i="1"/>
  <c r="I103" i="1"/>
  <c r="H103" i="1"/>
  <c r="G103" i="1"/>
  <c r="E103" i="1"/>
  <c r="C103" i="1"/>
  <c r="F103" i="1" s="1"/>
  <c r="K102" i="1"/>
  <c r="J102" i="1"/>
  <c r="I102" i="1"/>
  <c r="H102" i="1"/>
  <c r="G102" i="1"/>
  <c r="F102" i="1"/>
  <c r="E102" i="1"/>
  <c r="C102" i="1"/>
  <c r="K101" i="1"/>
  <c r="J101" i="1"/>
  <c r="I101" i="1"/>
  <c r="H101" i="1"/>
  <c r="G101" i="1"/>
  <c r="F101" i="1"/>
  <c r="E101" i="1"/>
  <c r="C101" i="1"/>
  <c r="K100" i="1"/>
  <c r="J100" i="1"/>
  <c r="I100" i="1"/>
  <c r="H100" i="1"/>
  <c r="G100" i="1"/>
  <c r="E100" i="1"/>
  <c r="C100" i="1"/>
  <c r="F100" i="1" s="1"/>
  <c r="K99" i="1"/>
  <c r="J99" i="1"/>
  <c r="I99" i="1"/>
  <c r="H99" i="1"/>
  <c r="G99" i="1"/>
  <c r="E99" i="1"/>
  <c r="C99" i="1"/>
  <c r="F99" i="1" s="1"/>
  <c r="K98" i="1"/>
  <c r="J98" i="1"/>
  <c r="I98" i="1"/>
  <c r="H98" i="1"/>
  <c r="G98" i="1"/>
  <c r="F98" i="1"/>
  <c r="E98" i="1"/>
  <c r="C98" i="1"/>
  <c r="K97" i="1"/>
  <c r="J97" i="1"/>
  <c r="I97" i="1"/>
  <c r="H97" i="1"/>
  <c r="G97" i="1"/>
  <c r="E97" i="1"/>
  <c r="C97" i="1"/>
  <c r="F97" i="1" s="1"/>
  <c r="K96" i="1"/>
  <c r="J96" i="1"/>
  <c r="I96" i="1"/>
  <c r="H96" i="1"/>
  <c r="G96" i="1"/>
  <c r="E96" i="1"/>
  <c r="C96" i="1"/>
  <c r="F96" i="1" s="1"/>
  <c r="K95" i="1"/>
  <c r="J95" i="1"/>
  <c r="I95" i="1"/>
  <c r="H95" i="1"/>
  <c r="G95" i="1"/>
  <c r="E95" i="1"/>
  <c r="C95" i="1"/>
  <c r="F95" i="1" s="1"/>
  <c r="K94" i="1"/>
  <c r="J94" i="1"/>
  <c r="I94" i="1"/>
  <c r="H94" i="1"/>
  <c r="G94" i="1"/>
  <c r="E94" i="1"/>
  <c r="C94" i="1"/>
  <c r="F94" i="1" s="1"/>
  <c r="K93" i="1"/>
  <c r="J93" i="1"/>
  <c r="I93" i="1"/>
  <c r="H93" i="1"/>
  <c r="G93" i="1"/>
  <c r="E93" i="1"/>
  <c r="C93" i="1"/>
  <c r="F93" i="1" s="1"/>
  <c r="K92" i="1"/>
  <c r="J92" i="1"/>
  <c r="I92" i="1"/>
  <c r="H92" i="1"/>
  <c r="G92" i="1"/>
  <c r="F92" i="1"/>
  <c r="E92" i="1"/>
  <c r="C92" i="1"/>
  <c r="K91" i="1"/>
  <c r="J91" i="1"/>
  <c r="I91" i="1"/>
  <c r="H91" i="1"/>
  <c r="G91" i="1"/>
  <c r="E91" i="1"/>
  <c r="C91" i="1"/>
  <c r="F91" i="1" s="1"/>
  <c r="K90" i="1"/>
  <c r="J90" i="1"/>
  <c r="I90" i="1"/>
  <c r="H90" i="1"/>
  <c r="G90" i="1"/>
  <c r="F90" i="1"/>
  <c r="E90" i="1"/>
  <c r="C90" i="1"/>
  <c r="K89" i="1"/>
  <c r="J89" i="1"/>
  <c r="I89" i="1"/>
  <c r="H89" i="1"/>
  <c r="G89" i="1"/>
  <c r="F89" i="1"/>
  <c r="E89" i="1"/>
  <c r="C89" i="1"/>
  <c r="K88" i="1"/>
  <c r="J88" i="1"/>
  <c r="I88" i="1"/>
  <c r="H88" i="1"/>
  <c r="G88" i="1"/>
  <c r="E88" i="1"/>
  <c r="C88" i="1"/>
  <c r="F88" i="1" s="1"/>
  <c r="K87" i="1"/>
  <c r="J87" i="1"/>
  <c r="I87" i="1"/>
  <c r="H87" i="1"/>
  <c r="G87" i="1"/>
  <c r="F87" i="1"/>
  <c r="E87" i="1"/>
  <c r="C87" i="1"/>
  <c r="K86" i="1"/>
  <c r="J86" i="1"/>
  <c r="I86" i="1"/>
  <c r="H86" i="1"/>
  <c r="G86" i="1"/>
  <c r="E86" i="1"/>
  <c r="C86" i="1"/>
  <c r="F86" i="1" s="1"/>
  <c r="K85" i="1"/>
  <c r="J85" i="1"/>
  <c r="I85" i="1"/>
  <c r="H85" i="1"/>
  <c r="G85" i="1"/>
  <c r="E85" i="1"/>
  <c r="C85" i="1"/>
  <c r="F85" i="1" s="1"/>
  <c r="K84" i="1"/>
  <c r="J84" i="1"/>
  <c r="I84" i="1"/>
  <c r="H84" i="1"/>
  <c r="G84" i="1"/>
  <c r="E84" i="1"/>
  <c r="C84" i="1"/>
  <c r="F84" i="1" s="1"/>
  <c r="K83" i="1"/>
  <c r="J83" i="1"/>
  <c r="I83" i="1"/>
  <c r="H83" i="1"/>
  <c r="G83" i="1"/>
  <c r="E83" i="1"/>
  <c r="C83" i="1"/>
  <c r="F83" i="1" s="1"/>
  <c r="K82" i="1"/>
  <c r="J82" i="1"/>
  <c r="I82" i="1"/>
  <c r="H82" i="1"/>
  <c r="G82" i="1"/>
  <c r="E82" i="1"/>
  <c r="C82" i="1"/>
  <c r="F82" i="1" s="1"/>
  <c r="K81" i="1"/>
  <c r="J81" i="1"/>
  <c r="I81" i="1"/>
  <c r="H81" i="1"/>
  <c r="G81" i="1"/>
  <c r="F81" i="1"/>
  <c r="E81" i="1"/>
  <c r="C81" i="1"/>
  <c r="K80" i="1"/>
  <c r="J80" i="1"/>
  <c r="I80" i="1"/>
  <c r="H80" i="1"/>
  <c r="G80" i="1"/>
  <c r="E80" i="1"/>
  <c r="C80" i="1"/>
  <c r="F80" i="1" s="1"/>
  <c r="K79" i="1"/>
  <c r="J79" i="1"/>
  <c r="I79" i="1"/>
  <c r="H79" i="1"/>
  <c r="G79" i="1"/>
  <c r="E79" i="1"/>
  <c r="C79" i="1"/>
  <c r="F79" i="1" s="1"/>
  <c r="K78" i="1"/>
  <c r="J78" i="1"/>
  <c r="I78" i="1"/>
  <c r="H78" i="1"/>
  <c r="G78" i="1"/>
  <c r="F78" i="1"/>
  <c r="E78" i="1"/>
  <c r="C78" i="1"/>
  <c r="K77" i="1"/>
  <c r="J77" i="1"/>
  <c r="I77" i="1"/>
  <c r="H77" i="1"/>
  <c r="G77" i="1"/>
  <c r="E77" i="1"/>
  <c r="C77" i="1"/>
  <c r="F77" i="1" s="1"/>
  <c r="K76" i="1"/>
  <c r="J76" i="1"/>
  <c r="I76" i="1"/>
  <c r="H76" i="1"/>
  <c r="G76" i="1"/>
  <c r="E76" i="1"/>
  <c r="C76" i="1"/>
  <c r="F76" i="1" s="1"/>
  <c r="K75" i="1"/>
  <c r="J75" i="1"/>
  <c r="I75" i="1"/>
  <c r="H75" i="1"/>
  <c r="G75" i="1"/>
  <c r="F75" i="1"/>
  <c r="E75" i="1"/>
  <c r="C75" i="1"/>
  <c r="K74" i="1"/>
  <c r="J74" i="1"/>
  <c r="I74" i="1"/>
  <c r="H74" i="1"/>
  <c r="G74" i="1"/>
  <c r="E74" i="1"/>
  <c r="C74" i="1"/>
  <c r="F74" i="1" s="1"/>
  <c r="K73" i="1"/>
  <c r="J73" i="1"/>
  <c r="I73" i="1"/>
  <c r="H73" i="1"/>
  <c r="G73" i="1"/>
  <c r="E73" i="1"/>
  <c r="C73" i="1"/>
  <c r="F73" i="1" s="1"/>
  <c r="K72" i="1"/>
  <c r="J72" i="1"/>
  <c r="I72" i="1"/>
  <c r="H72" i="1"/>
  <c r="G72" i="1"/>
  <c r="F72" i="1"/>
  <c r="E72" i="1"/>
  <c r="C72" i="1"/>
  <c r="K71" i="1"/>
  <c r="J71" i="1"/>
  <c r="I71" i="1"/>
  <c r="H71" i="1"/>
  <c r="G71" i="1"/>
  <c r="E71" i="1"/>
  <c r="C71" i="1"/>
  <c r="F71" i="1" s="1"/>
  <c r="K70" i="1"/>
  <c r="J70" i="1"/>
  <c r="I70" i="1"/>
  <c r="H70" i="1"/>
  <c r="G70" i="1"/>
  <c r="E70" i="1"/>
  <c r="C70" i="1"/>
  <c r="F70" i="1" s="1"/>
  <c r="K69" i="1"/>
  <c r="J69" i="1"/>
  <c r="I69" i="1"/>
  <c r="H69" i="1"/>
  <c r="G69" i="1"/>
  <c r="F69" i="1"/>
  <c r="E69" i="1"/>
  <c r="C69" i="1"/>
  <c r="K68" i="1"/>
  <c r="J68" i="1"/>
  <c r="I68" i="1"/>
  <c r="H68" i="1"/>
  <c r="G68" i="1"/>
  <c r="E68" i="1"/>
  <c r="C68" i="1"/>
  <c r="F68" i="1" s="1"/>
  <c r="K67" i="1"/>
  <c r="J67" i="1"/>
  <c r="I67" i="1"/>
  <c r="H67" i="1"/>
  <c r="G67" i="1"/>
  <c r="E67" i="1"/>
  <c r="C67" i="1"/>
  <c r="F67" i="1" s="1"/>
  <c r="K66" i="1"/>
  <c r="J66" i="1"/>
  <c r="I66" i="1"/>
  <c r="H66" i="1"/>
  <c r="G66" i="1"/>
  <c r="F66" i="1"/>
  <c r="E66" i="1"/>
  <c r="C66" i="1"/>
  <c r="K65" i="1"/>
  <c r="J65" i="1"/>
  <c r="I65" i="1"/>
  <c r="H65" i="1"/>
  <c r="G65" i="1"/>
  <c r="E65" i="1"/>
  <c r="C65" i="1"/>
  <c r="F65" i="1" s="1"/>
  <c r="K64" i="1"/>
  <c r="J64" i="1"/>
  <c r="I64" i="1"/>
  <c r="H64" i="1"/>
  <c r="G64" i="1"/>
  <c r="E64" i="1"/>
  <c r="C64" i="1"/>
  <c r="F64" i="1" s="1"/>
  <c r="K63" i="1"/>
  <c r="J63" i="1"/>
  <c r="I63" i="1"/>
  <c r="H63" i="1"/>
  <c r="G63" i="1"/>
  <c r="F63" i="1"/>
  <c r="E63" i="1"/>
  <c r="C63" i="1"/>
  <c r="K62" i="1"/>
  <c r="J62" i="1"/>
  <c r="I62" i="1"/>
  <c r="H62" i="1"/>
  <c r="G62" i="1"/>
  <c r="E62" i="1"/>
  <c r="C62" i="1"/>
  <c r="F62" i="1" s="1"/>
  <c r="K61" i="1"/>
  <c r="J61" i="1"/>
  <c r="I61" i="1"/>
  <c r="H61" i="1"/>
  <c r="G61" i="1"/>
  <c r="E61" i="1"/>
  <c r="C61" i="1"/>
  <c r="F61" i="1" s="1"/>
  <c r="K60" i="1"/>
  <c r="J60" i="1"/>
  <c r="I60" i="1"/>
  <c r="H60" i="1"/>
  <c r="G60" i="1"/>
  <c r="F60" i="1"/>
  <c r="E60" i="1"/>
  <c r="C60" i="1"/>
  <c r="K59" i="1"/>
  <c r="J59" i="1"/>
  <c r="I59" i="1"/>
  <c r="H59" i="1"/>
  <c r="G59" i="1"/>
  <c r="E59" i="1"/>
  <c r="C59" i="1"/>
  <c r="F59" i="1" s="1"/>
  <c r="K58" i="1"/>
  <c r="J58" i="1"/>
  <c r="I58" i="1"/>
  <c r="H58" i="1"/>
  <c r="G58" i="1"/>
  <c r="E58" i="1"/>
  <c r="C58" i="1"/>
  <c r="F58" i="1" s="1"/>
  <c r="K57" i="1"/>
  <c r="J57" i="1"/>
  <c r="I57" i="1"/>
  <c r="H57" i="1"/>
  <c r="G57" i="1"/>
  <c r="F57" i="1"/>
  <c r="E57" i="1"/>
  <c r="C57" i="1"/>
  <c r="K56" i="1"/>
  <c r="J56" i="1"/>
  <c r="I56" i="1"/>
  <c r="H56" i="1"/>
  <c r="G56" i="1"/>
  <c r="E56" i="1"/>
  <c r="C56" i="1"/>
  <c r="F56" i="1" s="1"/>
  <c r="K55" i="1"/>
  <c r="J55" i="1"/>
  <c r="I55" i="1"/>
  <c r="H55" i="1"/>
  <c r="G55" i="1"/>
  <c r="E55" i="1"/>
  <c r="C55" i="1"/>
  <c r="F55" i="1" s="1"/>
  <c r="K54" i="1"/>
  <c r="J54" i="1"/>
  <c r="I54" i="1"/>
  <c r="H54" i="1"/>
  <c r="G54" i="1"/>
  <c r="F54" i="1"/>
  <c r="E54" i="1"/>
  <c r="C54" i="1"/>
  <c r="K53" i="1"/>
  <c r="J53" i="1"/>
  <c r="I53" i="1"/>
  <c r="H53" i="1"/>
  <c r="G53" i="1"/>
  <c r="E53" i="1"/>
  <c r="C53" i="1"/>
  <c r="F53" i="1" s="1"/>
  <c r="K52" i="1"/>
  <c r="J52" i="1"/>
  <c r="I52" i="1"/>
  <c r="H52" i="1"/>
  <c r="G52" i="1"/>
  <c r="E52" i="1"/>
  <c r="C52" i="1"/>
  <c r="F52" i="1" s="1"/>
  <c r="K51" i="1"/>
  <c r="J51" i="1"/>
  <c r="I51" i="1"/>
  <c r="H51" i="1"/>
  <c r="G51" i="1"/>
  <c r="F51" i="1"/>
  <c r="E51" i="1"/>
  <c r="C51" i="1"/>
  <c r="K50" i="1"/>
  <c r="J50" i="1"/>
  <c r="I50" i="1"/>
  <c r="H50" i="1"/>
  <c r="G50" i="1"/>
  <c r="E50" i="1"/>
  <c r="C50" i="1"/>
  <c r="F50" i="1" s="1"/>
  <c r="K49" i="1"/>
  <c r="J49" i="1"/>
  <c r="I49" i="1"/>
  <c r="H49" i="1"/>
  <c r="G49" i="1"/>
  <c r="E49" i="1"/>
  <c r="C49" i="1"/>
  <c r="F49" i="1" s="1"/>
  <c r="K48" i="1"/>
  <c r="J48" i="1"/>
  <c r="I48" i="1"/>
  <c r="H48" i="1"/>
  <c r="G48" i="1"/>
  <c r="F48" i="1"/>
  <c r="E48" i="1"/>
  <c r="C48" i="1"/>
  <c r="K47" i="1"/>
  <c r="J47" i="1"/>
  <c r="I47" i="1"/>
  <c r="H47" i="1"/>
  <c r="G47" i="1"/>
  <c r="E47" i="1"/>
  <c r="C47" i="1"/>
  <c r="F47" i="1" s="1"/>
  <c r="K46" i="1"/>
  <c r="J46" i="1"/>
  <c r="I46" i="1"/>
  <c r="H46" i="1"/>
  <c r="G46" i="1"/>
  <c r="E46" i="1"/>
  <c r="C46" i="1"/>
  <c r="F46" i="1" s="1"/>
  <c r="K45" i="1"/>
  <c r="J45" i="1"/>
  <c r="I45" i="1"/>
  <c r="H45" i="1"/>
  <c r="G45" i="1"/>
  <c r="F45" i="1"/>
  <c r="E45" i="1"/>
  <c r="C45" i="1"/>
  <c r="K44" i="1"/>
  <c r="J44" i="1"/>
  <c r="I44" i="1"/>
  <c r="H44" i="1"/>
  <c r="G44" i="1"/>
  <c r="E44" i="1"/>
  <c r="C44" i="1"/>
  <c r="F44" i="1" s="1"/>
  <c r="K43" i="1"/>
  <c r="J43" i="1"/>
  <c r="I43" i="1"/>
  <c r="H43" i="1"/>
  <c r="G43" i="1"/>
  <c r="E43" i="1"/>
  <c r="C43" i="1"/>
  <c r="F43" i="1" s="1"/>
  <c r="K42" i="1"/>
  <c r="J42" i="1"/>
  <c r="I42" i="1"/>
  <c r="H42" i="1"/>
  <c r="G42" i="1"/>
  <c r="F42" i="1"/>
  <c r="E42" i="1"/>
  <c r="C42" i="1"/>
  <c r="K41" i="1"/>
  <c r="J41" i="1"/>
  <c r="I41" i="1"/>
  <c r="H41" i="1"/>
  <c r="G41" i="1"/>
  <c r="E41" i="1"/>
  <c r="C41" i="1"/>
  <c r="F41" i="1" s="1"/>
  <c r="K40" i="1"/>
  <c r="J40" i="1"/>
  <c r="I40" i="1"/>
  <c r="H40" i="1"/>
  <c r="G40" i="1"/>
  <c r="E40" i="1"/>
  <c r="C40" i="1"/>
  <c r="F40" i="1" s="1"/>
  <c r="K39" i="1"/>
  <c r="J39" i="1"/>
  <c r="I39" i="1"/>
  <c r="H39" i="1"/>
  <c r="G39" i="1"/>
  <c r="F39" i="1"/>
  <c r="E39" i="1"/>
  <c r="C39" i="1"/>
  <c r="K38" i="1"/>
  <c r="J38" i="1"/>
  <c r="I38" i="1"/>
  <c r="H38" i="1"/>
  <c r="G38" i="1"/>
  <c r="E38" i="1"/>
  <c r="C38" i="1"/>
  <c r="F38" i="1" s="1"/>
  <c r="K37" i="1"/>
  <c r="J37" i="1"/>
  <c r="I37" i="1"/>
  <c r="H37" i="1"/>
  <c r="G37" i="1"/>
  <c r="E37" i="1"/>
  <c r="C37" i="1"/>
  <c r="F37" i="1" s="1"/>
  <c r="K36" i="1"/>
  <c r="J36" i="1"/>
  <c r="I36" i="1"/>
  <c r="H36" i="1"/>
  <c r="G36" i="1"/>
  <c r="F36" i="1"/>
  <c r="E36" i="1"/>
  <c r="C36" i="1"/>
  <c r="K35" i="1"/>
  <c r="J35" i="1"/>
  <c r="I35" i="1"/>
  <c r="H35" i="1"/>
  <c r="G35" i="1"/>
  <c r="E35" i="1"/>
  <c r="C35" i="1"/>
  <c r="F35" i="1" s="1"/>
  <c r="K34" i="1"/>
  <c r="J34" i="1"/>
  <c r="I34" i="1"/>
  <c r="H34" i="1"/>
  <c r="G34" i="1"/>
  <c r="E34" i="1"/>
  <c r="C34" i="1"/>
  <c r="F34" i="1" s="1"/>
  <c r="K33" i="1"/>
  <c r="J33" i="1"/>
  <c r="I33" i="1"/>
  <c r="H33" i="1"/>
  <c r="G33" i="1"/>
  <c r="F33" i="1"/>
  <c r="E33" i="1"/>
  <c r="C33" i="1"/>
  <c r="K32" i="1"/>
  <c r="J32" i="1"/>
  <c r="I32" i="1"/>
  <c r="H32" i="1"/>
  <c r="G32" i="1"/>
  <c r="E32" i="1"/>
  <c r="C32" i="1"/>
  <c r="F32" i="1" s="1"/>
  <c r="K31" i="1"/>
  <c r="J31" i="1"/>
  <c r="I31" i="1"/>
  <c r="H31" i="1"/>
  <c r="G31" i="1"/>
  <c r="E31" i="1"/>
  <c r="C31" i="1"/>
  <c r="F31" i="1" s="1"/>
  <c r="K30" i="1"/>
  <c r="J30" i="1"/>
  <c r="I30" i="1"/>
  <c r="H30" i="1"/>
  <c r="G30" i="1"/>
  <c r="F30" i="1"/>
  <c r="E30" i="1"/>
  <c r="C30" i="1"/>
  <c r="K29" i="1"/>
  <c r="J29" i="1"/>
  <c r="I29" i="1"/>
  <c r="H29" i="1"/>
  <c r="G29" i="1"/>
  <c r="E29" i="1"/>
  <c r="C29" i="1"/>
  <c r="F29" i="1" s="1"/>
  <c r="K28" i="1"/>
  <c r="J28" i="1"/>
  <c r="I28" i="1"/>
  <c r="H28" i="1"/>
  <c r="G28" i="1"/>
  <c r="E28" i="1"/>
  <c r="C28" i="1"/>
  <c r="F28" i="1" s="1"/>
  <c r="K27" i="1"/>
  <c r="J27" i="1"/>
  <c r="I27" i="1"/>
  <c r="H27" i="1"/>
  <c r="G27" i="1"/>
  <c r="F27" i="1"/>
  <c r="E27" i="1"/>
  <c r="C27" i="1"/>
  <c r="K26" i="1"/>
  <c r="J26" i="1"/>
  <c r="I26" i="1"/>
  <c r="H26" i="1"/>
  <c r="G26" i="1"/>
  <c r="E26" i="1"/>
  <c r="C26" i="1"/>
  <c r="F26" i="1" s="1"/>
  <c r="K25" i="1"/>
  <c r="J25" i="1"/>
  <c r="I25" i="1"/>
  <c r="H25" i="1"/>
  <c r="G25" i="1"/>
  <c r="E25" i="1"/>
  <c r="C25" i="1"/>
  <c r="F25" i="1" s="1"/>
  <c r="K24" i="1"/>
  <c r="J24" i="1"/>
  <c r="I24" i="1"/>
  <c r="H24" i="1"/>
  <c r="G24" i="1"/>
  <c r="F24" i="1"/>
  <c r="E24" i="1"/>
  <c r="C24" i="1"/>
  <c r="K23" i="1"/>
  <c r="J23" i="1"/>
  <c r="I23" i="1"/>
  <c r="H23" i="1"/>
  <c r="G23" i="1"/>
  <c r="E23" i="1"/>
  <c r="C23" i="1"/>
  <c r="F23" i="1" s="1"/>
  <c r="K22" i="1"/>
  <c r="J22" i="1"/>
  <c r="I22" i="1"/>
  <c r="H22" i="1"/>
  <c r="G22" i="1"/>
  <c r="E22" i="1"/>
  <c r="C22" i="1"/>
  <c r="F22" i="1" s="1"/>
  <c r="K21" i="1"/>
  <c r="J21" i="1"/>
  <c r="I21" i="1"/>
  <c r="H21" i="1"/>
  <c r="G21" i="1"/>
  <c r="F21" i="1"/>
  <c r="E21" i="1"/>
  <c r="C21" i="1"/>
  <c r="K20" i="1"/>
  <c r="J20" i="1"/>
  <c r="I20" i="1"/>
  <c r="H20" i="1"/>
  <c r="G20" i="1"/>
  <c r="E20" i="1"/>
  <c r="C20" i="1"/>
  <c r="F20" i="1" s="1"/>
  <c r="K19" i="1"/>
  <c r="J19" i="1"/>
  <c r="I19" i="1"/>
  <c r="H19" i="1"/>
  <c r="G19" i="1"/>
  <c r="E19" i="1"/>
  <c r="C19" i="1"/>
  <c r="F19" i="1" s="1"/>
  <c r="K18" i="1"/>
  <c r="J18" i="1"/>
  <c r="I18" i="1"/>
  <c r="H18" i="1"/>
  <c r="G18" i="1"/>
  <c r="F18" i="1"/>
  <c r="E18" i="1"/>
  <c r="C18" i="1"/>
  <c r="K17" i="1"/>
  <c r="J17" i="1"/>
  <c r="I17" i="1"/>
  <c r="H17" i="1"/>
  <c r="G17" i="1"/>
  <c r="E17" i="1"/>
  <c r="C17" i="1"/>
  <c r="F17" i="1" s="1"/>
  <c r="K16" i="1"/>
  <c r="J16" i="1"/>
  <c r="I16" i="1"/>
  <c r="H16" i="1"/>
  <c r="G16" i="1"/>
  <c r="E16" i="1"/>
  <c r="C16" i="1"/>
  <c r="F16" i="1" s="1"/>
  <c r="K15" i="1"/>
  <c r="J15" i="1"/>
  <c r="I15" i="1"/>
  <c r="H15" i="1"/>
  <c r="G15" i="1"/>
  <c r="F15" i="1"/>
  <c r="E15" i="1"/>
  <c r="C15" i="1"/>
  <c r="K14" i="1"/>
  <c r="J14" i="1"/>
  <c r="I14" i="1"/>
  <c r="H14" i="1"/>
  <c r="G14" i="1"/>
  <c r="E14" i="1"/>
  <c r="C14" i="1"/>
  <c r="F14" i="1" s="1"/>
  <c r="K13" i="1"/>
  <c r="J13" i="1"/>
  <c r="I13" i="1"/>
  <c r="H13" i="1"/>
  <c r="G13" i="1"/>
  <c r="E13" i="1"/>
  <c r="C13" i="1"/>
  <c r="F13" i="1" s="1"/>
  <c r="K12" i="1"/>
  <c r="J12" i="1"/>
  <c r="I12" i="1"/>
  <c r="H12" i="1"/>
  <c r="G12" i="1"/>
  <c r="F12" i="1"/>
  <c r="E12" i="1"/>
  <c r="C12" i="1"/>
  <c r="K11" i="1"/>
  <c r="J11" i="1"/>
  <c r="I11" i="1"/>
  <c r="H11" i="1"/>
  <c r="G11" i="1"/>
  <c r="E11" i="1"/>
  <c r="C11" i="1"/>
  <c r="F11" i="1" s="1"/>
  <c r="K9" i="1"/>
</calcChain>
</file>

<file path=xl/sharedStrings.xml><?xml version="1.0" encoding="utf-8"?>
<sst xmlns="http://schemas.openxmlformats.org/spreadsheetml/2006/main" count="1278" uniqueCount="1278">
  <si>
    <t>STATE OF CALIFORNIA</t>
  </si>
  <si>
    <t>Department of Food and Agriculture</t>
  </si>
  <si>
    <t>Animal Care Program</t>
  </si>
  <si>
    <t>1220 N Street</t>
  </si>
  <si>
    <t>Sacramento, CA 95814</t>
  </si>
  <si>
    <t>(916) 900-5085</t>
  </si>
  <si>
    <t>Registered Distributors - ACP</t>
  </si>
  <si>
    <t>List is updated every Friday. Refresh your page or hit F5 to update page.</t>
  </si>
  <si>
    <t>LAST UPDATED:</t>
  </si>
  <si>
    <t>Registration Number</t>
  </si>
  <si>
    <t>Business Name</t>
  </si>
  <si>
    <t>Column1</t>
  </si>
  <si>
    <t>Expiration Date</t>
  </si>
  <si>
    <t>Out of State</t>
  </si>
  <si>
    <t>Shell Eggs</t>
  </si>
  <si>
    <t>Liquid Eggs</t>
  </si>
  <si>
    <t>Pork Meat</t>
  </si>
  <si>
    <t xml:space="preserve"> Veal Meat</t>
  </si>
  <si>
    <t>City</t>
  </si>
  <si>
    <t>AC-00001</t>
  </si>
  <si>
    <t>123 Raven Drive</t>
  </si>
  <si>
    <t>AC-00002</t>
  </si>
  <si>
    <t>AC-00003</t>
  </si>
  <si>
    <t>AC-00004</t>
  </si>
  <si>
    <t>AC-00005</t>
  </si>
  <si>
    <t>AC-00006</t>
  </si>
  <si>
    <t>AC-00007</t>
  </si>
  <si>
    <t>AC-00008</t>
  </si>
  <si>
    <t>AC-00009</t>
  </si>
  <si>
    <t>AC-00010</t>
  </si>
  <si>
    <t>AC-00011</t>
  </si>
  <si>
    <t>AC-00012</t>
  </si>
  <si>
    <t>AC-00013</t>
  </si>
  <si>
    <t>AC-00014</t>
  </si>
  <si>
    <t>AC-00015</t>
  </si>
  <si>
    <t>AC-00016</t>
  </si>
  <si>
    <t>AC-00017</t>
  </si>
  <si>
    <t>AC-00018</t>
  </si>
  <si>
    <t>AC-00019</t>
  </si>
  <si>
    <t>AC-00020</t>
  </si>
  <si>
    <t>AC-00021</t>
  </si>
  <si>
    <t>AC-00022</t>
  </si>
  <si>
    <t>AC-00023</t>
  </si>
  <si>
    <t>AC-00024</t>
  </si>
  <si>
    <t>AC-00025</t>
  </si>
  <si>
    <t>AC-00026</t>
  </si>
  <si>
    <t>AC-00027</t>
  </si>
  <si>
    <t>AC-00028</t>
  </si>
  <si>
    <t>AC-00029</t>
  </si>
  <si>
    <t>AC-00030</t>
  </si>
  <si>
    <t>AC-00031</t>
  </si>
  <si>
    <t>AC-00032</t>
  </si>
  <si>
    <t>AC-00033</t>
  </si>
  <si>
    <t>AC-00034</t>
  </si>
  <si>
    <t>AC-00035</t>
  </si>
  <si>
    <t>AC-00036</t>
  </si>
  <si>
    <t>AC-00037</t>
  </si>
  <si>
    <t>AC-00038</t>
  </si>
  <si>
    <t>AC-00039</t>
  </si>
  <si>
    <t>AC-00040</t>
  </si>
  <si>
    <t>AC-00041</t>
  </si>
  <si>
    <t>AC-00042</t>
  </si>
  <si>
    <t>AC-00043</t>
  </si>
  <si>
    <t>AC-00044</t>
  </si>
  <si>
    <t>AC-00045</t>
  </si>
  <si>
    <t>AC-00046</t>
  </si>
  <si>
    <t>AC-00047</t>
  </si>
  <si>
    <t>AC-00048</t>
  </si>
  <si>
    <t>AC-00049</t>
  </si>
  <si>
    <t>AC-00050</t>
  </si>
  <si>
    <t>AC-00051</t>
  </si>
  <si>
    <t>AC-00052</t>
  </si>
  <si>
    <t>AC-00053</t>
  </si>
  <si>
    <t>AC-00054</t>
  </si>
  <si>
    <t>AC-00055</t>
  </si>
  <si>
    <t>AC-00056</t>
  </si>
  <si>
    <t>AC-00057</t>
  </si>
  <si>
    <t>AC-00058</t>
  </si>
  <si>
    <t>AC-00059</t>
  </si>
  <si>
    <t>AC-00060</t>
  </si>
  <si>
    <t>AC-00061</t>
  </si>
  <si>
    <t>AC-00062</t>
  </si>
  <si>
    <t>AC-00063</t>
  </si>
  <si>
    <t>AC-00064</t>
  </si>
  <si>
    <t>AC-00065</t>
  </si>
  <si>
    <t>AC-00066</t>
  </si>
  <si>
    <t>AC-00067</t>
  </si>
  <si>
    <t>AC-00068</t>
  </si>
  <si>
    <t>AC-00069</t>
  </si>
  <si>
    <t>AC-00070</t>
  </si>
  <si>
    <t>AC-00071</t>
  </si>
  <si>
    <t>AC-00072</t>
  </si>
  <si>
    <t>AC-00073</t>
  </si>
  <si>
    <t>AC-00074</t>
  </si>
  <si>
    <t>AC-00075</t>
  </si>
  <si>
    <t>AC-00076</t>
  </si>
  <si>
    <t>AC-00077</t>
  </si>
  <si>
    <t>AC-00078</t>
  </si>
  <si>
    <t>AC-00079</t>
  </si>
  <si>
    <t>AC-00080</t>
  </si>
  <si>
    <t>AC-00081</t>
  </si>
  <si>
    <t>AC-00082</t>
  </si>
  <si>
    <t>AC-00083</t>
  </si>
  <si>
    <t>AC-00084</t>
  </si>
  <si>
    <t>AC-00085</t>
  </si>
  <si>
    <t>AC-00086</t>
  </si>
  <si>
    <t>AC-00087</t>
  </si>
  <si>
    <t>AC-00088</t>
  </si>
  <si>
    <t>AC-00089</t>
  </si>
  <si>
    <t>AC-00090</t>
  </si>
  <si>
    <t>AC-00091</t>
  </si>
  <si>
    <t>AC-00092</t>
  </si>
  <si>
    <t>AC-00093</t>
  </si>
  <si>
    <t>AC-00094</t>
  </si>
  <si>
    <t>AC-00095</t>
  </si>
  <si>
    <t>AC-00096</t>
  </si>
  <si>
    <t>AC-00097</t>
  </si>
  <si>
    <t>AC-00098</t>
  </si>
  <si>
    <t>AC-00099</t>
  </si>
  <si>
    <t>AC-00100</t>
  </si>
  <si>
    <t>AC-00101</t>
  </si>
  <si>
    <t>AC-00102</t>
  </si>
  <si>
    <t>AC-00103</t>
  </si>
  <si>
    <t>AC-00104</t>
  </si>
  <si>
    <t>AC-00105</t>
  </si>
  <si>
    <t>AC-00106</t>
  </si>
  <si>
    <t>AC-00107</t>
  </si>
  <si>
    <t>AC-00108</t>
  </si>
  <si>
    <t>AC-00109</t>
  </si>
  <si>
    <t>AC-00110</t>
  </si>
  <si>
    <t>AC-00111</t>
  </si>
  <si>
    <t>AC-00112</t>
  </si>
  <si>
    <t>AC-00113</t>
  </si>
  <si>
    <t>AC-00114</t>
  </si>
  <si>
    <t>AC-00115</t>
  </si>
  <si>
    <t>AC-00116</t>
  </si>
  <si>
    <t>AC-00117</t>
  </si>
  <si>
    <t>AC-00118</t>
  </si>
  <si>
    <t>AC-00119</t>
  </si>
  <si>
    <t>AC-00120</t>
  </si>
  <si>
    <t>AC-00121</t>
  </si>
  <si>
    <t>AC-00122</t>
  </si>
  <si>
    <t>AC-00123</t>
  </si>
  <si>
    <t>AC-00124</t>
  </si>
  <si>
    <t>AC-00125</t>
  </si>
  <si>
    <t>AC-00126</t>
  </si>
  <si>
    <t>AC-00127</t>
  </si>
  <si>
    <t>AC-00128</t>
  </si>
  <si>
    <t>AC-00129</t>
  </si>
  <si>
    <t>AC-00130</t>
  </si>
  <si>
    <t>AC-00131</t>
  </si>
  <si>
    <t>AC-00132</t>
  </si>
  <si>
    <t>AC-00133</t>
  </si>
  <si>
    <t>AC-00134</t>
  </si>
  <si>
    <t>AC-00135</t>
  </si>
  <si>
    <t>AC-00136</t>
  </si>
  <si>
    <t>AC-00137</t>
  </si>
  <si>
    <t>AC-00138</t>
  </si>
  <si>
    <t>AC-00139</t>
  </si>
  <si>
    <t>AC-00140</t>
  </si>
  <si>
    <t>AC-00141</t>
  </si>
  <si>
    <t>AC-00142</t>
  </si>
  <si>
    <t>AC-00143</t>
  </si>
  <si>
    <t>AC-00144</t>
  </si>
  <si>
    <t>AC-00145</t>
  </si>
  <si>
    <t>AC-00146</t>
  </si>
  <si>
    <t>AC-00147</t>
  </si>
  <si>
    <t>AC-00148</t>
  </si>
  <si>
    <t>AC-00149</t>
  </si>
  <si>
    <t>AC-00150</t>
  </si>
  <si>
    <t>AC-00151</t>
  </si>
  <si>
    <t>AC-00152</t>
  </si>
  <si>
    <t>AC-00153</t>
  </si>
  <si>
    <t>AC-00154</t>
  </si>
  <si>
    <t>AC-00155</t>
  </si>
  <si>
    <t>AC-00156</t>
  </si>
  <si>
    <t>AC-00157</t>
  </si>
  <si>
    <t>AC-00158</t>
  </si>
  <si>
    <t>AC-00159</t>
  </si>
  <si>
    <t>AC-00160</t>
  </si>
  <si>
    <t>AC-00161</t>
  </si>
  <si>
    <t>AC-00162</t>
  </si>
  <si>
    <t>AC-00163</t>
  </si>
  <si>
    <t>AC-00164</t>
  </si>
  <si>
    <t>AC-00165</t>
  </si>
  <si>
    <t>AC-00166</t>
  </si>
  <si>
    <t>AC-00167</t>
  </si>
  <si>
    <t>AC-00168</t>
  </si>
  <si>
    <t>AC-00169</t>
  </si>
  <si>
    <t>AC-00170</t>
  </si>
  <si>
    <t>AC-00171</t>
  </si>
  <si>
    <t>AC-00172</t>
  </si>
  <si>
    <t>AC-00173</t>
  </si>
  <si>
    <t>AC-00174</t>
  </si>
  <si>
    <t>AC-00175</t>
  </si>
  <si>
    <t>AC-00176</t>
  </si>
  <si>
    <t>AC-00177</t>
  </si>
  <si>
    <t>AC-00178</t>
  </si>
  <si>
    <t>AC-00179</t>
  </si>
  <si>
    <t>AC-00180</t>
  </si>
  <si>
    <t>AC-00181</t>
  </si>
  <si>
    <t>AC-00182</t>
  </si>
  <si>
    <t>AC-00183</t>
  </si>
  <si>
    <t>AC-00184</t>
  </si>
  <si>
    <t>AC-00185</t>
  </si>
  <si>
    <t>AC-00186</t>
  </si>
  <si>
    <t>AC-00187</t>
  </si>
  <si>
    <t>Restaurant Depot #531</t>
  </si>
  <si>
    <t>AC-00188</t>
  </si>
  <si>
    <t>AC-00189</t>
  </si>
  <si>
    <t>AC-00190</t>
  </si>
  <si>
    <t>AC-00191</t>
  </si>
  <si>
    <t>AC-00192</t>
  </si>
  <si>
    <t>AC-00193</t>
  </si>
  <si>
    <t>AC-00194</t>
  </si>
  <si>
    <t>AC-00195</t>
  </si>
  <si>
    <t>AC-00196</t>
  </si>
  <si>
    <t>AC-00197</t>
  </si>
  <si>
    <t>AC-00198</t>
  </si>
  <si>
    <t>AC-00199</t>
  </si>
  <si>
    <t>AC-00200</t>
  </si>
  <si>
    <t>AC-00201</t>
  </si>
  <si>
    <t>AC-00202</t>
  </si>
  <si>
    <t>AC-00203</t>
  </si>
  <si>
    <t>AC-00204</t>
  </si>
  <si>
    <t>AC-00205</t>
  </si>
  <si>
    <t>AC-00206</t>
  </si>
  <si>
    <t>AC-00207</t>
  </si>
  <si>
    <t>AC-00208</t>
  </si>
  <si>
    <t>AC-00209</t>
  </si>
  <si>
    <t>AC-00210</t>
  </si>
  <si>
    <t>AC-00211</t>
  </si>
  <si>
    <t>AC-00212</t>
  </si>
  <si>
    <t>AC-00213</t>
  </si>
  <si>
    <t>AC-00214</t>
  </si>
  <si>
    <t>AC-00215</t>
  </si>
  <si>
    <t>AC-00216</t>
  </si>
  <si>
    <t>AC-00217</t>
  </si>
  <si>
    <t>AC-00218</t>
  </si>
  <si>
    <t>AC-00219</t>
  </si>
  <si>
    <t>AC-00220</t>
  </si>
  <si>
    <t>AC-00221</t>
  </si>
  <si>
    <t>AC-00222</t>
  </si>
  <si>
    <t>AC-00223</t>
  </si>
  <si>
    <t>AC-00224</t>
  </si>
  <si>
    <t>AC-00225</t>
  </si>
  <si>
    <t>AC-00226</t>
  </si>
  <si>
    <t>AC-00227</t>
  </si>
  <si>
    <t>AC-00228</t>
  </si>
  <si>
    <t>AC-00229</t>
  </si>
  <si>
    <t>AC-00230</t>
  </si>
  <si>
    <t>AC-00231</t>
  </si>
  <si>
    <t>AC-00232</t>
  </si>
  <si>
    <t>AC-00233</t>
  </si>
  <si>
    <t>AC-00234</t>
  </si>
  <si>
    <t>AC-00235</t>
  </si>
  <si>
    <t>AC-00236</t>
  </si>
  <si>
    <t>AC-00237</t>
  </si>
  <si>
    <t>AC-00238</t>
  </si>
  <si>
    <t>AC-00239</t>
  </si>
  <si>
    <t>AC-00240</t>
  </si>
  <si>
    <t>AC-00241</t>
  </si>
  <si>
    <t>AC-00242</t>
  </si>
  <si>
    <t>AC-00243</t>
  </si>
  <si>
    <t>AC-00244</t>
  </si>
  <si>
    <t>AC-00245</t>
  </si>
  <si>
    <t>AC-00246</t>
  </si>
  <si>
    <t>AC-00247</t>
  </si>
  <si>
    <t>AC-00248</t>
  </si>
  <si>
    <t>AC-00249</t>
  </si>
  <si>
    <t>AC-00250</t>
  </si>
  <si>
    <t>AC-00251</t>
  </si>
  <si>
    <t>AC-00252</t>
  </si>
  <si>
    <t>AC-00253</t>
  </si>
  <si>
    <t>AC-00254</t>
  </si>
  <si>
    <t>AC-00255</t>
  </si>
  <si>
    <t>AC-00256</t>
  </si>
  <si>
    <t>AC-00257</t>
  </si>
  <si>
    <t>AC-00258</t>
  </si>
  <si>
    <t>AC-00259</t>
  </si>
  <si>
    <t>AC-00260</t>
  </si>
  <si>
    <t>AC-00261</t>
  </si>
  <si>
    <t>AC-00262</t>
  </si>
  <si>
    <t>AC-00263</t>
  </si>
  <si>
    <t>AC-00264</t>
  </si>
  <si>
    <t>AC-00265</t>
  </si>
  <si>
    <t>AC-00266</t>
  </si>
  <si>
    <t>AC-00267</t>
  </si>
  <si>
    <t>AC-00268</t>
  </si>
  <si>
    <t>AC-00269</t>
  </si>
  <si>
    <t>AC-00270</t>
  </si>
  <si>
    <t>AC-00271</t>
  </si>
  <si>
    <t>AC-00272</t>
  </si>
  <si>
    <t>AC-00273</t>
  </si>
  <si>
    <t>AC-00274</t>
  </si>
  <si>
    <t>AC-00275</t>
  </si>
  <si>
    <t>AC-00276</t>
  </si>
  <si>
    <t>AC-00277</t>
  </si>
  <si>
    <t>AC-00278</t>
  </si>
  <si>
    <t>AC-00279</t>
  </si>
  <si>
    <t>AC-00280</t>
  </si>
  <si>
    <t>AC-00281</t>
  </si>
  <si>
    <t>AC-00282</t>
  </si>
  <si>
    <t>AC-00283</t>
  </si>
  <si>
    <t>AC-00284</t>
  </si>
  <si>
    <t>AC-00285</t>
  </si>
  <si>
    <t>AC-00286</t>
  </si>
  <si>
    <t>AC-00287</t>
  </si>
  <si>
    <t>AC-00288</t>
  </si>
  <si>
    <t>AC-00289</t>
  </si>
  <si>
    <t>AC-00290</t>
  </si>
  <si>
    <t>AC-00291</t>
  </si>
  <si>
    <t>AC-00292</t>
  </si>
  <si>
    <t>AC-00293</t>
  </si>
  <si>
    <t>AC-00294</t>
  </si>
  <si>
    <t>AC-00295</t>
  </si>
  <si>
    <t>AC-00296</t>
  </si>
  <si>
    <t>AC-00297</t>
  </si>
  <si>
    <t>AC-00298</t>
  </si>
  <si>
    <t>AC-00299</t>
  </si>
  <si>
    <t>AC-00300</t>
  </si>
  <si>
    <t>AC-00301</t>
  </si>
  <si>
    <t>AC-00302</t>
  </si>
  <si>
    <t>AC-00303</t>
  </si>
  <si>
    <t>AC-00304</t>
  </si>
  <si>
    <t>AC-00305</t>
  </si>
  <si>
    <t>AC-00306</t>
  </si>
  <si>
    <t>AC-00307</t>
  </si>
  <si>
    <t>AC-00308</t>
  </si>
  <si>
    <t>AC-00309</t>
  </si>
  <si>
    <t>AC-00310</t>
  </si>
  <si>
    <t>AC-00311</t>
  </si>
  <si>
    <t>AC-00312</t>
  </si>
  <si>
    <t>AC-00313</t>
  </si>
  <si>
    <t>AC-00314</t>
  </si>
  <si>
    <t>AC-00315</t>
  </si>
  <si>
    <t>AC-00316</t>
  </si>
  <si>
    <t>AC-00317</t>
  </si>
  <si>
    <t>AC-00318</t>
  </si>
  <si>
    <t>AC-00319</t>
  </si>
  <si>
    <t>AC-00320</t>
  </si>
  <si>
    <t>AC-00321</t>
  </si>
  <si>
    <t>AC-00322</t>
  </si>
  <si>
    <t>AC-00323</t>
  </si>
  <si>
    <t>AC-00324</t>
  </si>
  <si>
    <t>AC-00325</t>
  </si>
  <si>
    <t>AC-00326</t>
  </si>
  <si>
    <t>AC-00327</t>
  </si>
  <si>
    <t>AC-00328</t>
  </si>
  <si>
    <t>AC-00329</t>
  </si>
  <si>
    <t>AC-00330</t>
  </si>
  <si>
    <t>AC-00331</t>
  </si>
  <si>
    <t>AC-00332</t>
  </si>
  <si>
    <t>AC-00333</t>
  </si>
  <si>
    <t>AC-00334</t>
  </si>
  <si>
    <t>AC-00335</t>
  </si>
  <si>
    <t>AC-00336</t>
  </si>
  <si>
    <t>AC-00337</t>
  </si>
  <si>
    <t>AC-00338</t>
  </si>
  <si>
    <t>AC-00339</t>
  </si>
  <si>
    <t>AC-00340</t>
  </si>
  <si>
    <t>AC-00341</t>
  </si>
  <si>
    <t>AC-00342</t>
  </si>
  <si>
    <t>AC-00343</t>
  </si>
  <si>
    <t>AC-00344</t>
  </si>
  <si>
    <t>AC-00345</t>
  </si>
  <si>
    <t>AC-00346</t>
  </si>
  <si>
    <t>AC-00347</t>
  </si>
  <si>
    <t>AC-00348</t>
  </si>
  <si>
    <t>AC-00349</t>
  </si>
  <si>
    <t>AC-00350</t>
  </si>
  <si>
    <t>AC-00351</t>
  </si>
  <si>
    <t>AC-00352</t>
  </si>
  <si>
    <t>AC-00353</t>
  </si>
  <si>
    <t>AC-00354</t>
  </si>
  <si>
    <t>AC-00355</t>
  </si>
  <si>
    <t>AC-00356</t>
  </si>
  <si>
    <t>AC-00357</t>
  </si>
  <si>
    <t>AC-00358</t>
  </si>
  <si>
    <t>AC-00359</t>
  </si>
  <si>
    <t>AC-00360</t>
  </si>
  <si>
    <t>AC-00361</t>
  </si>
  <si>
    <t>AC-00362</t>
  </si>
  <si>
    <t>AC-00363</t>
  </si>
  <si>
    <t>AC-00364</t>
  </si>
  <si>
    <t>AC-00365</t>
  </si>
  <si>
    <t>AC-00366</t>
  </si>
  <si>
    <t>AC-00367</t>
  </si>
  <si>
    <t>AC-00368</t>
  </si>
  <si>
    <t>AC-00369</t>
  </si>
  <si>
    <t>AC-00370</t>
  </si>
  <si>
    <t>AC-00371</t>
  </si>
  <si>
    <t>AC-00372</t>
  </si>
  <si>
    <t>AC-00373</t>
  </si>
  <si>
    <t>AC-00374</t>
  </si>
  <si>
    <t>AC-00375</t>
  </si>
  <si>
    <t>AC-00376</t>
  </si>
  <si>
    <t>AC-00377</t>
  </si>
  <si>
    <t>AC-00378</t>
  </si>
  <si>
    <t>AC-00379</t>
  </si>
  <si>
    <t>AC-00380</t>
  </si>
  <si>
    <t>AC-00381</t>
  </si>
  <si>
    <t>AC-00382</t>
  </si>
  <si>
    <t>AC-00383</t>
  </si>
  <si>
    <t>AC-00384</t>
  </si>
  <si>
    <t>AC-00385</t>
  </si>
  <si>
    <t>AC-00386</t>
  </si>
  <si>
    <t>AC-00387</t>
  </si>
  <si>
    <t>AC-00388</t>
  </si>
  <si>
    <t>AC-00389</t>
  </si>
  <si>
    <t>AC-00390</t>
  </si>
  <si>
    <t>AC-00391</t>
  </si>
  <si>
    <t>AC-00392</t>
  </si>
  <si>
    <t>AC-00393</t>
  </si>
  <si>
    <t>AC-00394</t>
  </si>
  <si>
    <t>AC-00395</t>
  </si>
  <si>
    <t>AC-00396</t>
  </si>
  <si>
    <t>AC-00397</t>
  </si>
  <si>
    <t>AC-00398</t>
  </si>
  <si>
    <t>AC-00399</t>
  </si>
  <si>
    <t>AC-00400</t>
  </si>
  <si>
    <t>AC-00401</t>
  </si>
  <si>
    <t>AC-00402</t>
  </si>
  <si>
    <t>AC-00403</t>
  </si>
  <si>
    <t>AC-00404</t>
  </si>
  <si>
    <t>AC-00405</t>
  </si>
  <si>
    <t>AC-00406</t>
  </si>
  <si>
    <t>AC-00407</t>
  </si>
  <si>
    <t>AC-00408</t>
  </si>
  <si>
    <t>AC-00409</t>
  </si>
  <si>
    <t>AC-00410</t>
  </si>
  <si>
    <t>AC-00411</t>
  </si>
  <si>
    <t>AC-00412</t>
  </si>
  <si>
    <t>AC-00413</t>
  </si>
  <si>
    <t>AC-00414</t>
  </si>
  <si>
    <t>AC-00415</t>
  </si>
  <si>
    <t>AC-00416</t>
  </si>
  <si>
    <t>AC-00417</t>
  </si>
  <si>
    <t>AC-00418</t>
  </si>
  <si>
    <t>AC-00419</t>
  </si>
  <si>
    <t>AC-00420</t>
  </si>
  <si>
    <t>AC-00421</t>
  </si>
  <si>
    <t>AC-00422</t>
  </si>
  <si>
    <t>AC-00423</t>
  </si>
  <si>
    <t>AC-00424</t>
  </si>
  <si>
    <t>AC-00425</t>
  </si>
  <si>
    <t>AC-00426</t>
  </si>
  <si>
    <t>AC-00427</t>
  </si>
  <si>
    <t>AC-00428</t>
  </si>
  <si>
    <t>AC-00429</t>
  </si>
  <si>
    <t>AC-00430</t>
  </si>
  <si>
    <t>AC-00431</t>
  </si>
  <si>
    <t>AC-00432</t>
  </si>
  <si>
    <t>AC-00433</t>
  </si>
  <si>
    <t>AC-00434</t>
  </si>
  <si>
    <t>AC-00435</t>
  </si>
  <si>
    <t>AC-00436</t>
  </si>
  <si>
    <t>AC-00437</t>
  </si>
  <si>
    <t>AC-00438</t>
  </si>
  <si>
    <t>AC-00439</t>
  </si>
  <si>
    <t>AC-00440</t>
  </si>
  <si>
    <t>AC-00441</t>
  </si>
  <si>
    <t>AC-00442</t>
  </si>
  <si>
    <t>AC-00443</t>
  </si>
  <si>
    <t>AC-00444</t>
  </si>
  <si>
    <t>AC-00445</t>
  </si>
  <si>
    <t>AC-00446</t>
  </si>
  <si>
    <t>AC-00447</t>
  </si>
  <si>
    <t>AC-00448</t>
  </si>
  <si>
    <t>AC-00449</t>
  </si>
  <si>
    <t>AC-00450</t>
  </si>
  <si>
    <t>AC-00451</t>
  </si>
  <si>
    <t>AC-00452</t>
  </si>
  <si>
    <t>AC-00453</t>
  </si>
  <si>
    <t>AC-00454</t>
  </si>
  <si>
    <t>AC-00455</t>
  </si>
  <si>
    <t>AC-00456</t>
  </si>
  <si>
    <t>AC-00457</t>
  </si>
  <si>
    <t>AC-00458</t>
  </si>
  <si>
    <t>AC-00459</t>
  </si>
  <si>
    <t>AC-00460</t>
  </si>
  <si>
    <t>AC-00461</t>
  </si>
  <si>
    <t>AC-00462</t>
  </si>
  <si>
    <t>AC-00463</t>
  </si>
  <si>
    <t>AC-00464</t>
  </si>
  <si>
    <t>AC-00465</t>
  </si>
  <si>
    <t>AC-00466</t>
  </si>
  <si>
    <t>AC-00467</t>
  </si>
  <si>
    <t>AC-00468</t>
  </si>
  <si>
    <t>AC-00469</t>
  </si>
  <si>
    <t>AC-00470</t>
  </si>
  <si>
    <t>AC-00471</t>
  </si>
  <si>
    <t>AC-00472</t>
  </si>
  <si>
    <t>AC-00473</t>
  </si>
  <si>
    <t>AC-00474</t>
  </si>
  <si>
    <t>AC-00475</t>
  </si>
  <si>
    <t>AC-00476</t>
  </si>
  <si>
    <t>AC-00477</t>
  </si>
  <si>
    <t>AC-00478</t>
  </si>
  <si>
    <t>AC-00479</t>
  </si>
  <si>
    <t>AC-00480</t>
  </si>
  <si>
    <t>AC-00481</t>
  </si>
  <si>
    <t>AC-00482</t>
  </si>
  <si>
    <t>AC-00483</t>
  </si>
  <si>
    <t>AC-00484</t>
  </si>
  <si>
    <t>AC-00485</t>
  </si>
  <si>
    <t>AC-00486</t>
  </si>
  <si>
    <t>AC-00487</t>
  </si>
  <si>
    <t>AC-00488</t>
  </si>
  <si>
    <t>AC-00489</t>
  </si>
  <si>
    <t>AC-00490</t>
  </si>
  <si>
    <t>AC-00491</t>
  </si>
  <si>
    <t>AC-00492</t>
  </si>
  <si>
    <t>AC-00493</t>
  </si>
  <si>
    <t>AC-00494</t>
  </si>
  <si>
    <t>AC-00495</t>
  </si>
  <si>
    <t>AC-00496</t>
  </si>
  <si>
    <t>AC-00497</t>
  </si>
  <si>
    <t>AC-00498</t>
  </si>
  <si>
    <t>AC-00499</t>
  </si>
  <si>
    <t>AC-00500</t>
  </si>
  <si>
    <t>AC-00501</t>
  </si>
  <si>
    <t>AC-00502</t>
  </si>
  <si>
    <t>AC-00503</t>
  </si>
  <si>
    <t>AC-00504</t>
  </si>
  <si>
    <t>AC-00505</t>
  </si>
  <si>
    <t>AC-00506</t>
  </si>
  <si>
    <t>AC-00507</t>
  </si>
  <si>
    <t>AC-00508</t>
  </si>
  <si>
    <t>AC-00509</t>
  </si>
  <si>
    <t>AC-00510</t>
  </si>
  <si>
    <t>AC-00511</t>
  </si>
  <si>
    <t>AC-00512</t>
  </si>
  <si>
    <t>AC-00513</t>
  </si>
  <si>
    <t>AC-00514</t>
  </si>
  <si>
    <t>AC-00515</t>
  </si>
  <si>
    <t>AC-00516</t>
  </si>
  <si>
    <t>AC-00517</t>
  </si>
  <si>
    <t>AC-00518</t>
  </si>
  <si>
    <t>AC-00519</t>
  </si>
  <si>
    <t>AC-00520</t>
  </si>
  <si>
    <t>AC-00521</t>
  </si>
  <si>
    <t>AC-00522</t>
  </si>
  <si>
    <t>AC-00523</t>
  </si>
  <si>
    <t>AC-00524</t>
  </si>
  <si>
    <t>AC-00525</t>
  </si>
  <si>
    <t>AC-00526</t>
  </si>
  <si>
    <t>AC-00527</t>
  </si>
  <si>
    <t>AC-00528</t>
  </si>
  <si>
    <t>AC-00529</t>
  </si>
  <si>
    <t>AC-00530</t>
  </si>
  <si>
    <t>AC-00531</t>
  </si>
  <si>
    <t>AC-00532</t>
  </si>
  <si>
    <t>AC-00533</t>
  </si>
  <si>
    <t>AC-00534</t>
  </si>
  <si>
    <t>AC-00535</t>
  </si>
  <si>
    <t>AC-00536</t>
  </si>
  <si>
    <t>AC-00537</t>
  </si>
  <si>
    <t>AC-00538</t>
  </si>
  <si>
    <t>AC-00539</t>
  </si>
  <si>
    <t>AC-00540</t>
  </si>
  <si>
    <t>AC-00541</t>
  </si>
  <si>
    <t>AC-00542</t>
  </si>
  <si>
    <t>AC-00543</t>
  </si>
  <si>
    <t>AC-00544</t>
  </si>
  <si>
    <t>AC-00545</t>
  </si>
  <si>
    <t>AC-00546</t>
  </si>
  <si>
    <t>AC-00547</t>
  </si>
  <si>
    <t>AC-00548</t>
  </si>
  <si>
    <t>AC-00549</t>
  </si>
  <si>
    <t>AC-00550</t>
  </si>
  <si>
    <t>AC-00551</t>
  </si>
  <si>
    <t>AC-00552</t>
  </si>
  <si>
    <t>AC-00553</t>
  </si>
  <si>
    <t>AC-00554</t>
  </si>
  <si>
    <t>AC-00555</t>
  </si>
  <si>
    <t>AC-00556</t>
  </si>
  <si>
    <t>AC-00557</t>
  </si>
  <si>
    <t>AC-00558</t>
  </si>
  <si>
    <t>AC-00559</t>
  </si>
  <si>
    <t>AC-00560</t>
  </si>
  <si>
    <t>AC-00561</t>
  </si>
  <si>
    <t>AC-00562</t>
  </si>
  <si>
    <t>AC-00563</t>
  </si>
  <si>
    <t>AC-00564</t>
  </si>
  <si>
    <t>AC-00565</t>
  </si>
  <si>
    <t>AC-00566</t>
  </si>
  <si>
    <t>AC-00567</t>
  </si>
  <si>
    <t>AC-00568</t>
  </si>
  <si>
    <t>AC-00569</t>
  </si>
  <si>
    <t>AC-00570</t>
  </si>
  <si>
    <t>AC-00571</t>
  </si>
  <si>
    <t>AC-00572</t>
  </si>
  <si>
    <t>AC-00573</t>
  </si>
  <si>
    <t>AC-00574</t>
  </si>
  <si>
    <t>AC-00575</t>
  </si>
  <si>
    <t>AC-00576</t>
  </si>
  <si>
    <t>AC-00577</t>
  </si>
  <si>
    <t>AC-00578</t>
  </si>
  <si>
    <t>AC-00579</t>
  </si>
  <si>
    <t>AC-00580</t>
  </si>
  <si>
    <t>AC-00581</t>
  </si>
  <si>
    <t>AC-00582</t>
  </si>
  <si>
    <t>AC-00583</t>
  </si>
  <si>
    <t>AC-00584</t>
  </si>
  <si>
    <t>AC-00585</t>
  </si>
  <si>
    <t>AC-00586</t>
  </si>
  <si>
    <t>AC-00587</t>
  </si>
  <si>
    <t>AC-00588</t>
  </si>
  <si>
    <t>AC-00589</t>
  </si>
  <si>
    <t>AC-00590</t>
  </si>
  <si>
    <t>AC-00591</t>
  </si>
  <si>
    <t>AC-00592</t>
  </si>
  <si>
    <t>AC-00593</t>
  </si>
  <si>
    <t>AC-00594</t>
  </si>
  <si>
    <t>AC-00595</t>
  </si>
  <si>
    <t>AC-00596</t>
  </si>
  <si>
    <t>AC-00597</t>
  </si>
  <si>
    <t>AC-00598</t>
  </si>
  <si>
    <t>AC-00599</t>
  </si>
  <si>
    <t>AC-00600</t>
  </si>
  <si>
    <t>AC-00601</t>
  </si>
  <si>
    <t>AC-00602</t>
  </si>
  <si>
    <t>AC-00603</t>
  </si>
  <si>
    <t>AC-00604</t>
  </si>
  <si>
    <t>AC-00605</t>
  </si>
  <si>
    <t>AC-00606</t>
  </si>
  <si>
    <t>AC-00607</t>
  </si>
  <si>
    <t>AC-00608</t>
  </si>
  <si>
    <t>AC-00609</t>
  </si>
  <si>
    <t>AC-00610</t>
  </si>
  <si>
    <t>AC-00611</t>
  </si>
  <si>
    <t>AC-00612</t>
  </si>
  <si>
    <t>AC-00613</t>
  </si>
  <si>
    <t>AC-00614</t>
  </si>
  <si>
    <t>AC-00615</t>
  </si>
  <si>
    <t>AC-00616</t>
  </si>
  <si>
    <t>AC-00617</t>
  </si>
  <si>
    <t>AC-00618</t>
  </si>
  <si>
    <t>AC-00619</t>
  </si>
  <si>
    <t>AC-00620</t>
  </si>
  <si>
    <t>AC-00621</t>
  </si>
  <si>
    <t>AC-00622</t>
  </si>
  <si>
    <t>AC-00623</t>
  </si>
  <si>
    <t>AC-00624</t>
  </si>
  <si>
    <t>AC-00625</t>
  </si>
  <si>
    <t>AC-00626</t>
  </si>
  <si>
    <t>AC-00627</t>
  </si>
  <si>
    <t>AC-00628</t>
  </si>
  <si>
    <t>AC-00629</t>
  </si>
  <si>
    <t>AC-00630</t>
  </si>
  <si>
    <t>AC-00631</t>
  </si>
  <si>
    <t>AC-00632</t>
  </si>
  <si>
    <t>AC-00633</t>
  </si>
  <si>
    <t>AC-00634</t>
  </si>
  <si>
    <t>AC-00635</t>
  </si>
  <si>
    <t>AC-00636</t>
  </si>
  <si>
    <t>AC-00637</t>
  </si>
  <si>
    <t>AC-00638</t>
  </si>
  <si>
    <t>AC-00639</t>
  </si>
  <si>
    <t>AC-00640</t>
  </si>
  <si>
    <t>AC-00641</t>
  </si>
  <si>
    <t>AC-00642</t>
  </si>
  <si>
    <t>AC-00643</t>
  </si>
  <si>
    <t>AC-00644</t>
  </si>
  <si>
    <t>AC-00645</t>
  </si>
  <si>
    <t>AC-00646</t>
  </si>
  <si>
    <t>AC-00647</t>
  </si>
  <si>
    <t>AC-00648</t>
  </si>
  <si>
    <t>AC-00649</t>
  </si>
  <si>
    <t>AC-00650</t>
  </si>
  <si>
    <t>AC-00651</t>
  </si>
  <si>
    <t>AC-00652</t>
  </si>
  <si>
    <t>AC-00653</t>
  </si>
  <si>
    <t>AC-00654</t>
  </si>
  <si>
    <t>AC-00655</t>
  </si>
  <si>
    <t>AC-00656</t>
  </si>
  <si>
    <t>AC-00657</t>
  </si>
  <si>
    <t>AC-00658</t>
  </si>
  <si>
    <t>AC-00659</t>
  </si>
  <si>
    <t>AC-00660</t>
  </si>
  <si>
    <t>AC-00661</t>
  </si>
  <si>
    <t>AC-00662</t>
  </si>
  <si>
    <t>AC-00663</t>
  </si>
  <si>
    <t>AC-00664</t>
  </si>
  <si>
    <t>AC-00665</t>
  </si>
  <si>
    <t>AC-00666</t>
  </si>
  <si>
    <t>AC-00667</t>
  </si>
  <si>
    <t>AC-00668</t>
  </si>
  <si>
    <t>AC-00669</t>
  </si>
  <si>
    <t>AC-00670</t>
  </si>
  <si>
    <t>AC-00671</t>
  </si>
  <si>
    <t>AC-00672</t>
  </si>
  <si>
    <t>AC-00673</t>
  </si>
  <si>
    <t>AC-00674</t>
  </si>
  <si>
    <t>AC-00675</t>
  </si>
  <si>
    <t>AC-00676</t>
  </si>
  <si>
    <t>AC-00677</t>
  </si>
  <si>
    <t>AC-00678</t>
  </si>
  <si>
    <t>AC-00679</t>
  </si>
  <si>
    <t>AC-00680</t>
  </si>
  <si>
    <t>AC-00681</t>
  </si>
  <si>
    <t>AC-00682</t>
  </si>
  <si>
    <t>AC-00683</t>
  </si>
  <si>
    <t>AC-00684</t>
  </si>
  <si>
    <t>AC-00685</t>
  </si>
  <si>
    <t>AC-00686</t>
  </si>
  <si>
    <t>AC-00687</t>
  </si>
  <si>
    <t>AC-00688</t>
  </si>
  <si>
    <t>AC-00689</t>
  </si>
  <si>
    <t>AC-00690</t>
  </si>
  <si>
    <t>AC-00691</t>
  </si>
  <si>
    <t>AC-00692</t>
  </si>
  <si>
    <t>AC-00693</t>
  </si>
  <si>
    <t>AC-00694</t>
  </si>
  <si>
    <t>AC-00695</t>
  </si>
  <si>
    <t>AC-00696</t>
  </si>
  <si>
    <t>AC-00697</t>
  </si>
  <si>
    <t>AC-00698</t>
  </si>
  <si>
    <t>AC-00699</t>
  </si>
  <si>
    <t>AC-00700</t>
  </si>
  <si>
    <t>AC-00701</t>
  </si>
  <si>
    <t>AC-00702</t>
  </si>
  <si>
    <t>AC-00703</t>
  </si>
  <si>
    <t>AC-00704</t>
  </si>
  <si>
    <t>AC-00705</t>
  </si>
  <si>
    <t>AC-00706</t>
  </si>
  <si>
    <t>AC-00707</t>
  </si>
  <si>
    <t>AC-00708</t>
  </si>
  <si>
    <t>AC-00709</t>
  </si>
  <si>
    <t>AC-00710</t>
  </si>
  <si>
    <t>AC-00711</t>
  </si>
  <si>
    <t>AC-00712</t>
  </si>
  <si>
    <t>AC-00713</t>
  </si>
  <si>
    <t>AC-00714</t>
  </si>
  <si>
    <t>AC-00715</t>
  </si>
  <si>
    <t>AC-00716</t>
  </si>
  <si>
    <t>AC-00717</t>
  </si>
  <si>
    <t>AC-00718</t>
  </si>
  <si>
    <t>AC-00719</t>
  </si>
  <si>
    <t>AC-00720</t>
  </si>
  <si>
    <t>AC-00721</t>
  </si>
  <si>
    <t>AC-00722</t>
  </si>
  <si>
    <t>AC-00723</t>
  </si>
  <si>
    <t>AC-00724</t>
  </si>
  <si>
    <t>AC-00725</t>
  </si>
  <si>
    <t>AC-00726</t>
  </si>
  <si>
    <t>AC-00727</t>
  </si>
  <si>
    <t>AC-00728</t>
  </si>
  <si>
    <t>AC-00729</t>
  </si>
  <si>
    <t>AC-00730</t>
  </si>
  <si>
    <t>AC-00731</t>
  </si>
  <si>
    <t>AC-00732</t>
  </si>
  <si>
    <t>AC-00733</t>
  </si>
  <si>
    <t>AC-00734</t>
  </si>
  <si>
    <t>AC-00735</t>
  </si>
  <si>
    <t>AC-00736</t>
  </si>
  <si>
    <t>AC-00737</t>
  </si>
  <si>
    <t>AC-00738</t>
  </si>
  <si>
    <t>AC-00739</t>
  </si>
  <si>
    <t>AC-00740</t>
  </si>
  <si>
    <t>AC-00741</t>
  </si>
  <si>
    <t>AC-00742</t>
  </si>
  <si>
    <t>AC-00743</t>
  </si>
  <si>
    <t>AC-00744</t>
  </si>
  <si>
    <t>AC-00745</t>
  </si>
  <si>
    <t>AC-00746</t>
  </si>
  <si>
    <t>AC-00747</t>
  </si>
  <si>
    <t>AC-00748</t>
  </si>
  <si>
    <t>AC-00749</t>
  </si>
  <si>
    <t>AC-00750</t>
  </si>
  <si>
    <t>AC-00751</t>
  </si>
  <si>
    <t>AC-00752</t>
  </si>
  <si>
    <t>AC-00753</t>
  </si>
  <si>
    <t>AC-00754</t>
  </si>
  <si>
    <t>AC-00755</t>
  </si>
  <si>
    <t>AC-00756</t>
  </si>
  <si>
    <t>AC-00757</t>
  </si>
  <si>
    <t>AC-00758</t>
  </si>
  <si>
    <t>AC-00759</t>
  </si>
  <si>
    <t>AC-00760</t>
  </si>
  <si>
    <t>AC-00761</t>
  </si>
  <si>
    <t>AC-00762</t>
  </si>
  <si>
    <t>AC-00763</t>
  </si>
  <si>
    <t>AC-00764</t>
  </si>
  <si>
    <t>AC-00765</t>
  </si>
  <si>
    <t>AC-00766</t>
  </si>
  <si>
    <t>AC-00767</t>
  </si>
  <si>
    <t>AC-00768</t>
  </si>
  <si>
    <t>AC-00769</t>
  </si>
  <si>
    <t>AC-00770</t>
  </si>
  <si>
    <t>AC-00771</t>
  </si>
  <si>
    <t>AC-00772</t>
  </si>
  <si>
    <t>AC-00773</t>
  </si>
  <si>
    <t>AC-00774</t>
  </si>
  <si>
    <t>AC-00775</t>
  </si>
  <si>
    <t>AC-00776</t>
  </si>
  <si>
    <t>AC-00777</t>
  </si>
  <si>
    <t>AC-00778</t>
  </si>
  <si>
    <t>AC-00779</t>
  </si>
  <si>
    <t>AC-00780</t>
  </si>
  <si>
    <t>AC-00781</t>
  </si>
  <si>
    <t>AC-00782</t>
  </si>
  <si>
    <t>AC-00783</t>
  </si>
  <si>
    <t>AC-00784</t>
  </si>
  <si>
    <t>AC-00785</t>
  </si>
  <si>
    <t>AC-00786</t>
  </si>
  <si>
    <t>AC-00787</t>
  </si>
  <si>
    <t>AC-00788</t>
  </si>
  <si>
    <t>AC-00789</t>
  </si>
  <si>
    <t>AC-00790</t>
  </si>
  <si>
    <t>AC-00791</t>
  </si>
  <si>
    <t>AC-00792</t>
  </si>
  <si>
    <t>AC-00793</t>
  </si>
  <si>
    <t>AC-00794</t>
  </si>
  <si>
    <t>AC-00795</t>
  </si>
  <si>
    <t>AC-00796</t>
  </si>
  <si>
    <t>AC-00797</t>
  </si>
  <si>
    <t>AC-00798</t>
  </si>
  <si>
    <t>AC-00799</t>
  </si>
  <si>
    <t>AC-00800</t>
  </si>
  <si>
    <t>AC-00801</t>
  </si>
  <si>
    <t>AC-00802</t>
  </si>
  <si>
    <t>AC-00803</t>
  </si>
  <si>
    <t>AC-00804</t>
  </si>
  <si>
    <t>AC-00805</t>
  </si>
  <si>
    <t>AC-00806</t>
  </si>
  <si>
    <t>AC-00807</t>
  </si>
  <si>
    <t>AC-00808</t>
  </si>
  <si>
    <t>AC-00809</t>
  </si>
  <si>
    <t>AC-00810</t>
  </si>
  <si>
    <t>AC-00811</t>
  </si>
  <si>
    <t>AC-00812</t>
  </si>
  <si>
    <t>AC-00813</t>
  </si>
  <si>
    <t>AC-00814</t>
  </si>
  <si>
    <t>AC-00815</t>
  </si>
  <si>
    <t>AC-00816</t>
  </si>
  <si>
    <t>AC-00817</t>
  </si>
  <si>
    <t>AC-00818</t>
  </si>
  <si>
    <t>AC-00819</t>
  </si>
  <si>
    <t>AC-00820</t>
  </si>
  <si>
    <t>AC-00821</t>
  </si>
  <si>
    <t>AC-00822</t>
  </si>
  <si>
    <t>AC-00823</t>
  </si>
  <si>
    <t>AC-00824</t>
  </si>
  <si>
    <t>AC-00825</t>
  </si>
  <si>
    <t>AC-00826</t>
  </si>
  <si>
    <t>AC-00827</t>
  </si>
  <si>
    <t>AC-00828</t>
  </si>
  <si>
    <t>AC-00829</t>
  </si>
  <si>
    <t>AC-00830</t>
  </si>
  <si>
    <t>AC-00831</t>
  </si>
  <si>
    <t>AC-00832</t>
  </si>
  <si>
    <t>AC-00833</t>
  </si>
  <si>
    <t>AC-00834</t>
  </si>
  <si>
    <t>AC-00835</t>
  </si>
  <si>
    <t>AC-00836</t>
  </si>
  <si>
    <t>AC-00837</t>
  </si>
  <si>
    <t>AC-00838</t>
  </si>
  <si>
    <t>AC-00839</t>
  </si>
  <si>
    <t>AC-00840</t>
  </si>
  <si>
    <t>AC-00841</t>
  </si>
  <si>
    <t>AC-00842</t>
  </si>
  <si>
    <t>AC-00843</t>
  </si>
  <si>
    <t>AC-00844</t>
  </si>
  <si>
    <t>AC-00845</t>
  </si>
  <si>
    <t>AC-00846</t>
  </si>
  <si>
    <t>AC-00847</t>
  </si>
  <si>
    <t>AC-00848</t>
  </si>
  <si>
    <t>AC-00849</t>
  </si>
  <si>
    <t>AC-00850</t>
  </si>
  <si>
    <t>AC-00851</t>
  </si>
  <si>
    <t>AC-00852</t>
  </si>
  <si>
    <t>AC-00853</t>
  </si>
  <si>
    <t>AC-00854</t>
  </si>
  <si>
    <t>AC-00855</t>
  </si>
  <si>
    <t>AC-00856</t>
  </si>
  <si>
    <t>AC-00857</t>
  </si>
  <si>
    <t>AC-00858</t>
  </si>
  <si>
    <t>AC-00859</t>
  </si>
  <si>
    <t>AC-00860</t>
  </si>
  <si>
    <t>AC-00861</t>
  </si>
  <si>
    <t>AC-00862</t>
  </si>
  <si>
    <t>AC-00863</t>
  </si>
  <si>
    <t>AC-00864</t>
  </si>
  <si>
    <t>AC-00865</t>
  </si>
  <si>
    <t>AC-00866</t>
  </si>
  <si>
    <t>AC-00867</t>
  </si>
  <si>
    <t>AC-00868</t>
  </si>
  <si>
    <t>AC-00869</t>
  </si>
  <si>
    <t>AC-00870</t>
  </si>
  <si>
    <t>AC-00871</t>
  </si>
  <si>
    <t>AC-00872</t>
  </si>
  <si>
    <t>AC-00873</t>
  </si>
  <si>
    <t>AC-00874</t>
  </si>
  <si>
    <t>AC-00875</t>
  </si>
  <si>
    <t>AC-00876</t>
  </si>
  <si>
    <t>AC-00877</t>
  </si>
  <si>
    <t>AC-00878</t>
  </si>
  <si>
    <t>AC-00879</t>
  </si>
  <si>
    <t>AC-00880</t>
  </si>
  <si>
    <t>AC-00881</t>
  </si>
  <si>
    <t>AC-00882</t>
  </si>
  <si>
    <t>AC-00883</t>
  </si>
  <si>
    <t>AC-00884</t>
  </si>
  <si>
    <t>AC-00885</t>
  </si>
  <si>
    <t>AC-00886</t>
  </si>
  <si>
    <t>AC-00887</t>
  </si>
  <si>
    <t>AC-00888</t>
  </si>
  <si>
    <t>AC-00889</t>
  </si>
  <si>
    <t>AC-00890</t>
  </si>
  <si>
    <t>AC-00891</t>
  </si>
  <si>
    <t>AC-00892</t>
  </si>
  <si>
    <t>AC-00893</t>
  </si>
  <si>
    <t>AC-00894</t>
  </si>
  <si>
    <t>AC-00895</t>
  </si>
  <si>
    <t>AC-00896</t>
  </si>
  <si>
    <t>AC-00897</t>
  </si>
  <si>
    <t>AC-00898</t>
  </si>
  <si>
    <t>AC-00899</t>
  </si>
  <si>
    <t>AC-00900</t>
  </si>
  <si>
    <t>AC-00901</t>
  </si>
  <si>
    <t>AC-00902</t>
  </si>
  <si>
    <t>AC-00903</t>
  </si>
  <si>
    <t>AC-00904</t>
  </si>
  <si>
    <t>AC-00905</t>
  </si>
  <si>
    <t>AC-00906</t>
  </si>
  <si>
    <t>AC-00907</t>
  </si>
  <si>
    <t>AC-00908</t>
  </si>
  <si>
    <t>AC-00909</t>
  </si>
  <si>
    <t>AC-00910</t>
  </si>
  <si>
    <t>AC-00911</t>
  </si>
  <si>
    <t>AC-00912</t>
  </si>
  <si>
    <t>AC-00913</t>
  </si>
  <si>
    <t>AC-00914</t>
  </si>
  <si>
    <t>AC-00915</t>
  </si>
  <si>
    <t>AC-00916</t>
  </si>
  <si>
    <t>AC-00917</t>
  </si>
  <si>
    <t>AC-00918</t>
  </si>
  <si>
    <t>AC-00919</t>
  </si>
  <si>
    <t>AC-00920</t>
  </si>
  <si>
    <t>AC-00921</t>
  </si>
  <si>
    <t>AC-00922</t>
  </si>
  <si>
    <t>AC-00923</t>
  </si>
  <si>
    <t>AC-00924</t>
  </si>
  <si>
    <t>AC-00925</t>
  </si>
  <si>
    <t>AC-00926</t>
  </si>
  <si>
    <t>AC-00927</t>
  </si>
  <si>
    <t>AC-00928</t>
  </si>
  <si>
    <t>AC-00929</t>
  </si>
  <si>
    <t>AC-00930</t>
  </si>
  <si>
    <t>AC-00931</t>
  </si>
  <si>
    <t>AC-00932</t>
  </si>
  <si>
    <t>AC-00933</t>
  </si>
  <si>
    <t>AC-00934</t>
  </si>
  <si>
    <t>AC-00935</t>
  </si>
  <si>
    <t>AC-00936</t>
  </si>
  <si>
    <t>AC-00937</t>
  </si>
  <si>
    <t>AC-00938</t>
  </si>
  <si>
    <t>AC-00939</t>
  </si>
  <si>
    <t>AC-00940</t>
  </si>
  <si>
    <t>AC-00941</t>
  </si>
  <si>
    <t>AC-00942</t>
  </si>
  <si>
    <t>AC-00943</t>
  </si>
  <si>
    <t>AC-00944</t>
  </si>
  <si>
    <t>AC-00945</t>
  </si>
  <si>
    <t>AC-00946</t>
  </si>
  <si>
    <t>AC-00947</t>
  </si>
  <si>
    <t>AC-00948</t>
  </si>
  <si>
    <t>AC-00949</t>
  </si>
  <si>
    <t>AC-00950</t>
  </si>
  <si>
    <t>AC-00951</t>
  </si>
  <si>
    <t>AC-00952</t>
  </si>
  <si>
    <t>AC-00953</t>
  </si>
  <si>
    <t>AC-00954</t>
  </si>
  <si>
    <t>AC-00955</t>
  </si>
  <si>
    <t>AC-00956</t>
  </si>
  <si>
    <t>AC-00957</t>
  </si>
  <si>
    <t>AC-00958</t>
  </si>
  <si>
    <t>AC-00959</t>
  </si>
  <si>
    <t>AC-00960</t>
  </si>
  <si>
    <t>AC-00961</t>
  </si>
  <si>
    <t>AC-00962</t>
  </si>
  <si>
    <t>AC-00963</t>
  </si>
  <si>
    <t>AC-00964</t>
  </si>
  <si>
    <t>AC-00965</t>
  </si>
  <si>
    <t>AC-00966</t>
  </si>
  <si>
    <t>AC-00967</t>
  </si>
  <si>
    <t>AC-00968</t>
  </si>
  <si>
    <t>AC-00969</t>
  </si>
  <si>
    <t>AC-00970</t>
  </si>
  <si>
    <t>AC-00971</t>
  </si>
  <si>
    <t>AC-00972</t>
  </si>
  <si>
    <t>AC-00973</t>
  </si>
  <si>
    <t>AC-00974</t>
  </si>
  <si>
    <t>AC-00975</t>
  </si>
  <si>
    <t>AC-00976</t>
  </si>
  <si>
    <t>AC-00977</t>
  </si>
  <si>
    <t>AC-00978</t>
  </si>
  <si>
    <t>AC-00979</t>
  </si>
  <si>
    <t>AC-00980</t>
  </si>
  <si>
    <t>AC-00981</t>
  </si>
  <si>
    <t>AC-00982</t>
  </si>
  <si>
    <t>AC-00983</t>
  </si>
  <si>
    <t>AC-00984</t>
  </si>
  <si>
    <t>AC-00985</t>
  </si>
  <si>
    <t>AC-00986</t>
  </si>
  <si>
    <t>AC-00987</t>
  </si>
  <si>
    <t>AC-00988</t>
  </si>
  <si>
    <t>AC-00989</t>
  </si>
  <si>
    <t>AC-00990</t>
  </si>
  <si>
    <t>AC-00991</t>
  </si>
  <si>
    <t>AC-00992</t>
  </si>
  <si>
    <t>AC-00993</t>
  </si>
  <si>
    <t>AC-00994</t>
  </si>
  <si>
    <t>AC-00995</t>
  </si>
  <si>
    <t>AC-00996</t>
  </si>
  <si>
    <t>AC-00997</t>
  </si>
  <si>
    <t>AC-00998</t>
  </si>
  <si>
    <t>AC-00999</t>
  </si>
  <si>
    <t>AC-01000</t>
  </si>
  <si>
    <t>AC-01001</t>
  </si>
  <si>
    <t>AC-01002</t>
  </si>
  <si>
    <t>AC-01003</t>
  </si>
  <si>
    <t>AC-01004</t>
  </si>
  <si>
    <t>AC-01005</t>
  </si>
  <si>
    <t>AC-01006</t>
  </si>
  <si>
    <t>AC-01007</t>
  </si>
  <si>
    <t>AC-01008</t>
  </si>
  <si>
    <t>AC-01009</t>
  </si>
  <si>
    <t>AC-01010</t>
  </si>
  <si>
    <t>AC-01011</t>
  </si>
  <si>
    <t>AC-01012</t>
  </si>
  <si>
    <t>AC-01013</t>
  </si>
  <si>
    <t>AC-01014</t>
  </si>
  <si>
    <t>AC-01015</t>
  </si>
  <si>
    <t>AC-01016</t>
  </si>
  <si>
    <t>AC-01017</t>
  </si>
  <si>
    <t>AC-01018</t>
  </si>
  <si>
    <t>AC-01019</t>
  </si>
  <si>
    <t>AC-01020</t>
  </si>
  <si>
    <t>AC-01021</t>
  </si>
  <si>
    <t>AC-01022</t>
  </si>
  <si>
    <t>AC-01023</t>
  </si>
  <si>
    <t>AC-01024</t>
  </si>
  <si>
    <t>AC-01025</t>
  </si>
  <si>
    <t>AC-01026</t>
  </si>
  <si>
    <t>AC-01027</t>
  </si>
  <si>
    <t>AC-01028</t>
  </si>
  <si>
    <t>AC-01029</t>
  </si>
  <si>
    <t>AC-01030</t>
  </si>
  <si>
    <t>AC-01031</t>
  </si>
  <si>
    <t>AC-01032</t>
  </si>
  <si>
    <t>AC-01033</t>
  </si>
  <si>
    <t>AC-01034</t>
  </si>
  <si>
    <t>AC-01035</t>
  </si>
  <si>
    <t>AC-01036</t>
  </si>
  <si>
    <t>AC-01037</t>
  </si>
  <si>
    <t>AC-01038</t>
  </si>
  <si>
    <t>AC-01039</t>
  </si>
  <si>
    <t>AC-01040</t>
  </si>
  <si>
    <t>AC-01041</t>
  </si>
  <si>
    <t>AC-01042</t>
  </si>
  <si>
    <t>AC-01043</t>
  </si>
  <si>
    <t>AC-01044</t>
  </si>
  <si>
    <t>AC-01045</t>
  </si>
  <si>
    <t>AC-01046</t>
  </si>
  <si>
    <t>AC-01047</t>
  </si>
  <si>
    <t>AC-01048</t>
  </si>
  <si>
    <t>AC-01049</t>
  </si>
  <si>
    <t>AC-01050</t>
  </si>
  <si>
    <t>AC-01051</t>
  </si>
  <si>
    <t>AC-01052</t>
  </si>
  <si>
    <t>AC-01053</t>
  </si>
  <si>
    <t>AC-01054</t>
  </si>
  <si>
    <t>AC-01055</t>
  </si>
  <si>
    <t>AC-01056</t>
  </si>
  <si>
    <t>AC-01057</t>
  </si>
  <si>
    <t>AC-01058</t>
  </si>
  <si>
    <t>AC-01059</t>
  </si>
  <si>
    <t>AC-01060</t>
  </si>
  <si>
    <t>AC-01061</t>
  </si>
  <si>
    <t>AC-01062</t>
  </si>
  <si>
    <t>AC-01063</t>
  </si>
  <si>
    <t>AC-01064</t>
  </si>
  <si>
    <t>AC-01065</t>
  </si>
  <si>
    <t>AC-01066</t>
  </si>
  <si>
    <t>AC-01067</t>
  </si>
  <si>
    <t>AC-01068</t>
  </si>
  <si>
    <t>AC-01069</t>
  </si>
  <si>
    <t>AC-01070</t>
  </si>
  <si>
    <t>AC-01071</t>
  </si>
  <si>
    <t>AC-01072</t>
  </si>
  <si>
    <t>AC-01073</t>
  </si>
  <si>
    <t>AC-01074</t>
  </si>
  <si>
    <t>AC-01075</t>
  </si>
  <si>
    <t>AC-01076</t>
  </si>
  <si>
    <t>AC-01077</t>
  </si>
  <si>
    <t>AC-01078</t>
  </si>
  <si>
    <t>AC-01079</t>
  </si>
  <si>
    <t>AC-01080</t>
  </si>
  <si>
    <t>AC-01081</t>
  </si>
  <si>
    <t>AC-01082</t>
  </si>
  <si>
    <t>AC-01083</t>
  </si>
  <si>
    <t>AC-01084</t>
  </si>
  <si>
    <t>AC-01085</t>
  </si>
  <si>
    <t>AC-01086</t>
  </si>
  <si>
    <t>AC-01087</t>
  </si>
  <si>
    <t>AC-01088</t>
  </si>
  <si>
    <t>AC-01089</t>
  </si>
  <si>
    <t>AC-01090</t>
  </si>
  <si>
    <t>AC-01091</t>
  </si>
  <si>
    <t>AC-01092</t>
  </si>
  <si>
    <t>AC-01093</t>
  </si>
  <si>
    <t>AC-01094</t>
  </si>
  <si>
    <t>AC-01095</t>
  </si>
  <si>
    <t>AC-01096</t>
  </si>
  <si>
    <t>AC-01097</t>
  </si>
  <si>
    <t>AC-01098</t>
  </si>
  <si>
    <t>AC-01099</t>
  </si>
  <si>
    <t>AC-01100</t>
  </si>
  <si>
    <t>AC-01101</t>
  </si>
  <si>
    <t>AC-01102</t>
  </si>
  <si>
    <t>AC-01103</t>
  </si>
  <si>
    <t>AC-01104</t>
  </si>
  <si>
    <t>AC-01105</t>
  </si>
  <si>
    <t>AC-01106</t>
  </si>
  <si>
    <t>AC-01107</t>
  </si>
  <si>
    <t>AC-01108</t>
  </si>
  <si>
    <t>AC-01109</t>
  </si>
  <si>
    <t>AC-01110</t>
  </si>
  <si>
    <t>AC-01111</t>
  </si>
  <si>
    <t>AC-01112</t>
  </si>
  <si>
    <t>AC-01113</t>
  </si>
  <si>
    <t>AC-01114</t>
  </si>
  <si>
    <t>AC-01115</t>
  </si>
  <si>
    <t>AC-01116</t>
  </si>
  <si>
    <t>AC-01117</t>
  </si>
  <si>
    <t>AC-01118</t>
  </si>
  <si>
    <t>AC-01119</t>
  </si>
  <si>
    <t>AC-01120</t>
  </si>
  <si>
    <t>AC-01121</t>
  </si>
  <si>
    <t>AC-01122</t>
  </si>
  <si>
    <t>AC-01123</t>
  </si>
  <si>
    <t>AC-01124</t>
  </si>
  <si>
    <t>AC-01125</t>
  </si>
  <si>
    <t>AC-01126</t>
  </si>
  <si>
    <t>AC-01127</t>
  </si>
  <si>
    <t>AC-01128</t>
  </si>
  <si>
    <t>AC-01129</t>
  </si>
  <si>
    <t>AC-01130</t>
  </si>
  <si>
    <t>AC-01131</t>
  </si>
  <si>
    <t>AC-01132</t>
  </si>
  <si>
    <t>AC-01133</t>
  </si>
  <si>
    <t>AC-01134</t>
  </si>
  <si>
    <t>AC-01135</t>
  </si>
  <si>
    <t>AC-01136</t>
  </si>
  <si>
    <t>AC-01137</t>
  </si>
  <si>
    <t>AC-01138</t>
  </si>
  <si>
    <t>AC-01139</t>
  </si>
  <si>
    <t>AC-01140</t>
  </si>
  <si>
    <t>AC-01141</t>
  </si>
  <si>
    <t>AC-01142</t>
  </si>
  <si>
    <t>AC-01143</t>
  </si>
  <si>
    <t>AC-01144</t>
  </si>
  <si>
    <t>AC-01145</t>
  </si>
  <si>
    <t>AC-01146</t>
  </si>
  <si>
    <t>AC-01147</t>
  </si>
  <si>
    <t>AC-01148</t>
  </si>
  <si>
    <t>AC-01149</t>
  </si>
  <si>
    <t>AC-01150</t>
  </si>
  <si>
    <t>AC-01151</t>
  </si>
  <si>
    <t>AC-01152</t>
  </si>
  <si>
    <t>AC-01153</t>
  </si>
  <si>
    <t>AC-01154</t>
  </si>
  <si>
    <t>AC-01155</t>
  </si>
  <si>
    <t>AC-01156</t>
  </si>
  <si>
    <t>AC-01157</t>
  </si>
  <si>
    <t>AC-01158</t>
  </si>
  <si>
    <t>AC-01159</t>
  </si>
  <si>
    <t>AC-01160</t>
  </si>
  <si>
    <t>AC-01161</t>
  </si>
  <si>
    <t>AC-01162</t>
  </si>
  <si>
    <t>AC-01163</t>
  </si>
  <si>
    <t>AC-01164</t>
  </si>
  <si>
    <t>AC-01165</t>
  </si>
  <si>
    <t>AC-01166</t>
  </si>
  <si>
    <t>AC-01167</t>
  </si>
  <si>
    <t>AC-01168</t>
  </si>
  <si>
    <t>AC-01169</t>
  </si>
  <si>
    <t>AC-01170</t>
  </si>
  <si>
    <t>AC-01171</t>
  </si>
  <si>
    <t>AC-01172</t>
  </si>
  <si>
    <t>AC-01173</t>
  </si>
  <si>
    <t>AC-01174</t>
  </si>
  <si>
    <t>AC-01175</t>
  </si>
  <si>
    <t>AC-01176</t>
  </si>
  <si>
    <t>AC-01177</t>
  </si>
  <si>
    <t>AC-01178</t>
  </si>
  <si>
    <t>AC-01179</t>
  </si>
  <si>
    <t>AC-01180</t>
  </si>
  <si>
    <t>AC-01181</t>
  </si>
  <si>
    <t>AC-01182</t>
  </si>
  <si>
    <t>AC-01183</t>
  </si>
  <si>
    <t>AC-01184</t>
  </si>
  <si>
    <t>AC-01185</t>
  </si>
  <si>
    <t>AC-01186</t>
  </si>
  <si>
    <t>AC-01187</t>
  </si>
  <si>
    <t>AC-01188</t>
  </si>
  <si>
    <t>AC-01189</t>
  </si>
  <si>
    <t>AC-01190</t>
  </si>
  <si>
    <t>AC-01191</t>
  </si>
  <si>
    <t>AC-01192</t>
  </si>
  <si>
    <t>AC-01193</t>
  </si>
  <si>
    <t>AC-01194</t>
  </si>
  <si>
    <t>AC-01195</t>
  </si>
  <si>
    <t>AC-01196</t>
  </si>
  <si>
    <t>AC-01197</t>
  </si>
  <si>
    <t>AC-01198</t>
  </si>
  <si>
    <t>AC-01199</t>
  </si>
  <si>
    <t>AC-01200</t>
  </si>
  <si>
    <t>AC-01201</t>
  </si>
  <si>
    <t>AC-01202</t>
  </si>
  <si>
    <t>AC-01203</t>
  </si>
  <si>
    <t>AC-01204</t>
  </si>
  <si>
    <t>AC-01205</t>
  </si>
  <si>
    <t>AC-01206</t>
  </si>
  <si>
    <t>AC-01207</t>
  </si>
  <si>
    <t>AC-01208</t>
  </si>
  <si>
    <t>AC-01209</t>
  </si>
  <si>
    <t>AC-01210</t>
  </si>
  <si>
    <t>AC-01211</t>
  </si>
  <si>
    <t>AC-01212</t>
  </si>
  <si>
    <t>AC-01213</t>
  </si>
  <si>
    <t>AC-01214</t>
  </si>
  <si>
    <t>AC-01215</t>
  </si>
  <si>
    <t>AC-01216</t>
  </si>
  <si>
    <t>AC-01217</t>
  </si>
  <si>
    <t>AC-01218</t>
  </si>
  <si>
    <t>AC-01219</t>
  </si>
  <si>
    <t>AC-01220</t>
  </si>
  <si>
    <t>AC-01221</t>
  </si>
  <si>
    <t>AC-01222</t>
  </si>
  <si>
    <t>AC-01223</t>
  </si>
  <si>
    <t>AC-01224</t>
  </si>
  <si>
    <t>AC-01225</t>
  </si>
  <si>
    <t>AC-01226</t>
  </si>
  <si>
    <t>AC-01227</t>
  </si>
  <si>
    <t>AC-01228</t>
  </si>
  <si>
    <t>AC-01229</t>
  </si>
  <si>
    <t>AC-01230</t>
  </si>
  <si>
    <t>AC-01231</t>
  </si>
  <si>
    <t>AC-01232</t>
  </si>
  <si>
    <t>AC-01233</t>
  </si>
  <si>
    <t>AC-01234</t>
  </si>
  <si>
    <t>AC-01235</t>
  </si>
  <si>
    <t>AC-01236</t>
  </si>
  <si>
    <t>AC-01237</t>
  </si>
  <si>
    <t>AC-01238</t>
  </si>
  <si>
    <t>AC-01239</t>
  </si>
  <si>
    <t>AC-01240</t>
  </si>
  <si>
    <t>AC-01241</t>
  </si>
  <si>
    <t>AC-01242</t>
  </si>
  <si>
    <t>AC-01243</t>
  </si>
  <si>
    <t>AC-01244</t>
  </si>
  <si>
    <t>AC-01245</t>
  </si>
  <si>
    <t>AC-01246</t>
  </si>
  <si>
    <t>AC-01247</t>
  </si>
  <si>
    <t>AC-01248</t>
  </si>
  <si>
    <t>AC-01249</t>
  </si>
  <si>
    <t>AC-01250</t>
  </si>
  <si>
    <t>AC-01251</t>
  </si>
  <si>
    <t>AC-01252</t>
  </si>
  <si>
    <t>AC-01253</t>
  </si>
  <si>
    <t>AC-01254</t>
  </si>
  <si>
    <t>AC-01255</t>
  </si>
  <si>
    <t>AC-01256</t>
  </si>
  <si>
    <t>AC-01257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</si>
</sst>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b/>
      <sz val="12"/>
      <color theme="0"/>
      <name val="Arial"/>
      <family val="2"/>
    </font>
    <font>
      <sz val="26"/>
      <color theme="0"/>
      <name val="Calibri Light"/>
      <family val="1"/>
      <scheme val="major"/>
    </font>
    <font>
      <sz val="18"/>
      <color theme="1" tint="0.24994659260841701"/>
      <name val="Calibri Light"/>
      <family val="2"/>
      <scheme val="major"/>
    </font>
    <font>
      <sz val="18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sz val="18"/>
      <color theme="0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Franklin Gothic Medium"/>
      <family val="2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</borders>
  <cellStyleXfs count="5">
    <xf numFmtId="0" fontId="0" fillId="0" borderId="0">
      <alignment wrapText="1"/>
    </xf>
    <xf numFmtId="0" fontId="6" fillId="0" borderId="0" applyNumberFormat="0" applyFill="0" applyBorder="0" applyProtection="0">
      <alignment vertical="center"/>
    </xf>
    <xf numFmtId="0" fontId="10" fillId="0" borderId="0" applyNumberFormat="0" applyFill="0" applyProtection="0">
      <alignment vertical="center"/>
    </xf>
    <xf numFmtId="14" fontId="1" fillId="0" borderId="0" applyFont="0" applyFill="0" applyBorder="0">
      <alignment horizontal="left" wrapText="1"/>
    </xf>
    <xf numFmtId="164" fontId="1" fillId="0" borderId="0">
      <alignment horizontal="left"/>
    </xf>
  </cellStyleXfs>
  <cellXfs count="28">
    <xf numFmtId="0" fontId="0" fillId="0" borderId="0" xfId="0">
      <alignment wrapText="1"/>
    </xf>
    <xf numFmtId="0" fontId="14" fillId="0" borderId="0" xfId="0" applyFont="1" applyProtection="1">
      <alignment wrapText="1"/>
      <protection hidden="1"/>
    </xf>
    <xf numFmtId="0" fontId="15" fillId="0" borderId="0" xfId="0" applyFont="1" applyAlignment="1" applyProtection="1">
      <alignment vertical="center" wrapText="1"/>
      <protection locked="0" hidden="1"/>
    </xf>
    <xf numFmtId="14" fontId="15" fillId="0" borderId="0" xfId="4" applyNumberFormat="1" applyFont="1" applyAlignment="1" applyProtection="1">
      <alignment horizontal="left" vertical="center"/>
      <protection hidden="1"/>
    </xf>
    <xf numFmtId="164" fontId="15" fillId="0" borderId="0" xfId="4" applyFont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top" wrapText="1"/>
      <protection locked="0" hidden="1"/>
    </xf>
    <xf numFmtId="0" fontId="3" fillId="2" borderId="0" xfId="0" applyFont="1" applyFill="1" applyAlignment="1" applyProtection="1">
      <alignment horizontal="left" vertical="top" wrapText="1"/>
      <protection locked="0" hidden="1"/>
    </xf>
    <xf numFmtId="0" fontId="3" fillId="2" borderId="0" xfId="0" applyFont="1" applyFill="1" applyAlignment="1" applyProtection="1">
      <alignment horizontal="left" vertical="top" wrapText="1"/>
      <protection locked="0" hidden="1"/>
    </xf>
    <xf numFmtId="0" fontId="0" fillId="0" borderId="0" xfId="0" applyProtection="1">
      <alignment wrapText="1"/>
      <protection hidden="1"/>
    </xf>
    <xf numFmtId="0" fontId="4" fillId="2" borderId="0" xfId="0" applyFont="1" applyFill="1" applyAlignment="1" applyProtection="1">
      <alignment horizontal="left" vertical="top" wrapText="1"/>
      <protection locked="0" hidden="1"/>
    </xf>
    <xf numFmtId="0" fontId="4" fillId="2" borderId="0" xfId="0" applyFont="1" applyFill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Protection="1">
      <alignment wrapText="1"/>
      <protection hidden="1"/>
    </xf>
    <xf numFmtId="0" fontId="6" fillId="0" borderId="0" xfId="1" applyAlignment="1" applyProtection="1">
      <alignment horizontal="right" vertical="center"/>
      <protection hidden="1"/>
    </xf>
    <xf numFmtId="0" fontId="6" fillId="0" borderId="0" xfId="1" applyProtection="1">
      <alignment vertical="center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vertical="center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horizontal="right"/>
      <protection hidden="1"/>
    </xf>
    <xf numFmtId="14" fontId="12" fillId="0" borderId="0" xfId="3" applyFont="1" applyProtection="1">
      <alignment horizontal="left" wrapText="1"/>
      <protection hidden="1"/>
    </xf>
    <xf numFmtId="0" fontId="13" fillId="3" borderId="2" xfId="0" applyFont="1" applyFill="1" applyBorder="1" applyAlignment="1" applyProtection="1">
      <alignment horizontal="left" vertical="center"/>
      <protection hidden="1"/>
    </xf>
    <xf numFmtId="0" fontId="13" fillId="3" borderId="2" xfId="0" applyFont="1" applyFill="1" applyBorder="1" applyAlignment="1" applyProtection="1">
      <alignment horizontal="left" vertical="center"/>
      <protection locked="0"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3" borderId="3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locked="0" hidden="1"/>
    </xf>
    <xf numFmtId="0" fontId="15" fillId="0" borderId="0" xfId="0" applyFont="1" applyAlignment="1" applyProtection="1">
      <alignment horizontal="left" vertical="center" wrapText="1"/>
      <protection locked="0" hidden="1"/>
    </xf>
    <xf numFmtId="0" fontId="15" fillId="0" borderId="0" xfId="0" applyFont="1" applyAlignment="1" applyProtection="1">
      <alignment vertical="center" wrapText="1"/>
      <protection hidden="1"/>
    </xf>
    <xf numFmtId="0" fontId="15" fillId="0" borderId="0" xfId="4" applyNumberFormat="1" applyFont="1" applyAlignment="1" applyProtection="1">
      <alignment vertical="center" wrapText="1"/>
      <protection hidden="1"/>
    </xf>
  </cellXfs>
  <cellStyles count="5">
    <cellStyle name="Date" xfId="3" xr:uid="{78FD591B-B5F5-4EA9-BBB7-953B95AB2725}"/>
    <cellStyle name="Heading 2" xfId="2" builtinId="17"/>
    <cellStyle name="Normal" xfId="0" builtinId="0"/>
    <cellStyle name="Phone" xfId="4" xr:uid="{621590FD-36FF-4157-8912-D21D0834B351}"/>
    <cellStyle name="Title" xfId="1" builtinId="15"/>
  </cellStyles>
  <dxfs count="13"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alignment vertical="center" textRotation="0" indent="0" justifyLastLine="0" shrinkToFit="0" readingOrder="0"/>
      <protection hidden="1"/>
    </dxf>
    <dxf>
      <font>
        <b/>
        <strike val="0"/>
        <outline val="0"/>
        <shadow val="0"/>
        <u val="none"/>
        <vertAlign val="baseline"/>
        <sz val="12"/>
        <color theme="3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0" formatCode="General"/>
      <alignment vertical="center" textRotation="0" indent="0" justifyLastLine="0" shrinkToFit="0" readingOrder="0"/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164" formatCode="[&lt;=9999999]###\-####;\(###\)\ ###\-####"/>
      <alignment vertical="center" textRotation="0" indent="0" justifyLastLine="0" shrinkToFit="0" readingOrder="0"/>
      <protection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19" formatCode="m/d/yyyy"/>
      <alignment vertical="center" textRotation="0" indent="0" justifyLastLine="0" shrinkToFit="0" readingOrder="0"/>
      <protection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alignment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numFmt numFmtId="0" formatCode="General"/>
      <alignment vertical="center" textRotation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2"/>
        <color theme="1" tint="4.9989318521683403E-2"/>
        <name val="Calibri"/>
        <family val="2"/>
        <scheme val="minor"/>
      </font>
      <alignment vertical="center" textRotation="0" indent="0" justifyLastLine="0" shrinkToFit="0" readingOrder="0"/>
      <protection hidden="1"/>
    </dxf>
    <dxf>
      <border>
        <bottom style="thin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866776</xdr:colOff>
      <xdr:row>0</xdr:row>
      <xdr:rowOff>133350</xdr:rowOff>
    </xdr:from>
    <xdr:to>
      <xdr:col>10</xdr:col>
      <xdr:colOff>2000251</xdr:colOff>
      <xdr:row>4</xdr:row>
      <xdr:rowOff>193795</xdr:rowOff>
    </xdr:to>
    <xdr:pic>
      <xdr:nvPicPr>
        <xdr:cNvPr id="2" name="Picture 1" descr="Animal Care Program">
          <a:extLst>
            <a:ext uri="{FF2B5EF4-FFF2-40B4-BE49-F238E27FC236}">
              <a16:creationId xmlns:a16="http://schemas.microsoft.com/office/drawing/2014/main" id="{C29D3769-531B-4758-9BB8-838DCF719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4096" y="133350"/>
          <a:ext cx="1133475" cy="10662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erced.arguello\AppData\Local\Microsoft\Windows\INetCache\Content.Outlook\O7ZSCJZK\ACP%20Registered%20Distributors%20Tracker.xlsx" TargetMode="External"/><Relationship Id="rId1" Type="http://schemas.openxmlformats.org/officeDocument/2006/relationships/externalLinkPath" Target="file:///C:\Users\merced.arguello\AppData\Local\Microsoft\Windows\INetCache\Content.Outlook\O7ZSCJZK\ACP%20Registered%20Distributors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ered Distributors"/>
      <sheetName val="Instructions"/>
      <sheetName val="ET- AC Registrations"/>
      <sheetName val="ET- AC Operations"/>
      <sheetName val="Quality Checks"/>
      <sheetName val="ACP Orig Sheet 11-16-23"/>
      <sheetName val="Core Report Updates"/>
      <sheetName val="QC Newest"/>
    </sheetNames>
    <sheetDataSet>
      <sheetData sheetId="0"/>
      <sheetData sheetId="1"/>
      <sheetData sheetId="2">
        <row r="5">
          <cell r="A5" t="str">
            <v>Operation Name</v>
          </cell>
          <cell r="B5" t="str">
            <v>CAPIN</v>
          </cell>
          <cell r="C5" t="str">
            <v>Cal Operation ID</v>
          </cell>
          <cell r="E5" t="str">
            <v>Operation Status</v>
          </cell>
          <cell r="F5" t="str">
            <v>National Premises Number</v>
          </cell>
          <cell r="G5" t="str">
            <v>AC Distributor Registration Number</v>
          </cell>
          <cell r="H5" t="str">
            <v>LicenseStatus</v>
          </cell>
          <cell r="I5" t="str">
            <v>Latitude</v>
          </cell>
          <cell r="J5" t="str">
            <v>Longitude</v>
          </cell>
          <cell r="L5" t="str">
            <v>Physical Address</v>
          </cell>
          <cell r="M5" t="str">
            <v>City</v>
          </cell>
          <cell r="P5" t="str">
            <v>State</v>
          </cell>
          <cell r="Q5" t="str">
            <v>ZIP</v>
          </cell>
          <cell r="R5" t="str">
            <v>Email Address</v>
          </cell>
          <cell r="S5" t="str">
            <v>Phone Number</v>
          </cell>
          <cell r="T5" t="str">
            <v>Person Assignment 1 Person Name</v>
          </cell>
          <cell r="U5" t="str">
            <v>Person Assignment 1 - Primary Contact</v>
          </cell>
          <cell r="V5" t="str">
            <v>Person Assignment - Person Email</v>
          </cell>
          <cell r="W5" t="str">
            <v>Person 2 Assignment - Person Name</v>
          </cell>
          <cell r="X5" t="str">
            <v>Person 2 Assignment  - Primary Contact</v>
          </cell>
          <cell r="Y5" t="str">
            <v>Person 2 Assignment - Person Email</v>
          </cell>
          <cell r="Z5" t="str">
            <v>Shell Eggs</v>
          </cell>
          <cell r="AA5" t="str">
            <v>Liquid Eggs</v>
          </cell>
          <cell r="AB5" t="str">
            <v>Pork Meat</v>
          </cell>
          <cell r="AC5" t="str">
            <v>Veal Meat</v>
          </cell>
          <cell r="AD5" t="str">
            <v>Effective Date</v>
          </cell>
          <cell r="AE5" t="str">
            <v>Expiration Date</v>
          </cell>
        </row>
        <row r="6">
          <cell r="A6" t="str">
            <v>Export Packers Company Limited</v>
          </cell>
          <cell r="B6">
            <v>206111</v>
          </cell>
          <cell r="C6">
            <v>226258</v>
          </cell>
          <cell r="E6" t="str">
            <v>Active</v>
          </cell>
          <cell r="G6" t="str">
            <v>AC-00001</v>
          </cell>
          <cell r="H6" t="str">
            <v>Active</v>
          </cell>
          <cell r="I6">
            <v>43.728102399999997</v>
          </cell>
          <cell r="J6">
            <v>-79.680433199999996</v>
          </cell>
          <cell r="L6" t="str">
            <v>107 Walker Dr</v>
          </cell>
          <cell r="M6" t="str">
            <v>Brampton</v>
          </cell>
          <cell r="P6" t="str">
            <v>ON</v>
          </cell>
          <cell r="Q6" t="str">
            <v>L6T5K5</v>
          </cell>
          <cell r="R6" t="str">
            <v>andrew_clark@exportpackers.com</v>
          </cell>
          <cell r="S6" t="str">
            <v>905.792.9700</v>
          </cell>
          <cell r="T6" t="str">
            <v>Boris Laic</v>
          </cell>
          <cell r="U6" t="str">
            <v>Yes</v>
          </cell>
          <cell r="V6" t="str">
            <v>boris_laic@exportpackers.com</v>
          </cell>
          <cell r="W6" t="str">
            <v>Rae Ann Yee</v>
          </cell>
          <cell r="X6" t="str">
            <v>No</v>
          </cell>
          <cell r="Y6" t="str">
            <v>raeann_yee@exportpackers.com</v>
          </cell>
          <cell r="Z6" t="b">
            <v>0</v>
          </cell>
          <cell r="AA6" t="b">
            <v>0</v>
          </cell>
          <cell r="AB6" t="b">
            <v>1</v>
          </cell>
          <cell r="AC6" t="b">
            <v>0</v>
          </cell>
          <cell r="AD6">
            <v>45239</v>
          </cell>
          <cell r="AE6">
            <v>45605</v>
          </cell>
        </row>
        <row r="7">
          <cell r="A7" t="str">
            <v>Rongcheng Trading LLC</v>
          </cell>
          <cell r="B7">
            <v>72815</v>
          </cell>
          <cell r="C7">
            <v>226259</v>
          </cell>
          <cell r="E7" t="str">
            <v>Active</v>
          </cell>
          <cell r="G7" t="str">
            <v>AC-00002</v>
          </cell>
          <cell r="H7" t="str">
            <v>Active</v>
          </cell>
          <cell r="I7">
            <v>34.000251400000003</v>
          </cell>
          <cell r="J7">
            <v>-117.88061500000001</v>
          </cell>
          <cell r="L7" t="str">
            <v>19319 Arenth Ave</v>
          </cell>
          <cell r="M7" t="str">
            <v>City of Industry</v>
          </cell>
          <cell r="P7" t="str">
            <v>CA</v>
          </cell>
          <cell r="Q7" t="str">
            <v>91748</v>
          </cell>
          <cell r="R7" t="str">
            <v>johnnylin@hffoodsgroup.com</v>
          </cell>
          <cell r="S7" t="str">
            <v>626-338-1090</v>
          </cell>
          <cell r="T7" t="str">
            <v>Johnny Lin</v>
          </cell>
          <cell r="U7" t="str">
            <v>Yes</v>
          </cell>
          <cell r="V7" t="str">
            <v>johnnylin@hffoodsgroup.com</v>
          </cell>
          <cell r="X7" t="str">
            <v>No</v>
          </cell>
          <cell r="Z7" t="b">
            <v>1</v>
          </cell>
          <cell r="AA7" t="b">
            <v>0</v>
          </cell>
          <cell r="AB7" t="b">
            <v>1</v>
          </cell>
          <cell r="AC7" t="b">
            <v>1</v>
          </cell>
          <cell r="AD7">
            <v>45247</v>
          </cell>
          <cell r="AE7">
            <v>45613</v>
          </cell>
        </row>
        <row r="8">
          <cell r="A8" t="str">
            <v>Coastal Pacific Food Distributors, Inc</v>
          </cell>
          <cell r="B8">
            <v>70782</v>
          </cell>
          <cell r="C8">
            <v>226266</v>
          </cell>
          <cell r="E8" t="str">
            <v>Active</v>
          </cell>
          <cell r="G8" t="str">
            <v>AC-00003</v>
          </cell>
          <cell r="H8" t="str">
            <v>Active</v>
          </cell>
          <cell r="I8">
            <v>37.898710000000001</v>
          </cell>
          <cell r="J8">
            <v>-121.258701</v>
          </cell>
          <cell r="L8" t="str">
            <v>1015 Performance Dr</v>
          </cell>
          <cell r="M8" t="str">
            <v>Stockton</v>
          </cell>
          <cell r="P8" t="str">
            <v>CA</v>
          </cell>
          <cell r="Q8" t="str">
            <v>95206</v>
          </cell>
          <cell r="R8" t="str">
            <v>monika.bertke@cpfd.com</v>
          </cell>
          <cell r="S8" t="str">
            <v>209.983.2454</v>
          </cell>
          <cell r="T8" t="str">
            <v>Monika Bertke</v>
          </cell>
          <cell r="U8" t="str">
            <v>Yes</v>
          </cell>
          <cell r="V8" t="str">
            <v>monika.bertke@cpfd.com</v>
          </cell>
          <cell r="W8" t="str">
            <v>Kevin Carpenter</v>
          </cell>
          <cell r="X8" t="str">
            <v>No</v>
          </cell>
          <cell r="Y8" t="str">
            <v>kevin.carpenter@cpfd.com</v>
          </cell>
          <cell r="Z8" t="b">
            <v>1</v>
          </cell>
          <cell r="AA8" t="b">
            <v>0</v>
          </cell>
          <cell r="AB8" t="b">
            <v>1</v>
          </cell>
          <cell r="AC8" t="b">
            <v>0</v>
          </cell>
          <cell r="AD8">
            <v>45258</v>
          </cell>
          <cell r="AE8">
            <v>45624</v>
          </cell>
        </row>
        <row r="9">
          <cell r="A9" t="str">
            <v>Coastal Pacific Food Distributors, Inc</v>
          </cell>
          <cell r="B9">
            <v>69480</v>
          </cell>
          <cell r="C9">
            <v>226268</v>
          </cell>
          <cell r="E9" t="str">
            <v>Active</v>
          </cell>
          <cell r="F9" t="str">
            <v>00LDDZR</v>
          </cell>
          <cell r="G9" t="str">
            <v>AC-00004</v>
          </cell>
          <cell r="H9" t="str">
            <v>Active</v>
          </cell>
          <cell r="I9">
            <v>34.051250400000001</v>
          </cell>
          <cell r="J9">
            <v>-117.61847659999999</v>
          </cell>
          <cell r="L9" t="str">
            <v>1520 E Mission Blvd</v>
          </cell>
          <cell r="M9" t="str">
            <v>Ontario</v>
          </cell>
          <cell r="P9" t="str">
            <v>CA</v>
          </cell>
          <cell r="Q9" t="str">
            <v>91761</v>
          </cell>
          <cell r="R9" t="str">
            <v>monika.bertke@cpfd.com</v>
          </cell>
          <cell r="S9" t="str">
            <v>209.983.2454</v>
          </cell>
          <cell r="T9" t="str">
            <v>Monika Bertke</v>
          </cell>
          <cell r="U9" t="str">
            <v>Yes</v>
          </cell>
          <cell r="V9" t="str">
            <v>monika.bertke@cpfd.com</v>
          </cell>
          <cell r="W9" t="str">
            <v>Kevin Carpenter</v>
          </cell>
          <cell r="X9" t="str">
            <v>No</v>
          </cell>
          <cell r="Y9" t="str">
            <v>kevin.carpenter@cpfd.com</v>
          </cell>
          <cell r="Z9" t="b">
            <v>1</v>
          </cell>
          <cell r="AA9" t="b">
            <v>0</v>
          </cell>
          <cell r="AB9" t="b">
            <v>1</v>
          </cell>
          <cell r="AC9" t="b">
            <v>0</v>
          </cell>
          <cell r="AD9">
            <v>45258</v>
          </cell>
          <cell r="AE9">
            <v>45624</v>
          </cell>
        </row>
        <row r="10">
          <cell r="A10" t="str">
            <v>Les Viandes du Breton Inc</v>
          </cell>
          <cell r="B10">
            <v>215024</v>
          </cell>
          <cell r="C10">
            <v>226302</v>
          </cell>
          <cell r="E10" t="str">
            <v>Active</v>
          </cell>
          <cell r="G10" t="str">
            <v>AC-00005</v>
          </cell>
          <cell r="H10" t="str">
            <v>Active</v>
          </cell>
          <cell r="I10">
            <v>47.839008100000001</v>
          </cell>
          <cell r="J10">
            <v>-69.5002025</v>
          </cell>
          <cell r="L10" t="str">
            <v>150 Chemin des Raymond</v>
          </cell>
          <cell r="M10" t="str">
            <v>Riviere-du-Loup</v>
          </cell>
          <cell r="P10" t="str">
            <v>QC</v>
          </cell>
          <cell r="Q10" t="str">
            <v>G5R 5X8</v>
          </cell>
          <cell r="R10" t="str">
            <v>nancy.desjardins@dubreton.com</v>
          </cell>
          <cell r="S10" t="str">
            <v>418.863.6711</v>
          </cell>
          <cell r="T10" t="str">
            <v>Nancy Desjardins</v>
          </cell>
          <cell r="U10" t="str">
            <v>Yes</v>
          </cell>
          <cell r="W10" t="str">
            <v>Steeve Lampron</v>
          </cell>
          <cell r="X10" t="str">
            <v>No</v>
          </cell>
          <cell r="Z10" t="b">
            <v>0</v>
          </cell>
          <cell r="AA10" t="b">
            <v>0</v>
          </cell>
          <cell r="AB10" t="b">
            <v>1</v>
          </cell>
          <cell r="AC10" t="b">
            <v>0</v>
          </cell>
          <cell r="AD10">
            <v>45258</v>
          </cell>
          <cell r="AE10">
            <v>45624</v>
          </cell>
        </row>
        <row r="11">
          <cell r="A11" t="str">
            <v>Tender Belly</v>
          </cell>
          <cell r="B11">
            <v>214683</v>
          </cell>
          <cell r="C11">
            <v>226324</v>
          </cell>
          <cell r="E11" t="str">
            <v>Active</v>
          </cell>
          <cell r="G11" t="str">
            <v>AC-00007</v>
          </cell>
          <cell r="H11" t="str">
            <v>Active</v>
          </cell>
          <cell r="I11">
            <v>39.772321300000002</v>
          </cell>
          <cell r="J11">
            <v>-104.9824246</v>
          </cell>
          <cell r="L11" t="str">
            <v>3461 Ringsby Ct Ste 325</v>
          </cell>
          <cell r="M11" t="str">
            <v>Denver</v>
          </cell>
          <cell r="P11" t="str">
            <v>CO</v>
          </cell>
          <cell r="Q11" t="str">
            <v>80216</v>
          </cell>
          <cell r="R11" t="str">
            <v>shannon@tenderbelly.com</v>
          </cell>
          <cell r="S11" t="str">
            <v>303.305.4360</v>
          </cell>
          <cell r="T11" t="str">
            <v>Shannon Duffy</v>
          </cell>
          <cell r="U11" t="str">
            <v>Yes</v>
          </cell>
          <cell r="V11" t="str">
            <v>shannon@tenderbelly.com</v>
          </cell>
          <cell r="X11" t="str">
            <v>No</v>
          </cell>
          <cell r="Z11" t="b">
            <v>0</v>
          </cell>
          <cell r="AA11" t="b">
            <v>0</v>
          </cell>
          <cell r="AB11" t="b">
            <v>1</v>
          </cell>
          <cell r="AC11" t="b">
            <v>0</v>
          </cell>
          <cell r="AD11">
            <v>44894</v>
          </cell>
          <cell r="AE11">
            <v>45259</v>
          </cell>
        </row>
        <row r="12">
          <cell r="A12" t="str">
            <v>Hidden Villa Ranch- Egg Products Warehouse</v>
          </cell>
          <cell r="B12">
            <v>201308</v>
          </cell>
          <cell r="C12">
            <v>226396</v>
          </cell>
          <cell r="E12" t="str">
            <v>Active</v>
          </cell>
          <cell r="G12" t="str">
            <v>AC-00010</v>
          </cell>
          <cell r="H12" t="str">
            <v>Active</v>
          </cell>
          <cell r="I12">
            <v>33.873278999999997</v>
          </cell>
          <cell r="J12">
            <v>-117.96735700000001</v>
          </cell>
          <cell r="L12" t="str">
            <v>2091 Raymer Ave</v>
          </cell>
          <cell r="M12" t="str">
            <v>Fullerton</v>
          </cell>
          <cell r="P12" t="str">
            <v>CA</v>
          </cell>
          <cell r="Q12" t="str">
            <v>92833</v>
          </cell>
          <cell r="R12" t="str">
            <v>fsqa@hiddenvilla.com</v>
          </cell>
          <cell r="T12" t="str">
            <v>Christina Bueno</v>
          </cell>
          <cell r="U12" t="str">
            <v>Yes</v>
          </cell>
          <cell r="V12" t="str">
            <v>cbueno@hiddenvilla.com</v>
          </cell>
          <cell r="X12" t="str">
            <v>No</v>
          </cell>
          <cell r="Z12" t="b">
            <v>0</v>
          </cell>
          <cell r="AA12" t="b">
            <v>1</v>
          </cell>
          <cell r="AB12" t="b">
            <v>0</v>
          </cell>
          <cell r="AC12" t="b">
            <v>0</v>
          </cell>
          <cell r="AD12">
            <v>45269</v>
          </cell>
          <cell r="AE12">
            <v>45635</v>
          </cell>
        </row>
        <row r="13">
          <cell r="A13" t="str">
            <v>Hidden Villa Ranch- San Diego</v>
          </cell>
          <cell r="B13">
            <v>70440</v>
          </cell>
          <cell r="C13">
            <v>226419</v>
          </cell>
          <cell r="E13" t="str">
            <v>Active</v>
          </cell>
          <cell r="G13" t="str">
            <v>AC-00011</v>
          </cell>
          <cell r="H13" t="str">
            <v>Active</v>
          </cell>
          <cell r="I13">
            <v>32.802821000000002</v>
          </cell>
          <cell r="J13">
            <v>-117.08584500000001</v>
          </cell>
          <cell r="L13" t="str">
            <v>7345 Mission Gorge Rd Ste D</v>
          </cell>
          <cell r="M13" t="str">
            <v>San Diego</v>
          </cell>
          <cell r="P13" t="str">
            <v>CA</v>
          </cell>
          <cell r="Q13" t="str">
            <v>92120</v>
          </cell>
          <cell r="R13" t="str">
            <v>fsqa@hiddenvilla.com</v>
          </cell>
          <cell r="T13" t="str">
            <v>Yadira Jimenez</v>
          </cell>
          <cell r="U13" t="str">
            <v>No</v>
          </cell>
          <cell r="V13" t="str">
            <v>yjimenez@hiddenvilla.com</v>
          </cell>
          <cell r="W13" t="str">
            <v>Christina Bueno</v>
          </cell>
          <cell r="X13" t="str">
            <v>Yes</v>
          </cell>
          <cell r="Y13" t="str">
            <v>cbueno@hiddenvilla.com</v>
          </cell>
          <cell r="Z13" t="b">
            <v>1</v>
          </cell>
          <cell r="AA13" t="b">
            <v>0</v>
          </cell>
          <cell r="AB13" t="b">
            <v>0</v>
          </cell>
          <cell r="AC13" t="b">
            <v>0</v>
          </cell>
          <cell r="AD13">
            <v>45269</v>
          </cell>
          <cell r="AE13">
            <v>45635</v>
          </cell>
        </row>
        <row r="14">
          <cell r="A14" t="str">
            <v>Hidden Villa Ranch- Riverside</v>
          </cell>
          <cell r="B14">
            <v>198299</v>
          </cell>
          <cell r="C14">
            <v>226436</v>
          </cell>
          <cell r="E14" t="str">
            <v>Active</v>
          </cell>
          <cell r="F14" t="str">
            <v>00RSK8S</v>
          </cell>
          <cell r="G14" t="str">
            <v>AC-00013</v>
          </cell>
          <cell r="H14" t="str">
            <v>Active</v>
          </cell>
          <cell r="I14">
            <v>34.012869000000002</v>
          </cell>
          <cell r="J14">
            <v>-117.379302</v>
          </cell>
          <cell r="L14" t="str">
            <v>2344 Fleetwood Dr</v>
          </cell>
          <cell r="M14" t="str">
            <v>Riverside</v>
          </cell>
          <cell r="P14" t="str">
            <v>CA</v>
          </cell>
          <cell r="Q14" t="str">
            <v>92509</v>
          </cell>
          <cell r="R14" t="str">
            <v>fsqa@hiddenvilla.com</v>
          </cell>
          <cell r="S14" t="str">
            <v>951.271.3866</v>
          </cell>
          <cell r="T14" t="str">
            <v>Christina Bueno</v>
          </cell>
          <cell r="U14" t="str">
            <v>Yes</v>
          </cell>
          <cell r="V14" t="str">
            <v>cbueno@hiddenvilla.com</v>
          </cell>
          <cell r="W14" t="str">
            <v>Yadira Jimenez</v>
          </cell>
          <cell r="X14" t="str">
            <v>No</v>
          </cell>
          <cell r="Y14" t="str">
            <v>yjimenez@hiddenvilla.com</v>
          </cell>
          <cell r="Z14" t="b">
            <v>1</v>
          </cell>
          <cell r="AA14" t="b">
            <v>0</v>
          </cell>
          <cell r="AB14" t="b">
            <v>0</v>
          </cell>
          <cell r="AC14" t="b">
            <v>0</v>
          </cell>
          <cell r="AD14">
            <v>45269</v>
          </cell>
          <cell r="AE14">
            <v>45635</v>
          </cell>
        </row>
        <row r="15">
          <cell r="A15" t="str">
            <v>NestFresh- Colorado</v>
          </cell>
          <cell r="B15">
            <v>68459</v>
          </cell>
          <cell r="C15">
            <v>226440</v>
          </cell>
          <cell r="E15" t="str">
            <v>Active</v>
          </cell>
          <cell r="G15" t="str">
            <v>AC-00014</v>
          </cell>
          <cell r="H15" t="str">
            <v>Active</v>
          </cell>
          <cell r="I15">
            <v>39.776921000000002</v>
          </cell>
          <cell r="J15">
            <v>-104.925223</v>
          </cell>
          <cell r="L15" t="str">
            <v>4340 Glencoe St</v>
          </cell>
          <cell r="M15" t="str">
            <v>Denver</v>
          </cell>
          <cell r="P15" t="str">
            <v>CO</v>
          </cell>
          <cell r="Q15" t="str">
            <v>80216</v>
          </cell>
          <cell r="R15" t="str">
            <v>fsqa@hiddenvilla.com</v>
          </cell>
          <cell r="T15" t="str">
            <v>Christina Bueno</v>
          </cell>
          <cell r="U15" t="str">
            <v>Yes</v>
          </cell>
          <cell r="V15" t="str">
            <v>cbueno@hiddenvilla.com</v>
          </cell>
          <cell r="W15" t="str">
            <v>Yadira Jimenez</v>
          </cell>
          <cell r="X15" t="str">
            <v>No</v>
          </cell>
          <cell r="Y15" t="str">
            <v>yjimenez@hiddenvilla.com</v>
          </cell>
          <cell r="Z15" t="b">
            <v>1</v>
          </cell>
          <cell r="AA15" t="b">
            <v>0</v>
          </cell>
          <cell r="AB15" t="b">
            <v>0</v>
          </cell>
          <cell r="AC15" t="b">
            <v>0</v>
          </cell>
          <cell r="AD15">
            <v>45269</v>
          </cell>
          <cell r="AE15">
            <v>45635</v>
          </cell>
        </row>
        <row r="16">
          <cell r="A16" t="str">
            <v>Hidden Villa Ranch- Lakeview</v>
          </cell>
          <cell r="B16">
            <v>199378</v>
          </cell>
          <cell r="C16">
            <v>226442</v>
          </cell>
          <cell r="E16" t="str">
            <v>Active</v>
          </cell>
          <cell r="F16" t="str">
            <v>00352CA</v>
          </cell>
          <cell r="G16" t="str">
            <v>AC-00012</v>
          </cell>
          <cell r="H16" t="str">
            <v>Active</v>
          </cell>
          <cell r="I16">
            <v>33.834563799999998</v>
          </cell>
          <cell r="J16">
            <v>-117.0907706</v>
          </cell>
          <cell r="L16" t="str">
            <v>32748 Reservoir Ave</v>
          </cell>
          <cell r="M16" t="str">
            <v>Nuevo</v>
          </cell>
          <cell r="P16" t="str">
            <v>CA</v>
          </cell>
          <cell r="Q16" t="str">
            <v>92567</v>
          </cell>
          <cell r="R16" t="str">
            <v>fsqa@hiddenvilla.com</v>
          </cell>
          <cell r="S16" t="str">
            <v>951.271.3866</v>
          </cell>
          <cell r="T16" t="str">
            <v>Christina Bueno</v>
          </cell>
          <cell r="U16" t="str">
            <v>Yes</v>
          </cell>
          <cell r="V16" t="str">
            <v>cbueno@hiddenvilla.com</v>
          </cell>
          <cell r="W16" t="str">
            <v>Yadira Jimenez</v>
          </cell>
          <cell r="X16" t="str">
            <v>No</v>
          </cell>
          <cell r="Y16" t="str">
            <v>yjimenez@hiddenvilla.com</v>
          </cell>
          <cell r="Z16" t="b">
            <v>1</v>
          </cell>
          <cell r="AA16" t="b">
            <v>0</v>
          </cell>
          <cell r="AB16" t="b">
            <v>0</v>
          </cell>
          <cell r="AC16" t="b">
            <v>0</v>
          </cell>
          <cell r="AD16">
            <v>45269</v>
          </cell>
          <cell r="AE16">
            <v>45635</v>
          </cell>
        </row>
        <row r="17">
          <cell r="A17" t="str">
            <v>NestFresh- Cuero</v>
          </cell>
          <cell r="B17">
            <v>209690</v>
          </cell>
          <cell r="C17">
            <v>226450</v>
          </cell>
          <cell r="E17" t="str">
            <v>Active</v>
          </cell>
          <cell r="G17" t="str">
            <v>AC-00015</v>
          </cell>
          <cell r="H17" t="str">
            <v>Active</v>
          </cell>
          <cell r="I17">
            <v>29.132459999999998</v>
          </cell>
          <cell r="J17">
            <v>-97.303470000000004</v>
          </cell>
          <cell r="L17" t="str">
            <v>1601 FM 766</v>
          </cell>
          <cell r="M17" t="str">
            <v>Cuero</v>
          </cell>
          <cell r="P17" t="str">
            <v>TX</v>
          </cell>
          <cell r="Q17" t="str">
            <v>77954</v>
          </cell>
          <cell r="R17" t="str">
            <v>fsqa@hiddenvilla.com</v>
          </cell>
          <cell r="S17" t="str">
            <v>951.271.3866</v>
          </cell>
          <cell r="T17" t="str">
            <v>Christina Bueno</v>
          </cell>
          <cell r="U17" t="str">
            <v>Yes</v>
          </cell>
          <cell r="V17" t="str">
            <v>cbueno@hiddenvilla.com</v>
          </cell>
          <cell r="W17" t="str">
            <v>Yadira Jimenez</v>
          </cell>
          <cell r="X17" t="str">
            <v>No</v>
          </cell>
          <cell r="Y17" t="str">
            <v>yjimenez@hiddenvilla.com</v>
          </cell>
          <cell r="Z17" t="b">
            <v>1</v>
          </cell>
          <cell r="AA17" t="b">
            <v>0</v>
          </cell>
          <cell r="AB17" t="b">
            <v>0</v>
          </cell>
          <cell r="AC17" t="b">
            <v>0</v>
          </cell>
          <cell r="AD17">
            <v>45269</v>
          </cell>
          <cell r="AE17">
            <v>45635</v>
          </cell>
        </row>
        <row r="18">
          <cell r="A18" t="str">
            <v>NestFresh-  Pennsyvlannia</v>
          </cell>
          <cell r="B18">
            <v>71150</v>
          </cell>
          <cell r="C18">
            <v>226474</v>
          </cell>
          <cell r="E18" t="str">
            <v>Active</v>
          </cell>
          <cell r="G18" t="str">
            <v>AC-00016</v>
          </cell>
          <cell r="H18" t="str">
            <v>Active</v>
          </cell>
          <cell r="I18">
            <v>39.842936600000002</v>
          </cell>
          <cell r="J18">
            <v>-77.731356700000006</v>
          </cell>
          <cell r="L18" t="str">
            <v>1226 Kauffman Rd W</v>
          </cell>
          <cell r="M18" t="str">
            <v>Greencastle</v>
          </cell>
          <cell r="P18" t="str">
            <v>PA</v>
          </cell>
          <cell r="Q18" t="str">
            <v>17225</v>
          </cell>
          <cell r="R18" t="str">
            <v>fsqu@hiddenvilla.com</v>
          </cell>
          <cell r="S18" t="str">
            <v>951.271.3866</v>
          </cell>
          <cell r="T18" t="str">
            <v>Christina Bueno</v>
          </cell>
          <cell r="U18" t="str">
            <v>Yes</v>
          </cell>
          <cell r="V18" t="str">
            <v>cbueno@hiddenvilla.com</v>
          </cell>
          <cell r="W18" t="str">
            <v>Yadira Jimenez</v>
          </cell>
          <cell r="X18" t="str">
            <v>No</v>
          </cell>
          <cell r="Y18" t="str">
            <v>yjimenez@hiddenvilla.com</v>
          </cell>
          <cell r="Z18" t="b">
            <v>1</v>
          </cell>
          <cell r="AA18" t="b">
            <v>0</v>
          </cell>
          <cell r="AB18" t="b">
            <v>0</v>
          </cell>
          <cell r="AC18" t="b">
            <v>0</v>
          </cell>
          <cell r="AD18">
            <v>45269</v>
          </cell>
          <cell r="AE18">
            <v>45635</v>
          </cell>
        </row>
        <row r="19">
          <cell r="A19" t="str">
            <v>Hidden Villa Ranch- Rancho Cold Storage</v>
          </cell>
          <cell r="B19">
            <v>69316</v>
          </cell>
          <cell r="C19">
            <v>226479</v>
          </cell>
          <cell r="E19" t="str">
            <v>Active</v>
          </cell>
          <cell r="F19" t="str">
            <v>00RSJK8</v>
          </cell>
          <cell r="G19" t="str">
            <v>AC-00018</v>
          </cell>
          <cell r="H19" t="str">
            <v>Active</v>
          </cell>
          <cell r="I19">
            <v>34.036760000000001</v>
          </cell>
          <cell r="J19">
            <v>-118.22911000000001</v>
          </cell>
          <cell r="L19" t="str">
            <v>658 Mesquit St</v>
          </cell>
          <cell r="M19" t="str">
            <v>Los Angeles</v>
          </cell>
          <cell r="P19" t="str">
            <v>CA</v>
          </cell>
          <cell r="Q19" t="str">
            <v>90021</v>
          </cell>
          <cell r="R19" t="str">
            <v>fsqa@hiddenvilla.com</v>
          </cell>
          <cell r="S19" t="str">
            <v>951.271.3866</v>
          </cell>
          <cell r="T19" t="str">
            <v>Christina Bueno</v>
          </cell>
          <cell r="U19" t="str">
            <v>Yes</v>
          </cell>
          <cell r="V19" t="str">
            <v>cbueno@hiddenvilla.com</v>
          </cell>
          <cell r="W19" t="str">
            <v>Yadira Jimenez</v>
          </cell>
          <cell r="X19" t="str">
            <v>No</v>
          </cell>
          <cell r="Y19" t="str">
            <v>yjimenez@hiddenvilla.com</v>
          </cell>
          <cell r="Z19" t="b">
            <v>1</v>
          </cell>
          <cell r="AA19" t="b">
            <v>0</v>
          </cell>
          <cell r="AB19" t="b">
            <v>0</v>
          </cell>
          <cell r="AC19" t="b">
            <v>0</v>
          </cell>
          <cell r="AD19">
            <v>45269</v>
          </cell>
          <cell r="AE19">
            <v>45635</v>
          </cell>
        </row>
        <row r="20">
          <cell r="A20" t="str">
            <v>The Country Hen</v>
          </cell>
          <cell r="B20">
            <v>67787</v>
          </cell>
          <cell r="C20">
            <v>226480</v>
          </cell>
          <cell r="E20" t="str">
            <v>Active</v>
          </cell>
          <cell r="G20" t="str">
            <v>AC-00019</v>
          </cell>
          <cell r="H20" t="str">
            <v>Active</v>
          </cell>
          <cell r="I20">
            <v>42.479559199999997</v>
          </cell>
          <cell r="J20">
            <v>-72.017668599999993</v>
          </cell>
          <cell r="L20" t="str">
            <v>15 Williamsville Rd</v>
          </cell>
          <cell r="M20" t="str">
            <v>Hubbardston</v>
          </cell>
          <cell r="P20" t="str">
            <v>MA</v>
          </cell>
          <cell r="Q20" t="str">
            <v>01452</v>
          </cell>
          <cell r="R20" t="str">
            <v>fsqa@hiddenvilla.com</v>
          </cell>
          <cell r="S20" t="str">
            <v>951.271.3866</v>
          </cell>
          <cell r="T20" t="str">
            <v>Christina Bueno</v>
          </cell>
          <cell r="U20" t="str">
            <v>Yes</v>
          </cell>
          <cell r="V20" t="str">
            <v>cbueno@hiddenvilla.com</v>
          </cell>
          <cell r="W20" t="str">
            <v>Yadira Jimenez</v>
          </cell>
          <cell r="X20" t="str">
            <v>No</v>
          </cell>
          <cell r="Y20" t="str">
            <v>yjimenez@hiddenvilla.com</v>
          </cell>
          <cell r="Z20" t="b">
            <v>1</v>
          </cell>
          <cell r="AA20" t="b">
            <v>0</v>
          </cell>
          <cell r="AB20" t="b">
            <v>0</v>
          </cell>
          <cell r="AC20" t="b">
            <v>0</v>
          </cell>
          <cell r="AD20">
            <v>45269</v>
          </cell>
          <cell r="AE20">
            <v>45635</v>
          </cell>
        </row>
        <row r="21">
          <cell r="A21" t="str">
            <v>Villa Rose</v>
          </cell>
          <cell r="B21">
            <v>194721</v>
          </cell>
          <cell r="C21">
            <v>226508</v>
          </cell>
          <cell r="E21" t="str">
            <v>Active</v>
          </cell>
          <cell r="G21" t="str">
            <v>AC-00020</v>
          </cell>
          <cell r="H21" t="str">
            <v>Active</v>
          </cell>
          <cell r="I21">
            <v>25.516168700000001</v>
          </cell>
          <cell r="J21">
            <v>-124.0758996</v>
          </cell>
          <cell r="L21" t="str">
            <v>65-1001 Kaukonahua Rd</v>
          </cell>
          <cell r="M21" t="str">
            <v>Waialua</v>
          </cell>
          <cell r="P21" t="str">
            <v>HI</v>
          </cell>
          <cell r="Q21" t="str">
            <v>96791</v>
          </cell>
          <cell r="R21" t="str">
            <v>fsqa@hiddenvilla.com</v>
          </cell>
          <cell r="S21" t="str">
            <v>951.271.3866</v>
          </cell>
          <cell r="T21" t="str">
            <v>Christina Bueno</v>
          </cell>
          <cell r="U21" t="str">
            <v>Yes</v>
          </cell>
          <cell r="V21" t="str">
            <v>cbueno@hiddenvilla.com</v>
          </cell>
          <cell r="W21" t="str">
            <v>Yadira Jimenez</v>
          </cell>
          <cell r="X21" t="str">
            <v>No</v>
          </cell>
          <cell r="Y21" t="str">
            <v>yjimenez@hiddenvilla.com</v>
          </cell>
          <cell r="Z21" t="b">
            <v>1</v>
          </cell>
          <cell r="AA21" t="b">
            <v>0</v>
          </cell>
          <cell r="AB21" t="b">
            <v>0</v>
          </cell>
          <cell r="AC21" t="b">
            <v>0</v>
          </cell>
          <cell r="AD21">
            <v>45269</v>
          </cell>
          <cell r="AE21">
            <v>45635</v>
          </cell>
        </row>
        <row r="22">
          <cell r="A22" t="str">
            <v>RW Zant LLC</v>
          </cell>
          <cell r="B22">
            <v>69615</v>
          </cell>
          <cell r="C22">
            <v>226509</v>
          </cell>
          <cell r="E22" t="str">
            <v>Active</v>
          </cell>
          <cell r="G22" t="str">
            <v>AC-00021</v>
          </cell>
          <cell r="H22" t="str">
            <v>Active</v>
          </cell>
          <cell r="I22">
            <v>34.0422303</v>
          </cell>
          <cell r="J22">
            <v>-118.22434459999999</v>
          </cell>
          <cell r="L22" t="str">
            <v>1470 E 4th St</v>
          </cell>
          <cell r="M22" t="str">
            <v>Los Angeles</v>
          </cell>
          <cell r="P22" t="str">
            <v>CA</v>
          </cell>
          <cell r="Q22" t="str">
            <v>90033</v>
          </cell>
          <cell r="R22" t="str">
            <v>lnavarro@rwzant.com</v>
          </cell>
          <cell r="S22" t="str">
            <v>323.980.5213</v>
          </cell>
          <cell r="T22" t="str">
            <v>Lordes Navarro</v>
          </cell>
          <cell r="U22" t="str">
            <v>Yes</v>
          </cell>
          <cell r="V22" t="str">
            <v>lnavarro@rwzant.com</v>
          </cell>
          <cell r="X22" t="str">
            <v>No</v>
          </cell>
          <cell r="Z22" t="b">
            <v>0</v>
          </cell>
          <cell r="AA22" t="b">
            <v>1</v>
          </cell>
          <cell r="AB22" t="b">
            <v>1</v>
          </cell>
          <cell r="AC22" t="b">
            <v>1</v>
          </cell>
          <cell r="AD22">
            <v>45269</v>
          </cell>
          <cell r="AE22">
            <v>45635</v>
          </cell>
        </row>
        <row r="23">
          <cell r="A23" t="str">
            <v>LMR Destinations LLC</v>
          </cell>
          <cell r="B23">
            <v>135325</v>
          </cell>
          <cell r="C23">
            <v>226510</v>
          </cell>
          <cell r="E23" t="str">
            <v>Active</v>
          </cell>
          <cell r="G23" t="str">
            <v>AC-00022</v>
          </cell>
          <cell r="H23" t="str">
            <v>Active</v>
          </cell>
          <cell r="I23">
            <v>38.465606000000001</v>
          </cell>
          <cell r="J23">
            <v>-122.4265</v>
          </cell>
          <cell r="L23" t="str">
            <v>1796 Saint Helena Hwy S</v>
          </cell>
          <cell r="M23" t="str">
            <v>St. Helena</v>
          </cell>
          <cell r="P23" t="str">
            <v>CA</v>
          </cell>
          <cell r="Q23" t="str">
            <v>94574</v>
          </cell>
          <cell r="R23" t="str">
            <v>jess@longmeadowranch.com</v>
          </cell>
          <cell r="S23" t="str">
            <v>707.963.4555</v>
          </cell>
          <cell r="T23" t="str">
            <v>Jess Arnsteen</v>
          </cell>
          <cell r="U23" t="str">
            <v>Yes</v>
          </cell>
          <cell r="V23" t="str">
            <v>jess@longmeadowranch.com</v>
          </cell>
          <cell r="X23" t="str">
            <v>No</v>
          </cell>
          <cell r="Z23" t="b">
            <v>1</v>
          </cell>
          <cell r="AA23" t="b">
            <v>0</v>
          </cell>
          <cell r="AB23" t="b">
            <v>0</v>
          </cell>
          <cell r="AC23" t="b">
            <v>0</v>
          </cell>
          <cell r="AD23">
            <v>45269</v>
          </cell>
          <cell r="AE23">
            <v>45635</v>
          </cell>
        </row>
        <row r="24">
          <cell r="A24" t="str">
            <v>Hollandia Dairy Inc</v>
          </cell>
          <cell r="B24">
            <v>29383</v>
          </cell>
          <cell r="C24">
            <v>226514</v>
          </cell>
          <cell r="E24" t="str">
            <v>Active</v>
          </cell>
          <cell r="G24" t="str">
            <v>AC-00023</v>
          </cell>
          <cell r="H24" t="str">
            <v>Active</v>
          </cell>
          <cell r="I24">
            <v>33.145768500000003</v>
          </cell>
          <cell r="J24">
            <v>-117.1469687</v>
          </cell>
          <cell r="L24" t="str">
            <v>622 E Mission Rd</v>
          </cell>
          <cell r="M24" t="str">
            <v>San Marcos</v>
          </cell>
          <cell r="P24" t="str">
            <v>CA</v>
          </cell>
          <cell r="Q24" t="str">
            <v>92069</v>
          </cell>
          <cell r="R24" t="str">
            <v>pschallberger@hollandiadairy.com</v>
          </cell>
          <cell r="S24" t="str">
            <v>760.744.3222</v>
          </cell>
          <cell r="T24" t="str">
            <v>Patrick Schallberger</v>
          </cell>
          <cell r="U24" t="str">
            <v>Yes</v>
          </cell>
          <cell r="V24" t="str">
            <v>pschallberger@hollandiadairy.com</v>
          </cell>
          <cell r="W24" t="str">
            <v>Jack Rose</v>
          </cell>
          <cell r="X24" t="str">
            <v>No</v>
          </cell>
          <cell r="Y24" t="str">
            <v>jack_rose@hollandiadairy.com</v>
          </cell>
          <cell r="Z24" t="b">
            <v>1</v>
          </cell>
          <cell r="AA24" t="b">
            <v>1</v>
          </cell>
          <cell r="AB24" t="b">
            <v>0</v>
          </cell>
          <cell r="AC24" t="b">
            <v>0</v>
          </cell>
          <cell r="AD24">
            <v>45268</v>
          </cell>
          <cell r="AE24">
            <v>45634</v>
          </cell>
        </row>
        <row r="25">
          <cell r="A25" t="str">
            <v>Winfield Farm</v>
          </cell>
          <cell r="B25">
            <v>73167</v>
          </cell>
          <cell r="C25">
            <v>226518</v>
          </cell>
          <cell r="E25" t="str">
            <v>Active</v>
          </cell>
          <cell r="F25" t="str">
            <v>00KYQ8P</v>
          </cell>
          <cell r="G25" t="str">
            <v>AC-00024</v>
          </cell>
          <cell r="H25" t="str">
            <v>Active</v>
          </cell>
          <cell r="I25">
            <v>34.621445299999998</v>
          </cell>
          <cell r="J25">
            <v>-120.2361654</v>
          </cell>
          <cell r="L25" t="str">
            <v>1570 W Highway 246</v>
          </cell>
          <cell r="M25" t="str">
            <v>Buellton</v>
          </cell>
          <cell r="P25" t="str">
            <v>CA</v>
          </cell>
          <cell r="Q25" t="str">
            <v>93427</v>
          </cell>
          <cell r="R25" t="str">
            <v>bruce@winfieldfarm.us</v>
          </cell>
          <cell r="S25" t="str">
            <v>805.686.9312</v>
          </cell>
          <cell r="T25" t="str">
            <v>Bruce Steele</v>
          </cell>
          <cell r="U25" t="str">
            <v>Yes</v>
          </cell>
          <cell r="V25" t="str">
            <v>winfieldfarmerbruce@gmail.com</v>
          </cell>
          <cell r="W25" t="str">
            <v>Diane Pleschner-Steele</v>
          </cell>
          <cell r="X25" t="str">
            <v>No</v>
          </cell>
          <cell r="Y25" t="str">
            <v>dplesch@gmail.com</v>
          </cell>
          <cell r="Z25" t="b">
            <v>0</v>
          </cell>
          <cell r="AA25" t="b">
            <v>0</v>
          </cell>
          <cell r="AB25" t="b">
            <v>1</v>
          </cell>
          <cell r="AC25" t="b">
            <v>0</v>
          </cell>
          <cell r="AD25">
            <v>45266</v>
          </cell>
          <cell r="AE25">
            <v>45632</v>
          </cell>
        </row>
        <row r="26">
          <cell r="A26" t="str">
            <v>The Martin-Brower Company LLC</v>
          </cell>
          <cell r="B26">
            <v>69277</v>
          </cell>
          <cell r="C26">
            <v>226550</v>
          </cell>
          <cell r="E26" t="str">
            <v>Active</v>
          </cell>
          <cell r="G26" t="str">
            <v>AC-00025</v>
          </cell>
          <cell r="H26" t="str">
            <v>Active</v>
          </cell>
          <cell r="I26">
            <v>37.910479000000002</v>
          </cell>
          <cell r="J26">
            <v>-121.207301</v>
          </cell>
          <cell r="L26" t="str">
            <v>4704 Fite Ct</v>
          </cell>
          <cell r="M26" t="str">
            <v>Stockton</v>
          </cell>
          <cell r="P26" t="str">
            <v>CA</v>
          </cell>
          <cell r="Q26" t="str">
            <v>95215</v>
          </cell>
          <cell r="R26" t="str">
            <v>businesslicenses@reyesholdings.com</v>
          </cell>
          <cell r="S26" t="str">
            <v>847.653.5792</v>
          </cell>
          <cell r="T26" t="str">
            <v>Veronica Acevedo</v>
          </cell>
          <cell r="U26" t="str">
            <v>Yes</v>
          </cell>
          <cell r="V26" t="str">
            <v>businesslicenses@reyesholdings.com</v>
          </cell>
          <cell r="W26" t="str">
            <v>Marcos Ortiz</v>
          </cell>
          <cell r="X26" t="str">
            <v>No</v>
          </cell>
          <cell r="Y26" t="str">
            <v>mortiz@martin-brower.com</v>
          </cell>
          <cell r="Z26" t="b">
            <v>1</v>
          </cell>
          <cell r="AA26" t="b">
            <v>1</v>
          </cell>
          <cell r="AB26" t="b">
            <v>0</v>
          </cell>
          <cell r="AC26" t="b">
            <v>0</v>
          </cell>
          <cell r="AD26">
            <v>45371</v>
          </cell>
          <cell r="AE26">
            <v>45736</v>
          </cell>
        </row>
        <row r="27">
          <cell r="A27" t="str">
            <v>Kael Foods</v>
          </cell>
          <cell r="B27">
            <v>73551</v>
          </cell>
          <cell r="C27">
            <v>226552</v>
          </cell>
          <cell r="E27" t="str">
            <v>Active</v>
          </cell>
          <cell r="G27" t="str">
            <v>AC-00027</v>
          </cell>
          <cell r="H27" t="str">
            <v>Active</v>
          </cell>
          <cell r="I27">
            <v>37.597483199999999</v>
          </cell>
          <cell r="J27">
            <v>-122.37075900000001</v>
          </cell>
          <cell r="L27" t="str">
            <v>1636 Gilbreth Rd</v>
          </cell>
          <cell r="M27" t="str">
            <v>Burlingame</v>
          </cell>
          <cell r="P27" t="str">
            <v>CA</v>
          </cell>
          <cell r="Q27" t="str">
            <v>94010</v>
          </cell>
          <cell r="R27" t="str">
            <v>info@kaelfoods.com</v>
          </cell>
          <cell r="S27" t="str">
            <v>650.443.2360</v>
          </cell>
          <cell r="T27" t="str">
            <v>Issa Shami</v>
          </cell>
          <cell r="U27" t="str">
            <v>Yes</v>
          </cell>
          <cell r="V27" t="str">
            <v>info@kaelfoods.com</v>
          </cell>
          <cell r="X27" t="str">
            <v>No</v>
          </cell>
          <cell r="Z27" t="b">
            <v>1</v>
          </cell>
          <cell r="AA27" t="b">
            <v>1</v>
          </cell>
          <cell r="AB27" t="b">
            <v>0</v>
          </cell>
          <cell r="AC27" t="b">
            <v>0</v>
          </cell>
          <cell r="AD27">
            <v>45093</v>
          </cell>
          <cell r="AE27">
            <v>45459</v>
          </cell>
        </row>
        <row r="28">
          <cell r="A28" t="str">
            <v>Growers Ranch Inc</v>
          </cell>
          <cell r="B28">
            <v>67359</v>
          </cell>
          <cell r="C28">
            <v>226553</v>
          </cell>
          <cell r="E28" t="str">
            <v>Active</v>
          </cell>
          <cell r="G28" t="str">
            <v>AC-00028</v>
          </cell>
          <cell r="H28" t="str">
            <v>Active</v>
          </cell>
          <cell r="I28">
            <v>33.646304200000003</v>
          </cell>
          <cell r="J28">
            <v>-117.9130677</v>
          </cell>
          <cell r="L28" t="str">
            <v>2016 Newport Blvd</v>
          </cell>
          <cell r="M28" t="str">
            <v>Costa Mesa</v>
          </cell>
          <cell r="P28" t="str">
            <v>CA</v>
          </cell>
          <cell r="Q28" t="str">
            <v>92627</v>
          </cell>
          <cell r="R28" t="str">
            <v>mike@penjoyanproduce.com</v>
          </cell>
          <cell r="S28" t="str">
            <v>949.642.6025</v>
          </cell>
          <cell r="T28" t="str">
            <v>Mike Penjoyan</v>
          </cell>
          <cell r="U28" t="str">
            <v>Yes</v>
          </cell>
          <cell r="V28" t="str">
            <v>mike@penjoyanproduce.com</v>
          </cell>
          <cell r="X28" t="str">
            <v>No</v>
          </cell>
          <cell r="Z28" t="b">
            <v>1</v>
          </cell>
          <cell r="AA28" t="b">
            <v>1</v>
          </cell>
          <cell r="AB28" t="b">
            <v>0</v>
          </cell>
          <cell r="AC28" t="b">
            <v>0</v>
          </cell>
          <cell r="AD28">
            <v>45266</v>
          </cell>
          <cell r="AE28">
            <v>45632</v>
          </cell>
        </row>
        <row r="29">
          <cell r="A29" t="str">
            <v>Wabash Valley - Indiana</v>
          </cell>
          <cell r="B29">
            <v>179695</v>
          </cell>
          <cell r="C29">
            <v>226555</v>
          </cell>
          <cell r="E29" t="str">
            <v>Active</v>
          </cell>
          <cell r="G29" t="str">
            <v>AC-00029</v>
          </cell>
          <cell r="H29" t="str">
            <v>Active</v>
          </cell>
          <cell r="I29">
            <v>38.446615600000001</v>
          </cell>
          <cell r="J29">
            <v>-86.817310500000005</v>
          </cell>
          <cell r="L29" t="str">
            <v>4878 E 450 N</v>
          </cell>
          <cell r="M29" t="str">
            <v>Dubois</v>
          </cell>
          <cell r="P29" t="str">
            <v>IN</v>
          </cell>
          <cell r="Q29" t="str">
            <v>47527</v>
          </cell>
          <cell r="R29" t="str">
            <v>rseger@wabashvalleyproduce.com</v>
          </cell>
          <cell r="S29" t="str">
            <v>812.678.3131</v>
          </cell>
          <cell r="T29" t="str">
            <v>Roger Seger</v>
          </cell>
          <cell r="U29" t="str">
            <v>Yes</v>
          </cell>
          <cell r="V29" t="str">
            <v>rseger@wabashvalleyproduce.com</v>
          </cell>
          <cell r="X29" t="str">
            <v>No</v>
          </cell>
          <cell r="Z29" t="b">
            <v>1</v>
          </cell>
          <cell r="AA29" t="b">
            <v>1</v>
          </cell>
          <cell r="AB29" t="b">
            <v>0</v>
          </cell>
          <cell r="AC29" t="b">
            <v>0</v>
          </cell>
          <cell r="AD29">
            <v>45267</v>
          </cell>
          <cell r="AE29">
            <v>45633</v>
          </cell>
        </row>
        <row r="30">
          <cell r="A30" t="str">
            <v>J &amp; K Foodservice LLC dba Pre Peeled Products</v>
          </cell>
          <cell r="B30">
            <v>69966</v>
          </cell>
          <cell r="C30">
            <v>226557</v>
          </cell>
          <cell r="E30" t="str">
            <v>Active</v>
          </cell>
          <cell r="G30" t="str">
            <v>AC-00031</v>
          </cell>
          <cell r="H30" t="str">
            <v>Active</v>
          </cell>
          <cell r="I30">
            <v>37.960795699999998</v>
          </cell>
          <cell r="J30">
            <v>-121.2654441</v>
          </cell>
          <cell r="L30" t="str">
            <v>2021 E Miner Ave</v>
          </cell>
          <cell r="M30" t="str">
            <v>Stockton</v>
          </cell>
          <cell r="P30" t="str">
            <v>CA</v>
          </cell>
          <cell r="Q30" t="str">
            <v>95205</v>
          </cell>
          <cell r="R30" t="str">
            <v>accounting@jkfoodservice.com</v>
          </cell>
          <cell r="S30" t="str">
            <v>209.466.8061</v>
          </cell>
          <cell r="T30" t="str">
            <v>Cindy Schone</v>
          </cell>
          <cell r="U30" t="str">
            <v>Yes</v>
          </cell>
          <cell r="V30" t="str">
            <v>cindy@jkfoodservice.com</v>
          </cell>
          <cell r="X30" t="str">
            <v>No</v>
          </cell>
          <cell r="Z30" t="b">
            <v>1</v>
          </cell>
          <cell r="AA30" t="b">
            <v>1</v>
          </cell>
          <cell r="AB30" t="b">
            <v>1</v>
          </cell>
          <cell r="AC30" t="b">
            <v>0</v>
          </cell>
          <cell r="AD30">
            <v>45119</v>
          </cell>
          <cell r="AE30">
            <v>45485</v>
          </cell>
        </row>
        <row r="31">
          <cell r="A31" t="str">
            <v>Perdue Premium Meat Company</v>
          </cell>
          <cell r="B31">
            <v>214685</v>
          </cell>
          <cell r="C31">
            <v>226559</v>
          </cell>
          <cell r="E31" t="str">
            <v>Active</v>
          </cell>
          <cell r="G31" t="str">
            <v>AC-00033</v>
          </cell>
          <cell r="H31" t="str">
            <v>Active</v>
          </cell>
          <cell r="I31">
            <v>39.917148599999997</v>
          </cell>
          <cell r="J31">
            <v>-105.0083554</v>
          </cell>
          <cell r="L31" t="str">
            <v>1765 W 121st Ave Ste 400</v>
          </cell>
          <cell r="M31" t="str">
            <v>Westminster</v>
          </cell>
          <cell r="P31" t="str">
            <v>CO</v>
          </cell>
          <cell r="Q31" t="str">
            <v>80234</v>
          </cell>
          <cell r="R31" t="str">
            <v>kerri.mcclimen@perdue.com</v>
          </cell>
          <cell r="S31" t="str">
            <v>833.900.7762</v>
          </cell>
          <cell r="T31" t="str">
            <v>Ernie Leonelli</v>
          </cell>
          <cell r="U31" t="str">
            <v>Yes</v>
          </cell>
          <cell r="V31" t="str">
            <v>ernest.leonelli@perdue.com</v>
          </cell>
          <cell r="W31" t="str">
            <v>Kerri McClimen</v>
          </cell>
          <cell r="X31" t="str">
            <v>No</v>
          </cell>
          <cell r="Y31" t="str">
            <v>kerri.mcclimen@perdue.com</v>
          </cell>
          <cell r="Z31" t="b">
            <v>0</v>
          </cell>
          <cell r="AA31" t="b">
            <v>0</v>
          </cell>
          <cell r="AB31" t="b">
            <v>1</v>
          </cell>
          <cell r="AC31" t="b">
            <v>0</v>
          </cell>
          <cell r="AD31">
            <v>45275</v>
          </cell>
          <cell r="AE31">
            <v>45641</v>
          </cell>
        </row>
        <row r="32">
          <cell r="A32" t="str">
            <v>Hobbs Foods LLC Hobbs Applewood Smoked Meats</v>
          </cell>
          <cell r="B32">
            <v>214720</v>
          </cell>
          <cell r="C32">
            <v>226562</v>
          </cell>
          <cell r="E32" t="str">
            <v>Active</v>
          </cell>
          <cell r="G32" t="str">
            <v>AC-00035</v>
          </cell>
          <cell r="H32" t="str">
            <v>Active</v>
          </cell>
          <cell r="I32">
            <v>37.981873700000001</v>
          </cell>
          <cell r="J32">
            <v>-122.3540373</v>
          </cell>
          <cell r="L32" t="str">
            <v>3701 Collins Ave Ste 7B</v>
          </cell>
          <cell r="M32" t="str">
            <v>Richmond</v>
          </cell>
          <cell r="P32" t="str">
            <v>CA</v>
          </cell>
          <cell r="Q32" t="str">
            <v>94806</v>
          </cell>
          <cell r="R32" t="str">
            <v>richard@hobbsca.com</v>
          </cell>
          <cell r="S32" t="str">
            <v>510.232.5577</v>
          </cell>
          <cell r="T32" t="str">
            <v>Richard Higgenbottom</v>
          </cell>
          <cell r="U32" t="str">
            <v>Yes</v>
          </cell>
          <cell r="V32" t="str">
            <v>richard@hobbsca.com</v>
          </cell>
          <cell r="W32" t="str">
            <v>Lisa Higgenbottom</v>
          </cell>
          <cell r="X32" t="str">
            <v>No</v>
          </cell>
          <cell r="Y32" t="str">
            <v>lisa@hobbsca.com</v>
          </cell>
          <cell r="Z32" t="b">
            <v>0</v>
          </cell>
          <cell r="AA32" t="b">
            <v>0</v>
          </cell>
          <cell r="AB32" t="b">
            <v>1</v>
          </cell>
          <cell r="AC32" t="b">
            <v>0</v>
          </cell>
          <cell r="AD32">
            <v>45268</v>
          </cell>
          <cell r="AE32">
            <v>45634</v>
          </cell>
        </row>
        <row r="33">
          <cell r="A33" t="str">
            <v>Whole Foods Market Distribution Center</v>
          </cell>
          <cell r="B33">
            <v>140090</v>
          </cell>
          <cell r="C33">
            <v>226601</v>
          </cell>
          <cell r="E33" t="str">
            <v>Active</v>
          </cell>
          <cell r="G33" t="str">
            <v>AC-00037</v>
          </cell>
          <cell r="H33" t="str">
            <v>Active</v>
          </cell>
          <cell r="I33">
            <v>33.998375099999997</v>
          </cell>
          <cell r="J33">
            <v>-118.2247002</v>
          </cell>
          <cell r="L33" t="str">
            <v>5000 Pacific Blvd</v>
          </cell>
          <cell r="M33" t="str">
            <v>Vernon</v>
          </cell>
          <cell r="P33" t="str">
            <v>CA</v>
          </cell>
          <cell r="Q33" t="str">
            <v>90058</v>
          </cell>
          <cell r="R33" t="str">
            <v>licensing@wholefoods.com</v>
          </cell>
          <cell r="S33" t="str">
            <v>323.277.5800</v>
          </cell>
          <cell r="T33" t="str">
            <v>Brian Bergez</v>
          </cell>
          <cell r="U33" t="str">
            <v>Yes</v>
          </cell>
          <cell r="V33" t="str">
            <v>bryan.bergez@wholefoods.com</v>
          </cell>
          <cell r="X33" t="str">
            <v>No</v>
          </cell>
          <cell r="Z33" t="b">
            <v>0</v>
          </cell>
          <cell r="AA33" t="b">
            <v>0</v>
          </cell>
          <cell r="AB33" t="b">
            <v>1</v>
          </cell>
          <cell r="AC33" t="b">
            <v>0</v>
          </cell>
          <cell r="AD33">
            <v>45120</v>
          </cell>
          <cell r="AE33">
            <v>45486</v>
          </cell>
        </row>
        <row r="34">
          <cell r="A34" t="str">
            <v>Whole Foods Market Distribution Center</v>
          </cell>
          <cell r="B34">
            <v>148301</v>
          </cell>
          <cell r="C34">
            <v>226604</v>
          </cell>
          <cell r="E34" t="str">
            <v>Active</v>
          </cell>
          <cell r="G34" t="str">
            <v>AC-00038</v>
          </cell>
          <cell r="H34" t="str">
            <v>Active</v>
          </cell>
          <cell r="I34">
            <v>37.999434299999997</v>
          </cell>
          <cell r="J34">
            <v>-122.3442833</v>
          </cell>
          <cell r="L34" t="str">
            <v>6035 Giant Rd</v>
          </cell>
          <cell r="M34" t="str">
            <v>Richmond</v>
          </cell>
          <cell r="P34" t="str">
            <v>CA</v>
          </cell>
          <cell r="Q34" t="str">
            <v>94806</v>
          </cell>
          <cell r="R34" t="str">
            <v>licensing@wholefoods.com</v>
          </cell>
          <cell r="S34" t="str">
            <v>510.662.3580</v>
          </cell>
          <cell r="T34" t="str">
            <v>Jacob Hand</v>
          </cell>
          <cell r="U34" t="str">
            <v>Yes</v>
          </cell>
          <cell r="V34" t="str">
            <v>jacob.hand@wholefoods.com</v>
          </cell>
          <cell r="X34" t="str">
            <v>No</v>
          </cell>
          <cell r="Z34" t="b">
            <v>0</v>
          </cell>
          <cell r="AA34" t="b">
            <v>0</v>
          </cell>
          <cell r="AB34" t="b">
            <v>1</v>
          </cell>
          <cell r="AC34" t="b">
            <v>0</v>
          </cell>
          <cell r="AD34">
            <v>45120</v>
          </cell>
          <cell r="AE34">
            <v>45486</v>
          </cell>
        </row>
        <row r="35">
          <cell r="A35" t="str">
            <v>Watstonville Coast Produce Inc</v>
          </cell>
          <cell r="B35">
            <v>70718</v>
          </cell>
          <cell r="C35">
            <v>226605</v>
          </cell>
          <cell r="E35" t="str">
            <v>Active</v>
          </cell>
          <cell r="G35" t="str">
            <v>AC-00039</v>
          </cell>
          <cell r="H35" t="str">
            <v>Active</v>
          </cell>
          <cell r="I35">
            <v>36.907418800000002</v>
          </cell>
          <cell r="J35">
            <v>-121.7673909</v>
          </cell>
          <cell r="L35" t="str">
            <v>275 Kearney St</v>
          </cell>
          <cell r="M35" t="str">
            <v>Watsonville</v>
          </cell>
          <cell r="P35" t="str">
            <v>CA</v>
          </cell>
          <cell r="Q35" t="str">
            <v>95076</v>
          </cell>
          <cell r="R35" t="str">
            <v>trico@coastpro.com</v>
          </cell>
          <cell r="S35" t="str">
            <v>831.722.3851</v>
          </cell>
          <cell r="T35" t="str">
            <v>Ted Rico</v>
          </cell>
          <cell r="U35" t="str">
            <v>Yes</v>
          </cell>
          <cell r="V35" t="str">
            <v>trico@coastpro.com</v>
          </cell>
          <cell r="X35" t="str">
            <v>No</v>
          </cell>
          <cell r="Z35" t="b">
            <v>1</v>
          </cell>
          <cell r="AA35" t="b">
            <v>0</v>
          </cell>
          <cell r="AB35" t="b">
            <v>0</v>
          </cell>
          <cell r="AC35" t="b">
            <v>0</v>
          </cell>
          <cell r="AD35">
            <v>45391</v>
          </cell>
          <cell r="AE35">
            <v>45756</v>
          </cell>
        </row>
        <row r="36">
          <cell r="A36" t="str">
            <v>Alvarez Sales Inc</v>
          </cell>
          <cell r="B36">
            <v>209421</v>
          </cell>
          <cell r="C36">
            <v>226610</v>
          </cell>
          <cell r="E36" t="str">
            <v>Active</v>
          </cell>
          <cell r="G36" t="str">
            <v>AC-00040</v>
          </cell>
          <cell r="H36" t="str">
            <v>Active</v>
          </cell>
          <cell r="I36">
            <v>34.031326900000003</v>
          </cell>
          <cell r="J36">
            <v>-118.2421329</v>
          </cell>
          <cell r="L36" t="str">
            <v>1601 E Olympic Blvd # 410</v>
          </cell>
          <cell r="M36" t="str">
            <v>Los Angeles</v>
          </cell>
          <cell r="P36" t="str">
            <v>CA</v>
          </cell>
          <cell r="Q36" t="str">
            <v>90021</v>
          </cell>
          <cell r="R36" t="str">
            <v>alvarezsalesinc@gmail.com</v>
          </cell>
          <cell r="S36" t="str">
            <v>213.622.0933</v>
          </cell>
          <cell r="T36" t="str">
            <v>Aurora Marquez</v>
          </cell>
          <cell r="U36" t="str">
            <v>Yes</v>
          </cell>
          <cell r="V36" t="str">
            <v>alvarezsalesinc@gmail.com</v>
          </cell>
          <cell r="X36" t="str">
            <v>No</v>
          </cell>
          <cell r="Z36" t="b">
            <v>1</v>
          </cell>
          <cell r="AA36" t="b">
            <v>0</v>
          </cell>
          <cell r="AB36" t="b">
            <v>0</v>
          </cell>
          <cell r="AC36" t="b">
            <v>0</v>
          </cell>
          <cell r="AD36">
            <v>45265</v>
          </cell>
          <cell r="AE36">
            <v>45631</v>
          </cell>
        </row>
        <row r="37">
          <cell r="A37" t="str">
            <v>Birite Restaurant Supply Co, Inc</v>
          </cell>
          <cell r="B37">
            <v>70980</v>
          </cell>
          <cell r="C37">
            <v>226615</v>
          </cell>
          <cell r="E37" t="str">
            <v>Active</v>
          </cell>
          <cell r="G37" t="str">
            <v>AC-00041</v>
          </cell>
          <cell r="H37" t="str">
            <v>Active</v>
          </cell>
          <cell r="I37">
            <v>37.6877414</v>
          </cell>
          <cell r="J37">
            <v>-122.4161807</v>
          </cell>
          <cell r="L37" t="str">
            <v>123 S Hill Dr</v>
          </cell>
          <cell r="M37" t="str">
            <v>Brisbane</v>
          </cell>
          <cell r="P37" t="str">
            <v>CA</v>
          </cell>
          <cell r="Q37" t="str">
            <v>94005</v>
          </cell>
          <cell r="R37" t="str">
            <v>mchan@birite.com</v>
          </cell>
          <cell r="S37" t="str">
            <v>415.656.0254</v>
          </cell>
          <cell r="T37" t="str">
            <v>Aaron Barulich</v>
          </cell>
          <cell r="U37" t="str">
            <v>Yes</v>
          </cell>
          <cell r="V37" t="str">
            <v>abarulich@birite.com</v>
          </cell>
          <cell r="W37" t="str">
            <v>Tom Whiteside</v>
          </cell>
          <cell r="X37" t="str">
            <v>No</v>
          </cell>
          <cell r="Y37" t="str">
            <v>twhiteside@birite.com</v>
          </cell>
          <cell r="Z37" t="b">
            <v>1</v>
          </cell>
          <cell r="AA37" t="b">
            <v>1</v>
          </cell>
          <cell r="AB37" t="b">
            <v>1</v>
          </cell>
          <cell r="AC37" t="b">
            <v>1</v>
          </cell>
          <cell r="AD37">
            <v>45264</v>
          </cell>
          <cell r="AE37">
            <v>45630</v>
          </cell>
        </row>
        <row r="38">
          <cell r="A38" t="str">
            <v>BayCo Inc</v>
          </cell>
          <cell r="B38">
            <v>73113</v>
          </cell>
          <cell r="C38">
            <v>226617</v>
          </cell>
          <cell r="E38" t="str">
            <v>Active</v>
          </cell>
          <cell r="G38" t="str">
            <v>AC-00042</v>
          </cell>
          <cell r="H38" t="str">
            <v>Active</v>
          </cell>
          <cell r="I38">
            <v>37.614505000000001</v>
          </cell>
          <cell r="J38">
            <v>-122.054131</v>
          </cell>
          <cell r="L38" t="str">
            <v>30900 Huntwood Ave</v>
          </cell>
          <cell r="M38" t="str">
            <v>Hayward</v>
          </cell>
          <cell r="P38" t="str">
            <v>CA</v>
          </cell>
          <cell r="Q38" t="str">
            <v>94544</v>
          </cell>
          <cell r="R38" t="str">
            <v>mary@organicsthatdeliver.com</v>
          </cell>
          <cell r="S38" t="str">
            <v>510.489.1882</v>
          </cell>
          <cell r="T38" t="str">
            <v>Mary Zuriakat</v>
          </cell>
          <cell r="U38" t="str">
            <v>Yes</v>
          </cell>
          <cell r="V38" t="str">
            <v>mary@organicsthatdeliver.com</v>
          </cell>
          <cell r="W38" t="str">
            <v>Randall Brooks</v>
          </cell>
          <cell r="X38" t="str">
            <v>No</v>
          </cell>
          <cell r="Y38" t="str">
            <v>randy@organicsthatdeliver.com</v>
          </cell>
          <cell r="Z38" t="b">
            <v>0</v>
          </cell>
          <cell r="AA38" t="b">
            <v>1</v>
          </cell>
          <cell r="AB38" t="b">
            <v>0</v>
          </cell>
          <cell r="AC38" t="b">
            <v>0</v>
          </cell>
          <cell r="AD38">
            <v>45268</v>
          </cell>
          <cell r="AE38">
            <v>45634</v>
          </cell>
        </row>
        <row r="39">
          <cell r="A39" t="str">
            <v>NuCal Foods Inc</v>
          </cell>
          <cell r="B39">
            <v>200722</v>
          </cell>
          <cell r="C39">
            <v>226620</v>
          </cell>
          <cell r="E39" t="str">
            <v>Active</v>
          </cell>
          <cell r="G39" t="str">
            <v>AC-00043</v>
          </cell>
          <cell r="H39" t="str">
            <v>Active</v>
          </cell>
          <cell r="I39">
            <v>37.733371900000002</v>
          </cell>
          <cell r="J39">
            <v>-121.1225074</v>
          </cell>
          <cell r="L39" t="str">
            <v>720 S Stockton Ave</v>
          </cell>
          <cell r="M39" t="str">
            <v>Ripon</v>
          </cell>
          <cell r="P39" t="str">
            <v>CA</v>
          </cell>
          <cell r="Q39" t="str">
            <v>95366</v>
          </cell>
          <cell r="R39" t="str">
            <v>nucalaccounting@nucalfoods.com</v>
          </cell>
          <cell r="S39" t="str">
            <v>209.254.2200</v>
          </cell>
          <cell r="T39" t="str">
            <v>Lupe Gutierrez</v>
          </cell>
          <cell r="U39" t="str">
            <v>Yes</v>
          </cell>
          <cell r="V39" t="str">
            <v>lgutierrez@nucalfoods.com</v>
          </cell>
          <cell r="W39" t="str">
            <v>Antonio Vigil</v>
          </cell>
          <cell r="X39" t="str">
            <v>No</v>
          </cell>
          <cell r="Y39" t="str">
            <v>antonio.vigil@nucalfoods.com</v>
          </cell>
          <cell r="Z39" t="b">
            <v>1</v>
          </cell>
          <cell r="AA39" t="b">
            <v>0</v>
          </cell>
          <cell r="AB39" t="b">
            <v>0</v>
          </cell>
          <cell r="AC39" t="b">
            <v>0</v>
          </cell>
          <cell r="AD39">
            <v>45268</v>
          </cell>
          <cell r="AE39">
            <v>45634</v>
          </cell>
        </row>
        <row r="40">
          <cell r="A40" t="str">
            <v>Southern California Egg Cooperative Inc</v>
          </cell>
          <cell r="B40">
            <v>200722</v>
          </cell>
          <cell r="C40">
            <v>226621</v>
          </cell>
          <cell r="E40" t="str">
            <v>Active</v>
          </cell>
          <cell r="G40" t="str">
            <v>AC-00044</v>
          </cell>
          <cell r="H40" t="str">
            <v>Active</v>
          </cell>
          <cell r="I40">
            <v>37.733371900000002</v>
          </cell>
          <cell r="J40">
            <v>-121.1225074</v>
          </cell>
          <cell r="L40" t="str">
            <v>720 S Stockton Ave</v>
          </cell>
          <cell r="M40" t="str">
            <v>Ripon</v>
          </cell>
          <cell r="P40" t="str">
            <v>CA</v>
          </cell>
          <cell r="Q40" t="str">
            <v>95366</v>
          </cell>
          <cell r="R40" t="str">
            <v>socalegg@nucalfoods.com</v>
          </cell>
          <cell r="S40" t="str">
            <v>209.254.2200</v>
          </cell>
          <cell r="T40" t="str">
            <v>Lupe Gutierrez</v>
          </cell>
          <cell r="U40" t="str">
            <v>Yes</v>
          </cell>
          <cell r="V40" t="str">
            <v>lgutierrez@nucalfoods.com</v>
          </cell>
          <cell r="W40" t="str">
            <v>Antonio Vigil</v>
          </cell>
          <cell r="X40" t="str">
            <v>No</v>
          </cell>
          <cell r="Y40" t="str">
            <v>antonio.vigil@nucalfoods.com</v>
          </cell>
          <cell r="Z40" t="b">
            <v>1</v>
          </cell>
          <cell r="AA40" t="b">
            <v>0</v>
          </cell>
          <cell r="AB40" t="b">
            <v>0</v>
          </cell>
          <cell r="AC40" t="b">
            <v>0</v>
          </cell>
          <cell r="AD40">
            <v>45268</v>
          </cell>
          <cell r="AE40">
            <v>45634</v>
          </cell>
        </row>
        <row r="41">
          <cell r="A41" t="str">
            <v>Rocky Mountain Eggs, Inc</v>
          </cell>
          <cell r="B41">
            <v>200722</v>
          </cell>
          <cell r="C41">
            <v>226624</v>
          </cell>
          <cell r="E41" t="str">
            <v>Active</v>
          </cell>
          <cell r="G41" t="str">
            <v>AC-00045</v>
          </cell>
          <cell r="H41" t="str">
            <v>Active</v>
          </cell>
          <cell r="I41">
            <v>37.733371900000002</v>
          </cell>
          <cell r="J41">
            <v>-121.1225074</v>
          </cell>
          <cell r="L41" t="str">
            <v>720 S Stockton Ave</v>
          </cell>
          <cell r="M41" t="str">
            <v>Ripon</v>
          </cell>
          <cell r="P41" t="str">
            <v>CA</v>
          </cell>
          <cell r="Q41" t="str">
            <v>95366</v>
          </cell>
          <cell r="R41" t="str">
            <v>rmeaccounting@nucalfoods.com</v>
          </cell>
          <cell r="S41" t="str">
            <v>209.254.2200</v>
          </cell>
          <cell r="T41" t="str">
            <v>Lupe Gutierrez</v>
          </cell>
          <cell r="U41" t="str">
            <v>Yes</v>
          </cell>
          <cell r="V41" t="str">
            <v>lgutierrez@nucalfoods.com</v>
          </cell>
          <cell r="W41" t="str">
            <v>Antonio Vigil</v>
          </cell>
          <cell r="X41" t="str">
            <v>No</v>
          </cell>
          <cell r="Y41" t="str">
            <v>antonio.vigil@nucalfoods.com</v>
          </cell>
          <cell r="Z41" t="b">
            <v>1</v>
          </cell>
          <cell r="AA41" t="b">
            <v>0</v>
          </cell>
          <cell r="AB41" t="b">
            <v>0</v>
          </cell>
          <cell r="AC41" t="b">
            <v>0</v>
          </cell>
          <cell r="AD41">
            <v>45268</v>
          </cell>
          <cell r="AE41">
            <v>45634</v>
          </cell>
        </row>
        <row r="42">
          <cell r="A42" t="str">
            <v>Five Mary's Farm LLC</v>
          </cell>
          <cell r="B42">
            <v>215038</v>
          </cell>
          <cell r="C42">
            <v>226627</v>
          </cell>
          <cell r="E42" t="str">
            <v>Active</v>
          </cell>
          <cell r="G42" t="str">
            <v>AC-00046</v>
          </cell>
          <cell r="H42" t="str">
            <v>Active</v>
          </cell>
          <cell r="I42">
            <v>41.6065884</v>
          </cell>
          <cell r="J42">
            <v>-122.8424314</v>
          </cell>
          <cell r="L42" t="str">
            <v>11903 Main St</v>
          </cell>
          <cell r="M42" t="str">
            <v>Fort Jones</v>
          </cell>
          <cell r="P42" t="str">
            <v>CA</v>
          </cell>
          <cell r="Q42" t="str">
            <v>96032</v>
          </cell>
          <cell r="R42" t="str">
            <v>brian@fivemarys.com</v>
          </cell>
          <cell r="S42" t="str">
            <v>530.598.7429</v>
          </cell>
          <cell r="T42" t="str">
            <v>Brian Heffernan</v>
          </cell>
          <cell r="U42" t="str">
            <v>Yes</v>
          </cell>
          <cell r="V42" t="str">
            <v>brian@thehandh.com</v>
          </cell>
          <cell r="X42" t="str">
            <v>No</v>
          </cell>
          <cell r="Z42" t="b">
            <v>0</v>
          </cell>
          <cell r="AA42" t="b">
            <v>0</v>
          </cell>
          <cell r="AB42" t="b">
            <v>1</v>
          </cell>
          <cell r="AC42" t="b">
            <v>0</v>
          </cell>
          <cell r="AD42">
            <v>45272</v>
          </cell>
          <cell r="AE42">
            <v>45638</v>
          </cell>
        </row>
        <row r="43">
          <cell r="A43" t="str">
            <v>J &amp; G Delivery Milk</v>
          </cell>
          <cell r="B43">
            <v>47249</v>
          </cell>
          <cell r="C43">
            <v>226628</v>
          </cell>
          <cell r="E43" t="str">
            <v>Active</v>
          </cell>
          <cell r="F43" t="str">
            <v>00JSZJV</v>
          </cell>
          <cell r="G43" t="str">
            <v>AC-00047</v>
          </cell>
          <cell r="H43" t="str">
            <v>Active</v>
          </cell>
          <cell r="I43">
            <v>34.005246999999997</v>
          </cell>
          <cell r="J43">
            <v>-117.6427532</v>
          </cell>
          <cell r="L43" t="str">
            <v>7436 Schaefer Ave</v>
          </cell>
          <cell r="M43" t="str">
            <v>Ontario</v>
          </cell>
          <cell r="P43" t="str">
            <v>CA</v>
          </cell>
          <cell r="Q43" t="str">
            <v>91762</v>
          </cell>
          <cell r="R43" t="str">
            <v>gabbyjuan43@yahoo.com</v>
          </cell>
          <cell r="S43" t="str">
            <v>909.208.8715</v>
          </cell>
          <cell r="T43" t="str">
            <v>Gabriela Gonzalez</v>
          </cell>
          <cell r="U43" t="str">
            <v>Yes</v>
          </cell>
          <cell r="V43" t="str">
            <v>gabbyjuan43@yahoo.com</v>
          </cell>
          <cell r="X43" t="str">
            <v>No</v>
          </cell>
          <cell r="Z43" t="b">
            <v>1</v>
          </cell>
          <cell r="AA43" t="b">
            <v>0</v>
          </cell>
          <cell r="AB43" t="b">
            <v>0</v>
          </cell>
          <cell r="AC43" t="b">
            <v>0</v>
          </cell>
          <cell r="AD43">
            <v>45272</v>
          </cell>
          <cell r="AE43">
            <v>45638</v>
          </cell>
        </row>
        <row r="44">
          <cell r="A44" t="str">
            <v>Better Brands Food Products Inc</v>
          </cell>
          <cell r="B44">
            <v>67339</v>
          </cell>
          <cell r="C44">
            <v>226630</v>
          </cell>
          <cell r="E44" t="str">
            <v>Active</v>
          </cell>
          <cell r="G44" t="str">
            <v>AC-00049</v>
          </cell>
          <cell r="H44" t="str">
            <v>Active</v>
          </cell>
          <cell r="I44">
            <v>36.908553599999998</v>
          </cell>
          <cell r="J44">
            <v>-121.7659981</v>
          </cell>
          <cell r="L44" t="str">
            <v>256 Kearney Ext</v>
          </cell>
          <cell r="M44" t="str">
            <v>Watsonville</v>
          </cell>
          <cell r="P44" t="str">
            <v>CA</v>
          </cell>
          <cell r="Q44" t="str">
            <v>95076</v>
          </cell>
          <cell r="R44" t="str">
            <v>betterbrandfoods@gmail.com</v>
          </cell>
          <cell r="S44" t="str">
            <v>831.724.7243</v>
          </cell>
          <cell r="T44" t="str">
            <v>Peter Imlay</v>
          </cell>
          <cell r="U44" t="str">
            <v>No</v>
          </cell>
          <cell r="V44" t="str">
            <v>peter@betterbrandfoods.com</v>
          </cell>
          <cell r="W44" t="str">
            <v>Nicki Imlay</v>
          </cell>
          <cell r="X44" t="str">
            <v>Yes</v>
          </cell>
          <cell r="Y44" t="str">
            <v>nicki@betterbrandfoods.com</v>
          </cell>
          <cell r="Z44" t="b">
            <v>1</v>
          </cell>
          <cell r="AA44" t="b">
            <v>1</v>
          </cell>
          <cell r="AB44" t="b">
            <v>1</v>
          </cell>
          <cell r="AC44" t="b">
            <v>1</v>
          </cell>
          <cell r="AD44">
            <v>45272</v>
          </cell>
          <cell r="AE44">
            <v>45638</v>
          </cell>
        </row>
        <row r="45">
          <cell r="A45" t="str">
            <v>Premium Iowa Pork  LLC</v>
          </cell>
          <cell r="B45">
            <v>214721</v>
          </cell>
          <cell r="C45">
            <v>226631</v>
          </cell>
          <cell r="E45" t="str">
            <v>Active</v>
          </cell>
          <cell r="G45" t="str">
            <v>AC-00050</v>
          </cell>
          <cell r="H45" t="str">
            <v>Active</v>
          </cell>
          <cell r="I45">
            <v>43.073300000000003</v>
          </cell>
          <cell r="J45">
            <v>-95.90804</v>
          </cell>
          <cell r="L45" t="str">
            <v>108 1st Ave S</v>
          </cell>
          <cell r="M45" t="str">
            <v>Hospers</v>
          </cell>
          <cell r="P45" t="str">
            <v>IA</v>
          </cell>
          <cell r="Q45" t="str">
            <v>51238</v>
          </cell>
          <cell r="R45" t="str">
            <v>corey@premiumiowapork.com</v>
          </cell>
          <cell r="S45" t="str">
            <v>712.752.8666</v>
          </cell>
          <cell r="T45" t="str">
            <v>Corey Wagner</v>
          </cell>
          <cell r="U45" t="str">
            <v>Yes</v>
          </cell>
          <cell r="V45" t="str">
            <v>corey@premiumiowapork.com</v>
          </cell>
          <cell r="X45" t="str">
            <v>No</v>
          </cell>
          <cell r="Z45" t="b">
            <v>0</v>
          </cell>
          <cell r="AA45" t="b">
            <v>0</v>
          </cell>
          <cell r="AB45" t="b">
            <v>1</v>
          </cell>
          <cell r="AC45" t="b">
            <v>0</v>
          </cell>
          <cell r="AD45">
            <v>45272</v>
          </cell>
          <cell r="AE45">
            <v>45638</v>
          </cell>
        </row>
        <row r="46">
          <cell r="A46" t="str">
            <v>Cal Dairy Land Inc</v>
          </cell>
          <cell r="B46">
            <v>172707</v>
          </cell>
          <cell r="C46">
            <v>226636</v>
          </cell>
          <cell r="E46" t="str">
            <v>Active</v>
          </cell>
          <cell r="G46" t="str">
            <v>AC-00053</v>
          </cell>
          <cell r="H46" t="str">
            <v>Active</v>
          </cell>
          <cell r="I46">
            <v>33.8607759</v>
          </cell>
          <cell r="J46">
            <v>-117.8504621</v>
          </cell>
          <cell r="L46" t="str">
            <v>3361 E Miraloma Ave</v>
          </cell>
          <cell r="M46" t="str">
            <v>Anaheim</v>
          </cell>
          <cell r="P46" t="str">
            <v>CA</v>
          </cell>
          <cell r="Q46" t="str">
            <v>92806</v>
          </cell>
          <cell r="R46" t="str">
            <v>wrawas@caldairyland.com</v>
          </cell>
          <cell r="S46" t="str">
            <v>714.817.0446</v>
          </cell>
          <cell r="T46" t="str">
            <v>Abdul Rawas</v>
          </cell>
          <cell r="U46" t="str">
            <v>Yes</v>
          </cell>
          <cell r="V46" t="str">
            <v>wrawas@caldairyland.com</v>
          </cell>
          <cell r="X46" t="str">
            <v>No</v>
          </cell>
          <cell r="Z46" t="b">
            <v>1</v>
          </cell>
          <cell r="AA46" t="b">
            <v>0</v>
          </cell>
          <cell r="AB46" t="b">
            <v>0</v>
          </cell>
          <cell r="AC46" t="b">
            <v>0</v>
          </cell>
          <cell r="AD46">
            <v>45288</v>
          </cell>
          <cell r="AE46">
            <v>45654</v>
          </cell>
        </row>
        <row r="47">
          <cell r="A47" t="str">
            <v>Nulaid Foods Inc</v>
          </cell>
          <cell r="B47">
            <v>67863</v>
          </cell>
          <cell r="C47">
            <v>226637</v>
          </cell>
          <cell r="E47" t="str">
            <v>Active</v>
          </cell>
          <cell r="G47" t="str">
            <v>AC-00054</v>
          </cell>
          <cell r="H47" t="str">
            <v>Active</v>
          </cell>
          <cell r="I47">
            <v>37.732491899999999</v>
          </cell>
          <cell r="J47">
            <v>-121.12529549999999</v>
          </cell>
          <cell r="L47" t="str">
            <v>200 W 5th St</v>
          </cell>
          <cell r="M47" t="str">
            <v>Ripon</v>
          </cell>
          <cell r="P47" t="str">
            <v>CA</v>
          </cell>
          <cell r="Q47" t="str">
            <v>95366</v>
          </cell>
          <cell r="R47" t="str">
            <v>nulaidap@nucalfoods.com</v>
          </cell>
          <cell r="S47" t="str">
            <v>209.254.2250</v>
          </cell>
          <cell r="T47" t="str">
            <v>Sonja Marshall</v>
          </cell>
          <cell r="U47" t="str">
            <v>No</v>
          </cell>
          <cell r="V47" t="str">
            <v>smarshall@nulaid.com</v>
          </cell>
          <cell r="W47" t="str">
            <v>Scott Hennecke</v>
          </cell>
          <cell r="X47" t="str">
            <v>Yes</v>
          </cell>
          <cell r="Y47" t="str">
            <v>shennecke@nucalfoods.com</v>
          </cell>
          <cell r="Z47" t="b">
            <v>0</v>
          </cell>
          <cell r="AA47" t="b">
            <v>1</v>
          </cell>
          <cell r="AB47" t="b">
            <v>0</v>
          </cell>
          <cell r="AC47" t="b">
            <v>0</v>
          </cell>
          <cell r="AD47">
            <v>45273</v>
          </cell>
          <cell r="AE47">
            <v>45639</v>
          </cell>
        </row>
        <row r="48">
          <cell r="A48" t="str">
            <v>Fluegge Egg Ranch 2 Inc</v>
          </cell>
          <cell r="B48">
            <v>68996</v>
          </cell>
          <cell r="C48">
            <v>226638</v>
          </cell>
          <cell r="E48" t="str">
            <v>Active</v>
          </cell>
          <cell r="F48" t="str">
            <v>0009MDI</v>
          </cell>
          <cell r="G48" t="str">
            <v>AC-00055</v>
          </cell>
          <cell r="H48" t="str">
            <v>Active</v>
          </cell>
          <cell r="I48">
            <v>33.1556</v>
          </cell>
          <cell r="J48">
            <v>-116.96583</v>
          </cell>
          <cell r="L48" t="str">
            <v>24120 Crown Hill Ln</v>
          </cell>
          <cell r="M48" t="str">
            <v>Escondido</v>
          </cell>
          <cell r="P48" t="str">
            <v>CA</v>
          </cell>
          <cell r="Q48" t="str">
            <v>92027</v>
          </cell>
          <cell r="R48" t="str">
            <v>flueggeeggranch2@gnmail.com</v>
          </cell>
          <cell r="S48" t="str">
            <v>760.751.0926</v>
          </cell>
          <cell r="T48" t="str">
            <v>Shea Fluegge</v>
          </cell>
          <cell r="U48" t="str">
            <v>No</v>
          </cell>
          <cell r="V48" t="str">
            <v>shea.fer2@gmail.com</v>
          </cell>
          <cell r="W48" t="str">
            <v>August Fluegge</v>
          </cell>
          <cell r="X48" t="str">
            <v>Yes</v>
          </cell>
          <cell r="Y48" t="str">
            <v>flueggeeggranch2@gmail.com</v>
          </cell>
          <cell r="Z48" t="b">
            <v>1</v>
          </cell>
          <cell r="AA48" t="b">
            <v>0</v>
          </cell>
          <cell r="AB48" t="b">
            <v>0</v>
          </cell>
          <cell r="AC48" t="b">
            <v>0</v>
          </cell>
          <cell r="AD48">
            <v>45303</v>
          </cell>
          <cell r="AE48">
            <v>45669</v>
          </cell>
        </row>
        <row r="49">
          <cell r="A49" t="str">
            <v>Albert's Organic's Inc</v>
          </cell>
          <cell r="B49">
            <v>187689</v>
          </cell>
          <cell r="C49">
            <v>226674</v>
          </cell>
          <cell r="E49" t="str">
            <v>Active</v>
          </cell>
          <cell r="F49" t="str">
            <v>00RSJDM</v>
          </cell>
          <cell r="G49" t="str">
            <v>AC-00056</v>
          </cell>
          <cell r="H49" t="str">
            <v>Active</v>
          </cell>
          <cell r="I49">
            <v>33.899106000000003</v>
          </cell>
          <cell r="J49">
            <v>-117.28245</v>
          </cell>
          <cell r="L49" t="str">
            <v>14900 Meridian Parkway</v>
          </cell>
          <cell r="M49" t="str">
            <v>Riverside</v>
          </cell>
          <cell r="P49" t="str">
            <v>CA</v>
          </cell>
          <cell r="Q49" t="str">
            <v>92518</v>
          </cell>
          <cell r="S49" t="str">
            <v>952.828.4000</v>
          </cell>
          <cell r="T49" t="str">
            <v>Kyle Hodnefield</v>
          </cell>
          <cell r="U49" t="str">
            <v>Yes</v>
          </cell>
          <cell r="V49" t="str">
            <v>licensegroup@unfi.com</v>
          </cell>
          <cell r="W49" t="str">
            <v>Ginny Bickell</v>
          </cell>
          <cell r="X49" t="str">
            <v>No</v>
          </cell>
          <cell r="Y49" t="str">
            <v>licensegroup@unfi.com</v>
          </cell>
          <cell r="Z49" t="b">
            <v>1</v>
          </cell>
          <cell r="AA49" t="b">
            <v>1</v>
          </cell>
          <cell r="AB49" t="b">
            <v>1</v>
          </cell>
          <cell r="AC49" t="b">
            <v>1</v>
          </cell>
          <cell r="AD49">
            <v>45273</v>
          </cell>
          <cell r="AE49">
            <v>45639</v>
          </cell>
        </row>
        <row r="50">
          <cell r="A50" t="str">
            <v>Centralia Holdings LLC</v>
          </cell>
          <cell r="B50">
            <v>181387</v>
          </cell>
          <cell r="C50">
            <v>226675</v>
          </cell>
          <cell r="E50" t="str">
            <v>Active</v>
          </cell>
          <cell r="G50" t="str">
            <v>AC-00057</v>
          </cell>
          <cell r="H50" t="str">
            <v>Active</v>
          </cell>
          <cell r="I50">
            <v>46.732393999999999</v>
          </cell>
          <cell r="J50">
            <v>-123.009062</v>
          </cell>
          <cell r="L50" t="str">
            <v>4002 Galvin Rd</v>
          </cell>
          <cell r="M50" t="str">
            <v>Centralia</v>
          </cell>
          <cell r="P50" t="str">
            <v>WA</v>
          </cell>
          <cell r="Q50" t="str">
            <v>98531</v>
          </cell>
          <cell r="S50" t="str">
            <v>952.828.4000</v>
          </cell>
          <cell r="T50" t="str">
            <v>Kyle Hodnefield</v>
          </cell>
          <cell r="U50" t="str">
            <v>Yes</v>
          </cell>
          <cell r="V50" t="str">
            <v>licensegroup@unfi.com</v>
          </cell>
          <cell r="W50" t="str">
            <v>Ginny Bickell</v>
          </cell>
          <cell r="X50" t="str">
            <v>No</v>
          </cell>
          <cell r="Y50" t="str">
            <v>licensegroup@unfi.com</v>
          </cell>
          <cell r="Z50" t="b">
            <v>1</v>
          </cell>
          <cell r="AA50" t="b">
            <v>1</v>
          </cell>
          <cell r="AB50" t="b">
            <v>1</v>
          </cell>
          <cell r="AC50" t="b">
            <v>1</v>
          </cell>
          <cell r="AD50">
            <v>45273</v>
          </cell>
          <cell r="AE50">
            <v>45639</v>
          </cell>
        </row>
        <row r="51">
          <cell r="A51" t="str">
            <v>United Natural Food West Inc</v>
          </cell>
          <cell r="B51">
            <v>139708</v>
          </cell>
          <cell r="C51">
            <v>226676</v>
          </cell>
          <cell r="E51" t="str">
            <v>Active</v>
          </cell>
          <cell r="F51" t="str">
            <v>00RSJAS</v>
          </cell>
          <cell r="G51" t="str">
            <v>AC-00058</v>
          </cell>
          <cell r="H51" t="str">
            <v>Active</v>
          </cell>
          <cell r="I51">
            <v>36.996100400000003</v>
          </cell>
          <cell r="J51">
            <v>-121.544866</v>
          </cell>
          <cell r="L51" t="str">
            <v>6351 Cameron Blvd</v>
          </cell>
          <cell r="M51" t="str">
            <v>Gilroy</v>
          </cell>
          <cell r="P51" t="str">
            <v>CA</v>
          </cell>
          <cell r="Q51" t="str">
            <v>95020</v>
          </cell>
          <cell r="R51" t="str">
            <v>licensegroup@unfi.com</v>
          </cell>
          <cell r="S51" t="str">
            <v>952.828.4000</v>
          </cell>
          <cell r="T51" t="str">
            <v>Kyle Hodnefield</v>
          </cell>
          <cell r="U51" t="str">
            <v>Yes</v>
          </cell>
          <cell r="V51" t="str">
            <v>licensegroup@unfi.com</v>
          </cell>
          <cell r="W51" t="str">
            <v>Ginny Bickell</v>
          </cell>
          <cell r="X51" t="str">
            <v>No</v>
          </cell>
          <cell r="Y51" t="str">
            <v>licensegroup@unfi.com</v>
          </cell>
          <cell r="Z51" t="b">
            <v>1</v>
          </cell>
          <cell r="AA51" t="b">
            <v>1</v>
          </cell>
          <cell r="AB51" t="b">
            <v>1</v>
          </cell>
          <cell r="AC51" t="b">
            <v>1</v>
          </cell>
          <cell r="AD51">
            <v>45273</v>
          </cell>
          <cell r="AE51">
            <v>45639</v>
          </cell>
        </row>
        <row r="52">
          <cell r="A52" t="str">
            <v>United Natural Food West Inc</v>
          </cell>
          <cell r="B52">
            <v>178014</v>
          </cell>
          <cell r="C52">
            <v>226677</v>
          </cell>
          <cell r="E52" t="str">
            <v>Active</v>
          </cell>
          <cell r="G52" t="str">
            <v>AC-00059</v>
          </cell>
          <cell r="H52" t="str">
            <v>Active</v>
          </cell>
          <cell r="I52">
            <v>45.806778799999996</v>
          </cell>
          <cell r="J52">
            <v>-122.66618510000001</v>
          </cell>
          <cell r="L52" t="str">
            <v>7909 S Union Ridge Pkwy</v>
          </cell>
          <cell r="M52" t="str">
            <v>Ridgefield</v>
          </cell>
          <cell r="P52" t="str">
            <v>WA</v>
          </cell>
          <cell r="Q52" t="str">
            <v>98642</v>
          </cell>
          <cell r="R52" t="str">
            <v>licensegroup@unfi.com</v>
          </cell>
          <cell r="S52" t="str">
            <v>952.828.4000</v>
          </cell>
          <cell r="T52" t="str">
            <v>Kyle Hodnefield</v>
          </cell>
          <cell r="U52" t="str">
            <v>Yes</v>
          </cell>
          <cell r="V52" t="str">
            <v>licensegroup@unfi.com</v>
          </cell>
          <cell r="W52" t="str">
            <v>Ginny Bickell</v>
          </cell>
          <cell r="X52" t="str">
            <v>No</v>
          </cell>
          <cell r="Y52" t="str">
            <v>licensegroup@unfi.com</v>
          </cell>
          <cell r="Z52" t="b">
            <v>1</v>
          </cell>
          <cell r="AA52" t="b">
            <v>1</v>
          </cell>
          <cell r="AB52" t="b">
            <v>1</v>
          </cell>
          <cell r="AC52" t="b">
            <v>1</v>
          </cell>
          <cell r="AD52">
            <v>45273</v>
          </cell>
          <cell r="AE52">
            <v>45639</v>
          </cell>
        </row>
        <row r="53">
          <cell r="A53" t="str">
            <v>United Natural Food West Inc</v>
          </cell>
          <cell r="B53">
            <v>187689</v>
          </cell>
          <cell r="C53">
            <v>226678</v>
          </cell>
          <cell r="E53" t="str">
            <v>Active</v>
          </cell>
          <cell r="F53" t="str">
            <v>00RSJDM</v>
          </cell>
          <cell r="G53" t="str">
            <v>AC-00060</v>
          </cell>
          <cell r="H53" t="str">
            <v>Active</v>
          </cell>
          <cell r="I53">
            <v>33.899106000000003</v>
          </cell>
          <cell r="J53">
            <v>-117.28245</v>
          </cell>
          <cell r="L53" t="str">
            <v>14900 Meridian Parkway</v>
          </cell>
          <cell r="M53" t="str">
            <v>Riverside</v>
          </cell>
          <cell r="P53" t="str">
            <v>CA</v>
          </cell>
          <cell r="Q53" t="str">
            <v>92518</v>
          </cell>
          <cell r="R53" t="str">
            <v>licensegroup@unfi.com</v>
          </cell>
          <cell r="S53" t="str">
            <v>952.828.4000</v>
          </cell>
          <cell r="T53" t="str">
            <v>Kyle Hodnefield</v>
          </cell>
          <cell r="U53" t="str">
            <v>Yes</v>
          </cell>
          <cell r="V53" t="str">
            <v>licensegroup@unfi.com</v>
          </cell>
          <cell r="W53" t="str">
            <v>Ginny Bickell</v>
          </cell>
          <cell r="X53" t="str">
            <v>No</v>
          </cell>
          <cell r="Y53" t="str">
            <v>licensegroup@unfi.com</v>
          </cell>
          <cell r="Z53" t="b">
            <v>1</v>
          </cell>
          <cell r="AA53" t="b">
            <v>1</v>
          </cell>
          <cell r="AB53" t="b">
            <v>1</v>
          </cell>
          <cell r="AC53" t="b">
            <v>1</v>
          </cell>
          <cell r="AD53">
            <v>45273</v>
          </cell>
          <cell r="AE53">
            <v>45639</v>
          </cell>
        </row>
        <row r="54">
          <cell r="A54" t="str">
            <v>United Natural Food West Inc</v>
          </cell>
          <cell r="B54">
            <v>67553</v>
          </cell>
          <cell r="C54">
            <v>226680</v>
          </cell>
          <cell r="E54" t="str">
            <v>Active</v>
          </cell>
          <cell r="F54" t="str">
            <v>00RSJGG</v>
          </cell>
          <cell r="G54" t="str">
            <v>AC-00061</v>
          </cell>
          <cell r="H54" t="str">
            <v>Active</v>
          </cell>
          <cell r="I54">
            <v>38.814093200000002</v>
          </cell>
          <cell r="J54">
            <v>-121.28418069999999</v>
          </cell>
          <cell r="L54" t="str">
            <v>1101 Sunset Blvd</v>
          </cell>
          <cell r="M54" t="str">
            <v>Rocklin</v>
          </cell>
          <cell r="P54" t="str">
            <v>CA</v>
          </cell>
          <cell r="Q54" t="str">
            <v>95765</v>
          </cell>
          <cell r="R54" t="str">
            <v>licensegroup@unfi.com</v>
          </cell>
          <cell r="S54" t="str">
            <v>952.828.4000</v>
          </cell>
          <cell r="T54" t="str">
            <v>Kyle Hodnefield</v>
          </cell>
          <cell r="U54" t="str">
            <v>Yes</v>
          </cell>
          <cell r="V54" t="str">
            <v>licensegroup@unfi.com</v>
          </cell>
          <cell r="W54" t="str">
            <v>Ginny Bickell</v>
          </cell>
          <cell r="X54" t="str">
            <v>No</v>
          </cell>
          <cell r="Y54" t="str">
            <v>licensegroup@unfi.com</v>
          </cell>
          <cell r="Z54" t="b">
            <v>1</v>
          </cell>
          <cell r="AA54" t="b">
            <v>1</v>
          </cell>
          <cell r="AB54" t="b">
            <v>1</v>
          </cell>
          <cell r="AC54" t="b">
            <v>1</v>
          </cell>
          <cell r="AD54">
            <v>45273</v>
          </cell>
          <cell r="AE54">
            <v>45639</v>
          </cell>
        </row>
        <row r="55">
          <cell r="A55" t="str">
            <v>Unfi Grocers Distribution Inc</v>
          </cell>
          <cell r="B55">
            <v>68647</v>
          </cell>
          <cell r="C55">
            <v>226681</v>
          </cell>
          <cell r="E55" t="str">
            <v>Active</v>
          </cell>
          <cell r="F55" t="str">
            <v>00LDBG1</v>
          </cell>
          <cell r="G55" t="str">
            <v>AC-00062</v>
          </cell>
          <cell r="H55" t="str">
            <v>Active</v>
          </cell>
          <cell r="I55">
            <v>33.895319200000003</v>
          </cell>
          <cell r="J55">
            <v>-118.0306848</v>
          </cell>
          <cell r="L55" t="str">
            <v>15015 Valley View Avenue</v>
          </cell>
          <cell r="M55" t="str">
            <v>Santa Fe Springs</v>
          </cell>
          <cell r="P55" t="str">
            <v>CA</v>
          </cell>
          <cell r="Q55" t="str">
            <v>90670</v>
          </cell>
          <cell r="R55" t="str">
            <v>licensegroup@unfi.com</v>
          </cell>
          <cell r="S55" t="str">
            <v>952.828.4000</v>
          </cell>
          <cell r="T55" t="str">
            <v>Kyle Hodnefield</v>
          </cell>
          <cell r="U55" t="str">
            <v>Yes</v>
          </cell>
          <cell r="V55" t="str">
            <v>licensegroup@unfi.com</v>
          </cell>
          <cell r="W55" t="str">
            <v>Ginny Bickell</v>
          </cell>
          <cell r="X55" t="str">
            <v>No</v>
          </cell>
          <cell r="Y55" t="str">
            <v>licensegroup@unfi.com</v>
          </cell>
          <cell r="Z55" t="b">
            <v>1</v>
          </cell>
          <cell r="AA55" t="b">
            <v>1</v>
          </cell>
          <cell r="AB55" t="b">
            <v>1</v>
          </cell>
          <cell r="AC55" t="b">
            <v>1</v>
          </cell>
          <cell r="AD55">
            <v>45273</v>
          </cell>
          <cell r="AE55">
            <v>45639</v>
          </cell>
        </row>
        <row r="56">
          <cell r="A56" t="str">
            <v>Unfi Grocers Distribution Inc</v>
          </cell>
          <cell r="B56">
            <v>171483</v>
          </cell>
          <cell r="C56">
            <v>226682</v>
          </cell>
          <cell r="E56" t="str">
            <v>Active</v>
          </cell>
          <cell r="G56" t="str">
            <v>AC-00063</v>
          </cell>
          <cell r="H56" t="str">
            <v>Active</v>
          </cell>
          <cell r="I56">
            <v>37.982452600000002</v>
          </cell>
          <cell r="J56">
            <v>-121.24513810000001</v>
          </cell>
          <cell r="L56" t="str">
            <v>2000 Wilcox Rd</v>
          </cell>
          <cell r="M56" t="str">
            <v>Stockton</v>
          </cell>
          <cell r="P56" t="str">
            <v>CA</v>
          </cell>
          <cell r="Q56" t="str">
            <v>95215</v>
          </cell>
          <cell r="R56" t="str">
            <v>licensegroup@unfi.com</v>
          </cell>
          <cell r="S56" t="str">
            <v>952.828.4000</v>
          </cell>
          <cell r="T56" t="str">
            <v>Kyle Hodnefield</v>
          </cell>
          <cell r="U56" t="str">
            <v>Yes</v>
          </cell>
          <cell r="V56" t="str">
            <v>licensegroup@unfi.com</v>
          </cell>
          <cell r="W56" t="str">
            <v>Ginny Bickell</v>
          </cell>
          <cell r="X56" t="str">
            <v>No</v>
          </cell>
          <cell r="Y56" t="str">
            <v>licensegroup@unfi.com</v>
          </cell>
          <cell r="Z56" t="b">
            <v>1</v>
          </cell>
          <cell r="AA56" t="b">
            <v>1</v>
          </cell>
          <cell r="AB56" t="b">
            <v>1</v>
          </cell>
          <cell r="AC56" t="b">
            <v>1</v>
          </cell>
          <cell r="AD56">
            <v>45273</v>
          </cell>
          <cell r="AE56">
            <v>45639</v>
          </cell>
        </row>
        <row r="57">
          <cell r="A57" t="str">
            <v>Kehe Distributors LLC</v>
          </cell>
          <cell r="B57">
            <v>126190</v>
          </cell>
          <cell r="C57">
            <v>226684</v>
          </cell>
          <cell r="E57" t="str">
            <v>Active</v>
          </cell>
          <cell r="F57" t="str">
            <v>00RSJJA</v>
          </cell>
          <cell r="G57" t="str">
            <v>AC-00064</v>
          </cell>
          <cell r="H57" t="str">
            <v>Active</v>
          </cell>
          <cell r="I57">
            <v>37.911403</v>
          </cell>
          <cell r="J57">
            <v>-121.2016385</v>
          </cell>
          <cell r="L57" t="str">
            <v>4650 Newcastle Rd</v>
          </cell>
          <cell r="M57" t="str">
            <v>Stockton</v>
          </cell>
          <cell r="P57" t="str">
            <v>CA</v>
          </cell>
          <cell r="Q57" t="str">
            <v>95215</v>
          </cell>
          <cell r="R57" t="str">
            <v>robert.steward@kehe.com</v>
          </cell>
          <cell r="S57" t="str">
            <v>209.851.4031</v>
          </cell>
          <cell r="T57" t="str">
            <v>Donna Moran</v>
          </cell>
          <cell r="U57" t="str">
            <v>Yes</v>
          </cell>
          <cell r="V57" t="str">
            <v>donna.moran@kehe.com</v>
          </cell>
          <cell r="X57" t="str">
            <v>No</v>
          </cell>
          <cell r="Z57" t="b">
            <v>1</v>
          </cell>
          <cell r="AA57" t="b">
            <v>1</v>
          </cell>
          <cell r="AB57" t="b">
            <v>0</v>
          </cell>
          <cell r="AC57" t="b">
            <v>0</v>
          </cell>
          <cell r="AD57">
            <v>45376</v>
          </cell>
          <cell r="AE57">
            <v>45741</v>
          </cell>
        </row>
        <row r="58">
          <cell r="A58" t="str">
            <v>Harvest Food Distributors</v>
          </cell>
          <cell r="B58">
            <v>124057</v>
          </cell>
          <cell r="C58">
            <v>226691</v>
          </cell>
          <cell r="E58" t="str">
            <v>Active</v>
          </cell>
          <cell r="G58" t="str">
            <v>AC-00066</v>
          </cell>
          <cell r="H58" t="str">
            <v>Active</v>
          </cell>
          <cell r="I58">
            <v>32.656959200000003</v>
          </cell>
          <cell r="J58">
            <v>-117.1121234</v>
          </cell>
          <cell r="L58" t="str">
            <v>1022 Bay Marina Drive Ste 106</v>
          </cell>
          <cell r="M58" t="str">
            <v>National City</v>
          </cell>
          <cell r="P58" t="str">
            <v>CA</v>
          </cell>
          <cell r="Q58" t="str">
            <v>91950</v>
          </cell>
          <cell r="R58" t="str">
            <v>jdleavy@harvestsherwood.com</v>
          </cell>
          <cell r="S58" t="str">
            <v>619.477.0185</v>
          </cell>
          <cell r="T58" t="str">
            <v>Jonathan Levy</v>
          </cell>
          <cell r="U58" t="str">
            <v>Yes</v>
          </cell>
          <cell r="V58" t="str">
            <v>jdleavy@harvestsherwood.com</v>
          </cell>
          <cell r="W58" t="str">
            <v>Jesus Lopez</v>
          </cell>
          <cell r="X58" t="str">
            <v>No</v>
          </cell>
          <cell r="Y58" t="str">
            <v>jlopez@harvestsherwood.com</v>
          </cell>
          <cell r="Z58" t="b">
            <v>1</v>
          </cell>
          <cell r="AA58" t="b">
            <v>1</v>
          </cell>
          <cell r="AB58" t="b">
            <v>1</v>
          </cell>
          <cell r="AC58" t="b">
            <v>1</v>
          </cell>
          <cell r="AD58">
            <v>45072</v>
          </cell>
          <cell r="AE58">
            <v>45438</v>
          </cell>
        </row>
        <row r="59">
          <cell r="A59" t="str">
            <v>US Foods Inc dba Saladino's Foodservice</v>
          </cell>
          <cell r="B59">
            <v>71455</v>
          </cell>
          <cell r="C59">
            <v>226696</v>
          </cell>
          <cell r="E59" t="str">
            <v>Active</v>
          </cell>
          <cell r="G59" t="str">
            <v>AC-00067</v>
          </cell>
          <cell r="H59" t="str">
            <v>Active</v>
          </cell>
          <cell r="I59">
            <v>38.5484139</v>
          </cell>
          <cell r="J59">
            <v>-121.5621452</v>
          </cell>
          <cell r="L59" t="str">
            <v>3045 Mulvany Pl</v>
          </cell>
          <cell r="M59" t="str">
            <v>West Sacramento</v>
          </cell>
          <cell r="P59" t="str">
            <v>CA</v>
          </cell>
          <cell r="Q59" t="str">
            <v>95691</v>
          </cell>
          <cell r="R59" t="str">
            <v>csaladino@saladinos.com</v>
          </cell>
          <cell r="S59" t="str">
            <v>916.287.2200</v>
          </cell>
          <cell r="T59" t="str">
            <v>Norbert Duarte</v>
          </cell>
          <cell r="U59" t="str">
            <v>No</v>
          </cell>
          <cell r="V59" t="str">
            <v>nduarte@saladinos.com</v>
          </cell>
          <cell r="W59" t="str">
            <v>Patrick Peters</v>
          </cell>
          <cell r="X59" t="str">
            <v>Yes</v>
          </cell>
          <cell r="Y59" t="str">
            <v>ppeters@saladinos.com</v>
          </cell>
          <cell r="Z59" t="b">
            <v>1</v>
          </cell>
          <cell r="AA59" t="b">
            <v>0</v>
          </cell>
          <cell r="AB59" t="b">
            <v>1</v>
          </cell>
          <cell r="AC59" t="b">
            <v>0</v>
          </cell>
          <cell r="AD59">
            <v>45274</v>
          </cell>
          <cell r="AE59">
            <v>45640</v>
          </cell>
        </row>
        <row r="60">
          <cell r="A60" t="str">
            <v>US Foods Inc dba Saladino's Foodservice</v>
          </cell>
          <cell r="B60">
            <v>70923</v>
          </cell>
          <cell r="C60">
            <v>226699</v>
          </cell>
          <cell r="E60" t="str">
            <v>Active</v>
          </cell>
          <cell r="G60" t="str">
            <v>AC-00068</v>
          </cell>
          <cell r="H60" t="str">
            <v>Active</v>
          </cell>
          <cell r="I60">
            <v>34.069134099999999</v>
          </cell>
          <cell r="J60">
            <v>-117.53400259999999</v>
          </cell>
          <cell r="L60" t="str">
            <v>5400 Ontario Mills Pkwy</v>
          </cell>
          <cell r="M60" t="str">
            <v>Ontario</v>
          </cell>
          <cell r="P60" t="str">
            <v>CA</v>
          </cell>
          <cell r="Q60" t="str">
            <v>91764</v>
          </cell>
          <cell r="R60" t="str">
            <v>csaladino@saladinos.com</v>
          </cell>
          <cell r="S60" t="str">
            <v>909.297.2500</v>
          </cell>
          <cell r="T60" t="str">
            <v>Norbert Duarte</v>
          </cell>
          <cell r="U60" t="str">
            <v>No</v>
          </cell>
          <cell r="V60" t="str">
            <v>nduarte@saladinos.com</v>
          </cell>
          <cell r="W60" t="str">
            <v>Patrick Peters</v>
          </cell>
          <cell r="X60" t="str">
            <v>Yes</v>
          </cell>
          <cell r="Y60" t="str">
            <v>ppeters@saladinos.com</v>
          </cell>
          <cell r="Z60" t="b">
            <v>1</v>
          </cell>
          <cell r="AA60" t="b">
            <v>0</v>
          </cell>
          <cell r="AB60" t="b">
            <v>1</v>
          </cell>
          <cell r="AC60" t="b">
            <v>0</v>
          </cell>
          <cell r="AD60">
            <v>45275</v>
          </cell>
          <cell r="AE60">
            <v>45641</v>
          </cell>
        </row>
        <row r="61">
          <cell r="A61" t="str">
            <v>US Foods Inc dba Saladino's Foodservice</v>
          </cell>
          <cell r="B61">
            <v>70916</v>
          </cell>
          <cell r="C61">
            <v>226742</v>
          </cell>
          <cell r="E61" t="str">
            <v>Active</v>
          </cell>
          <cell r="G61" t="str">
            <v>AC-00069</v>
          </cell>
          <cell r="H61" t="str">
            <v>Active</v>
          </cell>
          <cell r="I61">
            <v>36.800113199999998</v>
          </cell>
          <cell r="J61">
            <v>-119.87349260000001</v>
          </cell>
          <cell r="L61" t="str">
            <v>4397 N Golden State Blvd</v>
          </cell>
          <cell r="M61" t="str">
            <v>Fresno</v>
          </cell>
          <cell r="P61" t="str">
            <v>CA</v>
          </cell>
          <cell r="Q61" t="str">
            <v>93722</v>
          </cell>
          <cell r="R61" t="str">
            <v>ppeters@saladinos.com</v>
          </cell>
          <cell r="S61" t="str">
            <v>559.271.3700</v>
          </cell>
          <cell r="T61" t="str">
            <v>Norbert Duarte</v>
          </cell>
          <cell r="U61" t="str">
            <v>No</v>
          </cell>
          <cell r="V61" t="str">
            <v>nduarte@saladinos.com</v>
          </cell>
          <cell r="W61" t="str">
            <v>Patrick Peters</v>
          </cell>
          <cell r="X61" t="str">
            <v>Yes</v>
          </cell>
          <cell r="Y61" t="str">
            <v>ppeters@saladinos.com</v>
          </cell>
          <cell r="Z61" t="b">
            <v>1</v>
          </cell>
          <cell r="AA61" t="b">
            <v>0</v>
          </cell>
          <cell r="AB61" t="b">
            <v>1</v>
          </cell>
          <cell r="AC61" t="b">
            <v>0</v>
          </cell>
          <cell r="AD61">
            <v>45274</v>
          </cell>
          <cell r="AE61">
            <v>45640</v>
          </cell>
        </row>
        <row r="62">
          <cell r="A62" t="str">
            <v>Minnich Poultry LLC</v>
          </cell>
          <cell r="B62">
            <v>136063</v>
          </cell>
          <cell r="C62">
            <v>226776</v>
          </cell>
          <cell r="E62" t="str">
            <v>Active</v>
          </cell>
          <cell r="G62" t="str">
            <v>AC-00072</v>
          </cell>
          <cell r="H62" t="str">
            <v>Active</v>
          </cell>
          <cell r="I62">
            <v>40.484023200000003</v>
          </cell>
          <cell r="J62">
            <v>-84.819764300000003</v>
          </cell>
          <cell r="L62" t="str">
            <v>8563 E 300 N</v>
          </cell>
          <cell r="M62" t="str">
            <v>Portland</v>
          </cell>
          <cell r="P62" t="str">
            <v>IN</v>
          </cell>
          <cell r="Q62" t="str">
            <v>47371</v>
          </cell>
          <cell r="R62" t="str">
            <v>fsqa@hiddenvilla.com</v>
          </cell>
          <cell r="S62" t="str">
            <v>419.942.2378</v>
          </cell>
          <cell r="T62" t="str">
            <v>Yadira Jimenez</v>
          </cell>
          <cell r="U62" t="str">
            <v>Yes</v>
          </cell>
          <cell r="V62" t="str">
            <v>yjimenez@hiddenvilla.com</v>
          </cell>
          <cell r="W62" t="str">
            <v>Christina Bueno</v>
          </cell>
          <cell r="X62" t="str">
            <v>No</v>
          </cell>
          <cell r="Y62" t="str">
            <v>cbueno@hiddenvilla.com</v>
          </cell>
          <cell r="Z62" t="b">
            <v>1</v>
          </cell>
          <cell r="AA62" t="b">
            <v>0</v>
          </cell>
          <cell r="AB62" t="b">
            <v>0</v>
          </cell>
          <cell r="AC62" t="b">
            <v>0</v>
          </cell>
          <cell r="AD62">
            <v>45276</v>
          </cell>
          <cell r="AE62">
            <v>45642</v>
          </cell>
        </row>
        <row r="63">
          <cell r="A63" t="str">
            <v>The Chefs' Warehouse West Coast LLC</v>
          </cell>
          <cell r="B63">
            <v>210068</v>
          </cell>
          <cell r="C63">
            <v>226879</v>
          </cell>
          <cell r="E63" t="str">
            <v>Active</v>
          </cell>
          <cell r="G63" t="str">
            <v>AC-00078</v>
          </cell>
          <cell r="H63" t="str">
            <v>Active</v>
          </cell>
          <cell r="I63">
            <v>38.231017100000003</v>
          </cell>
          <cell r="J63">
            <v>-122.5910404</v>
          </cell>
          <cell r="L63" t="str">
            <v>2237 S McDowel Blvd Ext</v>
          </cell>
          <cell r="M63" t="str">
            <v>Petaluma</v>
          </cell>
          <cell r="P63" t="str">
            <v>CA</v>
          </cell>
          <cell r="Q63" t="str">
            <v>94954</v>
          </cell>
          <cell r="R63" t="str">
            <v>epetrino@chefswarehouse.com</v>
          </cell>
          <cell r="S63" t="str">
            <v>203.894.1345</v>
          </cell>
          <cell r="T63" t="str">
            <v>Edward Petrino</v>
          </cell>
          <cell r="U63" t="str">
            <v>Yes</v>
          </cell>
          <cell r="V63" t="str">
            <v>epetrino@chefswarehouse.com</v>
          </cell>
          <cell r="W63" t="str">
            <v>Rodney Aguirre</v>
          </cell>
          <cell r="X63" t="str">
            <v>No</v>
          </cell>
          <cell r="Y63" t="str">
            <v>raguirre@chefswarehouse.com</v>
          </cell>
          <cell r="Z63" t="b">
            <v>1</v>
          </cell>
          <cell r="AA63" t="b">
            <v>1</v>
          </cell>
          <cell r="AB63" t="b">
            <v>1</v>
          </cell>
          <cell r="AC63" t="b">
            <v>1</v>
          </cell>
          <cell r="AD63">
            <v>45090</v>
          </cell>
          <cell r="AE63">
            <v>45456</v>
          </cell>
        </row>
        <row r="64">
          <cell r="A64" t="str">
            <v>Driftless Meats LLC dba Vande Rose Farms</v>
          </cell>
          <cell r="B64">
            <v>214724</v>
          </cell>
          <cell r="C64">
            <v>226941</v>
          </cell>
          <cell r="E64" t="str">
            <v>Active</v>
          </cell>
          <cell r="G64" t="str">
            <v>AC-00079</v>
          </cell>
          <cell r="H64" t="str">
            <v>Active</v>
          </cell>
          <cell r="I64">
            <v>43.072612700000001</v>
          </cell>
          <cell r="J64">
            <v>-95.907542899999996</v>
          </cell>
          <cell r="L64" t="str">
            <v>108 1st Ave S</v>
          </cell>
          <cell r="M64" t="str">
            <v>Hospers</v>
          </cell>
          <cell r="P64" t="str">
            <v>IA</v>
          </cell>
          <cell r="Q64" t="str">
            <v>51238</v>
          </cell>
          <cell r="R64" t="str">
            <v>jordan@vanderosefarms.com</v>
          </cell>
          <cell r="S64" t="str">
            <v>563.412.9592</v>
          </cell>
          <cell r="T64" t="str">
            <v>Jordan Jurgens</v>
          </cell>
          <cell r="U64" t="str">
            <v>No</v>
          </cell>
          <cell r="V64" t="str">
            <v>jordan@vanderosefarms.com</v>
          </cell>
          <cell r="W64" t="str">
            <v>Kim Jackson</v>
          </cell>
          <cell r="X64" t="str">
            <v>Yes</v>
          </cell>
          <cell r="Y64" t="str">
            <v>kim@vanderosefarms.com</v>
          </cell>
          <cell r="Z64" t="b">
            <v>0</v>
          </cell>
          <cell r="AA64" t="b">
            <v>0</v>
          </cell>
          <cell r="AB64" t="b">
            <v>1</v>
          </cell>
          <cell r="AC64" t="b">
            <v>0</v>
          </cell>
          <cell r="AD64">
            <v>45275</v>
          </cell>
          <cell r="AE64">
            <v>45641</v>
          </cell>
        </row>
        <row r="65">
          <cell r="A65" t="str">
            <v>The Chefs' Warehouse West Coast LLC</v>
          </cell>
          <cell r="B65">
            <v>158497</v>
          </cell>
          <cell r="C65">
            <v>226942</v>
          </cell>
          <cell r="E65" t="str">
            <v>Active</v>
          </cell>
          <cell r="G65" t="str">
            <v>AC-00080</v>
          </cell>
          <cell r="H65" t="str">
            <v>Active</v>
          </cell>
          <cell r="I65">
            <v>37.604854500000002</v>
          </cell>
          <cell r="J65">
            <v>-122.0424525</v>
          </cell>
          <cell r="L65" t="str">
            <v>1250 Whipple Rd</v>
          </cell>
          <cell r="M65" t="str">
            <v>Union City</v>
          </cell>
          <cell r="P65" t="str">
            <v>CA</v>
          </cell>
          <cell r="Q65" t="str">
            <v>94587</v>
          </cell>
          <cell r="R65" t="str">
            <v>epetrino@chefswarehouse.com</v>
          </cell>
          <cell r="S65" t="str">
            <v>203.894.1345</v>
          </cell>
          <cell r="T65" t="str">
            <v>Edward Petrino</v>
          </cell>
          <cell r="U65" t="str">
            <v>Yes</v>
          </cell>
          <cell r="V65" t="str">
            <v>epetrino@chefswarehouse.com</v>
          </cell>
          <cell r="W65" t="str">
            <v>Rodney Aguirre</v>
          </cell>
          <cell r="X65" t="str">
            <v>No</v>
          </cell>
          <cell r="Y65" t="str">
            <v>raguirre@chefswarehouse.com</v>
          </cell>
          <cell r="Z65" t="b">
            <v>1</v>
          </cell>
          <cell r="AA65" t="b">
            <v>1</v>
          </cell>
          <cell r="AB65" t="b">
            <v>0</v>
          </cell>
          <cell r="AC65" t="b">
            <v>1</v>
          </cell>
          <cell r="AD65">
            <v>45288</v>
          </cell>
          <cell r="AE65">
            <v>45654</v>
          </cell>
        </row>
        <row r="66">
          <cell r="A66" t="str">
            <v>The Chefs' Warehouse West Coast LLC</v>
          </cell>
          <cell r="B66">
            <v>203675</v>
          </cell>
          <cell r="C66">
            <v>226943</v>
          </cell>
          <cell r="E66" t="str">
            <v>Active</v>
          </cell>
          <cell r="G66" t="str">
            <v>AC-00081</v>
          </cell>
          <cell r="H66" t="str">
            <v>Active</v>
          </cell>
          <cell r="I66">
            <v>34.011840999999997</v>
          </cell>
          <cell r="J66">
            <v>-117.847206</v>
          </cell>
          <cell r="L66" t="str">
            <v>455 S Brea Canyon Rd</v>
          </cell>
          <cell r="M66" t="str">
            <v>Walnut</v>
          </cell>
          <cell r="P66" t="str">
            <v>CA</v>
          </cell>
          <cell r="Q66" t="str">
            <v>91789</v>
          </cell>
          <cell r="R66" t="str">
            <v>epetrino@chefswarehouse.com</v>
          </cell>
          <cell r="S66" t="str">
            <v>203.894.1345</v>
          </cell>
          <cell r="T66" t="str">
            <v>Edward Petrino</v>
          </cell>
          <cell r="U66" t="str">
            <v>Yes</v>
          </cell>
          <cell r="V66" t="str">
            <v>epetrino@chefswarehouse.com</v>
          </cell>
          <cell r="W66" t="str">
            <v>Rodney Aguirre</v>
          </cell>
          <cell r="X66" t="str">
            <v>No</v>
          </cell>
          <cell r="Y66" t="str">
            <v>raguirre@chefswarehouse.com</v>
          </cell>
          <cell r="Z66" t="b">
            <v>1</v>
          </cell>
          <cell r="AA66" t="b">
            <v>1</v>
          </cell>
          <cell r="AB66" t="b">
            <v>0</v>
          </cell>
          <cell r="AC66" t="b">
            <v>1</v>
          </cell>
          <cell r="AD66">
            <v>45288</v>
          </cell>
          <cell r="AE66">
            <v>45654</v>
          </cell>
        </row>
        <row r="67">
          <cell r="A67" t="str">
            <v>Harvest Food Distributors</v>
          </cell>
          <cell r="B67">
            <v>135688</v>
          </cell>
          <cell r="C67">
            <v>226944</v>
          </cell>
          <cell r="E67" t="str">
            <v>Active</v>
          </cell>
          <cell r="G67" t="str">
            <v>AC-00082</v>
          </cell>
          <cell r="H67" t="str">
            <v>Active</v>
          </cell>
          <cell r="I67">
            <v>33.999547</v>
          </cell>
          <cell r="J67">
            <v>-118.1815003</v>
          </cell>
          <cell r="L67" t="str">
            <v>2900 Ayers Ave</v>
          </cell>
          <cell r="M67" t="str">
            <v>Vernon</v>
          </cell>
          <cell r="P67" t="str">
            <v>CA</v>
          </cell>
          <cell r="Q67" t="str">
            <v>90058</v>
          </cell>
          <cell r="R67" t="str">
            <v>mbradfield@harvestsherwood.com</v>
          </cell>
          <cell r="S67" t="str">
            <v>323.647.6160</v>
          </cell>
          <cell r="T67" t="str">
            <v>Matt Bradfield</v>
          </cell>
          <cell r="U67" t="str">
            <v>Yes</v>
          </cell>
          <cell r="V67" t="str">
            <v>mbradfield@harvestsherwood.com</v>
          </cell>
          <cell r="W67" t="str">
            <v>john Figueroa</v>
          </cell>
          <cell r="X67" t="str">
            <v>No</v>
          </cell>
          <cell r="Y67" t="str">
            <v>jfigueroa@harvestsherwood.com</v>
          </cell>
          <cell r="Z67" t="b">
            <v>1</v>
          </cell>
          <cell r="AA67" t="b">
            <v>1</v>
          </cell>
          <cell r="AB67" t="b">
            <v>1</v>
          </cell>
          <cell r="AC67" t="b">
            <v>1</v>
          </cell>
          <cell r="AD67">
            <v>45072</v>
          </cell>
          <cell r="AE67">
            <v>45438</v>
          </cell>
        </row>
        <row r="68">
          <cell r="A68" t="str">
            <v>Sysco Arizona</v>
          </cell>
          <cell r="B68">
            <v>214725</v>
          </cell>
          <cell r="C68">
            <v>226945</v>
          </cell>
          <cell r="E68" t="str">
            <v>Active</v>
          </cell>
          <cell r="G68" t="str">
            <v>AC-00083</v>
          </cell>
          <cell r="H68" t="str">
            <v>Active</v>
          </cell>
          <cell r="I68">
            <v>33.442239999999998</v>
          </cell>
          <cell r="J68">
            <v>-112.23081999999999</v>
          </cell>
          <cell r="L68" t="str">
            <v>611 S 80th Ave</v>
          </cell>
          <cell r="M68" t="str">
            <v>Tolleson</v>
          </cell>
          <cell r="P68" t="str">
            <v>AZ</v>
          </cell>
          <cell r="Q68" t="str">
            <v>85353</v>
          </cell>
          <cell r="R68" t="str">
            <v>robert.taylor@sysco.com</v>
          </cell>
          <cell r="S68" t="str">
            <v>903.425.9667</v>
          </cell>
          <cell r="T68" t="str">
            <v>Jennifer Miller</v>
          </cell>
          <cell r="U68" t="str">
            <v>Yes</v>
          </cell>
          <cell r="V68" t="str">
            <v>jennifer.miller@sysco.com</v>
          </cell>
          <cell r="X68" t="str">
            <v>No</v>
          </cell>
          <cell r="Z68" t="b">
            <v>1</v>
          </cell>
          <cell r="AA68" t="b">
            <v>1</v>
          </cell>
          <cell r="AB68" t="b">
            <v>1</v>
          </cell>
          <cell r="AC68" t="b">
            <v>1</v>
          </cell>
          <cell r="AD68">
            <v>45268</v>
          </cell>
          <cell r="AE68">
            <v>45634</v>
          </cell>
        </row>
        <row r="69">
          <cell r="A69" t="str">
            <v>Sysco Central California</v>
          </cell>
          <cell r="B69">
            <v>69218</v>
          </cell>
          <cell r="C69">
            <v>226946</v>
          </cell>
          <cell r="E69" t="str">
            <v>Active</v>
          </cell>
          <cell r="G69" t="str">
            <v>AC-00084</v>
          </cell>
          <cell r="H69" t="str">
            <v>Active</v>
          </cell>
          <cell r="I69">
            <v>37.6370437</v>
          </cell>
          <cell r="J69">
            <v>-120.933368</v>
          </cell>
          <cell r="L69" t="str">
            <v>136 Mariposa Rd</v>
          </cell>
          <cell r="M69" t="str">
            <v>Modesto</v>
          </cell>
          <cell r="P69" t="str">
            <v>CA</v>
          </cell>
          <cell r="Q69" t="str">
            <v>95354</v>
          </cell>
          <cell r="R69" t="str">
            <v>william.angell@sysco.com</v>
          </cell>
          <cell r="S69" t="str">
            <v>209.491.7237</v>
          </cell>
          <cell r="U69" t="str">
            <v>No</v>
          </cell>
          <cell r="X69" t="str">
            <v>No</v>
          </cell>
          <cell r="Z69" t="b">
            <v>1</v>
          </cell>
          <cell r="AA69" t="b">
            <v>1</v>
          </cell>
          <cell r="AB69" t="b">
            <v>1</v>
          </cell>
          <cell r="AC69" t="b">
            <v>1</v>
          </cell>
          <cell r="AD69">
            <v>45268</v>
          </cell>
          <cell r="AE69">
            <v>45634</v>
          </cell>
        </row>
        <row r="70">
          <cell r="A70" t="str">
            <v>Sysco Las Vegas</v>
          </cell>
          <cell r="B70">
            <v>214733</v>
          </cell>
          <cell r="C70">
            <v>226947</v>
          </cell>
          <cell r="E70" t="str">
            <v>Active</v>
          </cell>
          <cell r="G70" t="str">
            <v>AC-00085</v>
          </cell>
          <cell r="H70" t="str">
            <v>Active</v>
          </cell>
          <cell r="I70">
            <v>36.276069999999997</v>
          </cell>
          <cell r="J70">
            <v>-115.03668</v>
          </cell>
          <cell r="L70" t="str">
            <v>6201 E Centennial Pkwy</v>
          </cell>
          <cell r="M70" t="str">
            <v>Las Vegas</v>
          </cell>
          <cell r="P70" t="str">
            <v>NV</v>
          </cell>
          <cell r="Q70" t="str">
            <v>89115</v>
          </cell>
          <cell r="R70" t="str">
            <v>robert.taylor@sysco.com</v>
          </cell>
          <cell r="S70" t="str">
            <v>903.452.9667</v>
          </cell>
          <cell r="T70" t="str">
            <v>Jennifer Miller</v>
          </cell>
          <cell r="U70" t="str">
            <v>Yes</v>
          </cell>
          <cell r="V70" t="str">
            <v>jennifer.miller@sysco.com</v>
          </cell>
          <cell r="X70" t="str">
            <v>No</v>
          </cell>
          <cell r="Z70" t="b">
            <v>1</v>
          </cell>
          <cell r="AA70" t="b">
            <v>1</v>
          </cell>
          <cell r="AB70" t="b">
            <v>1</v>
          </cell>
          <cell r="AC70" t="b">
            <v>1</v>
          </cell>
          <cell r="AD70">
            <v>45267</v>
          </cell>
          <cell r="AE70">
            <v>45633</v>
          </cell>
        </row>
        <row r="71">
          <cell r="A71" t="str">
            <v>Sysco Los Angeles</v>
          </cell>
          <cell r="B71">
            <v>172816</v>
          </cell>
          <cell r="C71">
            <v>226948</v>
          </cell>
          <cell r="E71" t="str">
            <v>Active</v>
          </cell>
          <cell r="G71" t="str">
            <v>AC-00086</v>
          </cell>
          <cell r="H71" t="str">
            <v>Active</v>
          </cell>
          <cell r="I71">
            <v>34.008827599999996</v>
          </cell>
          <cell r="J71">
            <v>-117.8539152</v>
          </cell>
          <cell r="L71" t="str">
            <v>20701 Currier Rd</v>
          </cell>
          <cell r="M71" t="str">
            <v>Walnut</v>
          </cell>
          <cell r="P71" t="str">
            <v>CA</v>
          </cell>
          <cell r="Q71" t="str">
            <v>91789</v>
          </cell>
          <cell r="R71" t="str">
            <v>luis.hernandez@sysco.com</v>
          </cell>
          <cell r="S71" t="str">
            <v>909.595.9595</v>
          </cell>
          <cell r="T71" t="str">
            <v>Jennifer Miller</v>
          </cell>
          <cell r="U71" t="str">
            <v>Yes</v>
          </cell>
          <cell r="V71" t="str">
            <v>jennifer.miller@sysco.com</v>
          </cell>
          <cell r="X71" t="str">
            <v>No</v>
          </cell>
          <cell r="Z71" t="b">
            <v>1</v>
          </cell>
          <cell r="AA71" t="b">
            <v>1</v>
          </cell>
          <cell r="AB71" t="b">
            <v>1</v>
          </cell>
          <cell r="AC71" t="b">
            <v>1</v>
          </cell>
          <cell r="AD71">
            <v>45267</v>
          </cell>
          <cell r="AE71">
            <v>45633</v>
          </cell>
        </row>
        <row r="72">
          <cell r="A72" t="str">
            <v>Sysco Portland</v>
          </cell>
          <cell r="B72">
            <v>214735</v>
          </cell>
          <cell r="C72">
            <v>226949</v>
          </cell>
          <cell r="E72" t="str">
            <v>Active</v>
          </cell>
          <cell r="G72" t="str">
            <v>AC-00087</v>
          </cell>
          <cell r="H72" t="str">
            <v>Active</v>
          </cell>
          <cell r="I72">
            <v>45.330114999999999</v>
          </cell>
          <cell r="J72">
            <v>-122.7616338</v>
          </cell>
          <cell r="L72" t="str">
            <v>26250 SW Parkway Center Dr</v>
          </cell>
          <cell r="M72" t="str">
            <v>Wilsonville</v>
          </cell>
          <cell r="P72" t="str">
            <v>OR</v>
          </cell>
          <cell r="Q72" t="str">
            <v>97070</v>
          </cell>
          <cell r="R72" t="str">
            <v>alicen.hull@sysco.com</v>
          </cell>
          <cell r="S72" t="str">
            <v>503.476.2736</v>
          </cell>
          <cell r="T72" t="str">
            <v>Jennifer miller</v>
          </cell>
          <cell r="U72" t="str">
            <v>Yes</v>
          </cell>
          <cell r="V72" t="str">
            <v>jennifer.miller@sysco.com</v>
          </cell>
          <cell r="X72" t="str">
            <v>No</v>
          </cell>
          <cell r="Z72" t="b">
            <v>1</v>
          </cell>
          <cell r="AA72" t="b">
            <v>1</v>
          </cell>
          <cell r="AB72" t="b">
            <v>1</v>
          </cell>
          <cell r="AC72" t="b">
            <v>1</v>
          </cell>
          <cell r="AD72">
            <v>45267</v>
          </cell>
          <cell r="AE72">
            <v>45633</v>
          </cell>
        </row>
        <row r="73">
          <cell r="A73" t="str">
            <v>Sysco Riverside</v>
          </cell>
          <cell r="B73">
            <v>70264</v>
          </cell>
          <cell r="C73">
            <v>226950</v>
          </cell>
          <cell r="E73" t="str">
            <v>Active</v>
          </cell>
          <cell r="G73" t="str">
            <v>AC-00088</v>
          </cell>
          <cell r="H73" t="str">
            <v>Active</v>
          </cell>
          <cell r="I73">
            <v>33.892069399999997</v>
          </cell>
          <cell r="J73">
            <v>-117.2789156</v>
          </cell>
          <cell r="L73" t="str">
            <v>15750 Meridian Pkwy</v>
          </cell>
          <cell r="M73" t="str">
            <v>Riverside</v>
          </cell>
          <cell r="P73" t="str">
            <v>CA</v>
          </cell>
          <cell r="Q73" t="str">
            <v>92518</v>
          </cell>
          <cell r="R73" t="str">
            <v>rafael.wuence@sysco.com</v>
          </cell>
          <cell r="S73" t="str">
            <v>951.601.5350</v>
          </cell>
          <cell r="T73" t="str">
            <v>Jennifer Miller</v>
          </cell>
          <cell r="U73" t="str">
            <v>Yes</v>
          </cell>
          <cell r="V73" t="str">
            <v>jennifer.miller@sysco.com</v>
          </cell>
          <cell r="X73" t="str">
            <v>No</v>
          </cell>
          <cell r="Z73" t="b">
            <v>1</v>
          </cell>
          <cell r="AA73" t="b">
            <v>1</v>
          </cell>
          <cell r="AB73" t="b">
            <v>1</v>
          </cell>
          <cell r="AC73" t="b">
            <v>1</v>
          </cell>
          <cell r="AD73">
            <v>45267</v>
          </cell>
          <cell r="AE73">
            <v>45633</v>
          </cell>
        </row>
        <row r="74">
          <cell r="A74" t="str">
            <v>Sysco Sacramento</v>
          </cell>
          <cell r="B74">
            <v>69487</v>
          </cell>
          <cell r="C74">
            <v>226951</v>
          </cell>
          <cell r="E74" t="str">
            <v>Active</v>
          </cell>
          <cell r="G74" t="str">
            <v>AC-00089</v>
          </cell>
          <cell r="H74" t="str">
            <v>Active</v>
          </cell>
          <cell r="I74">
            <v>38.776886699999999</v>
          </cell>
          <cell r="J74">
            <v>-121.5236264</v>
          </cell>
          <cell r="L74" t="str">
            <v>7062 Pacific Ave</v>
          </cell>
          <cell r="M74" t="str">
            <v>Pleasant Grove</v>
          </cell>
          <cell r="P74" t="str">
            <v>CA</v>
          </cell>
          <cell r="Q74" t="str">
            <v>95668</v>
          </cell>
          <cell r="R74" t="str">
            <v>michelle.odoyle@sysco.com</v>
          </cell>
          <cell r="S74" t="str">
            <v>916.569.7029</v>
          </cell>
          <cell r="T74" t="str">
            <v>Jennifer Miller</v>
          </cell>
          <cell r="U74" t="str">
            <v>Yes</v>
          </cell>
          <cell r="V74" t="str">
            <v>jennifer.miller@sysco.com</v>
          </cell>
          <cell r="X74" t="str">
            <v>No</v>
          </cell>
          <cell r="Z74" t="b">
            <v>1</v>
          </cell>
          <cell r="AA74" t="b">
            <v>1</v>
          </cell>
          <cell r="AB74" t="b">
            <v>1</v>
          </cell>
          <cell r="AC74" t="b">
            <v>1</v>
          </cell>
          <cell r="AD74">
            <v>45267</v>
          </cell>
          <cell r="AE74">
            <v>45633</v>
          </cell>
        </row>
        <row r="75">
          <cell r="A75" t="str">
            <v>Sysco San Diego</v>
          </cell>
          <cell r="B75">
            <v>69246</v>
          </cell>
          <cell r="C75">
            <v>226952</v>
          </cell>
          <cell r="E75" t="str">
            <v>Active</v>
          </cell>
          <cell r="G75" t="str">
            <v>AC-00090</v>
          </cell>
          <cell r="H75" t="str">
            <v>Active</v>
          </cell>
          <cell r="I75">
            <v>32.937090900000001</v>
          </cell>
          <cell r="J75">
            <v>-117.0523243</v>
          </cell>
          <cell r="L75" t="str">
            <v>12180 Kirkham Rd</v>
          </cell>
          <cell r="M75" t="str">
            <v>Poway</v>
          </cell>
          <cell r="P75" t="str">
            <v>CA</v>
          </cell>
          <cell r="Q75" t="str">
            <v>92064</v>
          </cell>
          <cell r="R75" t="str">
            <v>justine.lindburg@sysco.com</v>
          </cell>
          <cell r="S75" t="str">
            <v>858.513.7306</v>
          </cell>
          <cell r="T75" t="str">
            <v>Jennifer Miller</v>
          </cell>
          <cell r="U75" t="str">
            <v>Yes</v>
          </cell>
          <cell r="V75" t="str">
            <v>jennifer.miller@sysco.com</v>
          </cell>
          <cell r="X75" t="str">
            <v>No</v>
          </cell>
          <cell r="Z75" t="b">
            <v>1</v>
          </cell>
          <cell r="AA75" t="b">
            <v>1</v>
          </cell>
          <cell r="AB75" t="b">
            <v>1</v>
          </cell>
          <cell r="AC75" t="b">
            <v>1</v>
          </cell>
          <cell r="AD75">
            <v>45267</v>
          </cell>
          <cell r="AE75">
            <v>45633</v>
          </cell>
        </row>
        <row r="76">
          <cell r="A76" t="str">
            <v>Sysco San Francisco</v>
          </cell>
          <cell r="B76">
            <v>67792</v>
          </cell>
          <cell r="C76">
            <v>226989</v>
          </cell>
          <cell r="E76" t="str">
            <v>Active</v>
          </cell>
          <cell r="G76" t="str">
            <v>AC-00091</v>
          </cell>
          <cell r="H76" t="str">
            <v>Active</v>
          </cell>
          <cell r="I76">
            <v>37.512802000000001</v>
          </cell>
          <cell r="J76">
            <v>-121.982527</v>
          </cell>
          <cell r="L76" t="str">
            <v>5900 Stewart Ave</v>
          </cell>
          <cell r="M76" t="str">
            <v>Fremont</v>
          </cell>
          <cell r="P76" t="str">
            <v>CA</v>
          </cell>
          <cell r="Q76" t="str">
            <v>94538</v>
          </cell>
          <cell r="R76" t="str">
            <v>heriberto.maldonado@sysco.com</v>
          </cell>
          <cell r="S76" t="str">
            <v>510.226.3131</v>
          </cell>
          <cell r="T76" t="str">
            <v>Jennifer Miller</v>
          </cell>
          <cell r="U76" t="str">
            <v>Yes</v>
          </cell>
          <cell r="V76" t="str">
            <v>jennifer.miller@sysco.com</v>
          </cell>
          <cell r="X76" t="str">
            <v>No</v>
          </cell>
          <cell r="Z76" t="b">
            <v>1</v>
          </cell>
          <cell r="AA76" t="b">
            <v>1</v>
          </cell>
          <cell r="AB76" t="b">
            <v>1</v>
          </cell>
          <cell r="AC76" t="b">
            <v>1</v>
          </cell>
          <cell r="AD76">
            <v>45265</v>
          </cell>
          <cell r="AE76">
            <v>45631</v>
          </cell>
        </row>
        <row r="77">
          <cell r="A77" t="str">
            <v>Sysco Ventura</v>
          </cell>
          <cell r="B77">
            <v>69378</v>
          </cell>
          <cell r="C77">
            <v>226990</v>
          </cell>
          <cell r="E77" t="str">
            <v>Active</v>
          </cell>
          <cell r="G77" t="str">
            <v>AC-00092</v>
          </cell>
          <cell r="H77" t="str">
            <v>Active</v>
          </cell>
          <cell r="I77">
            <v>34.200104600000003</v>
          </cell>
          <cell r="J77">
            <v>-119.1320676</v>
          </cell>
          <cell r="L77" t="str">
            <v>3100 Sturgis Rd</v>
          </cell>
          <cell r="M77" t="str">
            <v>Oxnard</v>
          </cell>
          <cell r="P77" t="str">
            <v>CA</v>
          </cell>
          <cell r="Q77" t="str">
            <v>93030</v>
          </cell>
          <cell r="R77" t="str">
            <v>michael.zamorano@sysco.com</v>
          </cell>
          <cell r="S77" t="str">
            <v>805.205.7214</v>
          </cell>
          <cell r="T77" t="str">
            <v>Jennifer Miller</v>
          </cell>
          <cell r="U77" t="str">
            <v>Yes</v>
          </cell>
          <cell r="V77" t="str">
            <v>jennifer.miller@sysco.com</v>
          </cell>
          <cell r="X77" t="str">
            <v>No</v>
          </cell>
          <cell r="Z77" t="b">
            <v>1</v>
          </cell>
          <cell r="AA77" t="b">
            <v>1</v>
          </cell>
          <cell r="AB77" t="b">
            <v>1</v>
          </cell>
          <cell r="AC77" t="b">
            <v>1</v>
          </cell>
          <cell r="AD77">
            <v>45265</v>
          </cell>
          <cell r="AE77">
            <v>45631</v>
          </cell>
        </row>
        <row r="78">
          <cell r="A78" t="str">
            <v>SYGMA Northern California</v>
          </cell>
          <cell r="B78">
            <v>69227</v>
          </cell>
          <cell r="C78">
            <v>226991</v>
          </cell>
          <cell r="E78" t="str">
            <v>Active</v>
          </cell>
          <cell r="G78" t="str">
            <v>AC-00093</v>
          </cell>
          <cell r="H78" t="str">
            <v>Active</v>
          </cell>
          <cell r="I78">
            <v>37.911899200000001</v>
          </cell>
          <cell r="J78">
            <v>-121.21732230000001</v>
          </cell>
          <cell r="L78" t="str">
            <v>3741 Gold River Ln</v>
          </cell>
          <cell r="M78" t="str">
            <v>Stockton</v>
          </cell>
          <cell r="P78" t="str">
            <v>CA</v>
          </cell>
          <cell r="Q78" t="str">
            <v>95215</v>
          </cell>
          <cell r="R78" t="str">
            <v>william.angell@sysco.com</v>
          </cell>
          <cell r="S78" t="str">
            <v>209.932.5300</v>
          </cell>
          <cell r="T78" t="str">
            <v>Jennifer Miller</v>
          </cell>
          <cell r="U78" t="str">
            <v>Yes</v>
          </cell>
          <cell r="V78" t="str">
            <v>jennifer.miller@sysco.com</v>
          </cell>
          <cell r="X78" t="str">
            <v>No</v>
          </cell>
          <cell r="Z78" t="b">
            <v>1</v>
          </cell>
          <cell r="AA78" t="b">
            <v>1</v>
          </cell>
          <cell r="AB78" t="b">
            <v>1</v>
          </cell>
          <cell r="AC78" t="b">
            <v>1</v>
          </cell>
          <cell r="AD78">
            <v>45268</v>
          </cell>
          <cell r="AE78">
            <v>45634</v>
          </cell>
        </row>
        <row r="79">
          <cell r="A79" t="str">
            <v>Greco Arizona</v>
          </cell>
          <cell r="B79">
            <v>214743</v>
          </cell>
          <cell r="C79">
            <v>226993</v>
          </cell>
          <cell r="E79" t="str">
            <v>Active</v>
          </cell>
          <cell r="G79" t="str">
            <v>AC-00095</v>
          </cell>
          <cell r="H79" t="str">
            <v>Active</v>
          </cell>
          <cell r="I79">
            <v>33.499079799999997</v>
          </cell>
          <cell r="J79">
            <v>-112.1592395</v>
          </cell>
          <cell r="L79" t="str">
            <v>4450 N 45th Ave</v>
          </cell>
          <cell r="M79" t="str">
            <v>Phoenix</v>
          </cell>
          <cell r="P79" t="str">
            <v>AZ</v>
          </cell>
          <cell r="Q79" t="str">
            <v>85031</v>
          </cell>
          <cell r="R79" t="str">
            <v>tatiana.vasquez@sysco.com</v>
          </cell>
          <cell r="S79" t="str">
            <v>720.262.0754</v>
          </cell>
          <cell r="T79" t="str">
            <v>Jennifer Miller</v>
          </cell>
          <cell r="U79" t="str">
            <v>Yes</v>
          </cell>
          <cell r="V79" t="str">
            <v>jennifer.miller@sysco.com</v>
          </cell>
          <cell r="X79" t="str">
            <v>No</v>
          </cell>
          <cell r="Z79" t="b">
            <v>1</v>
          </cell>
          <cell r="AA79" t="b">
            <v>1</v>
          </cell>
          <cell r="AB79" t="b">
            <v>1</v>
          </cell>
          <cell r="AC79" t="b">
            <v>1</v>
          </cell>
          <cell r="AD79">
            <v>45268</v>
          </cell>
          <cell r="AE79">
            <v>45634</v>
          </cell>
        </row>
        <row r="80">
          <cell r="A80" t="str">
            <v>Greco Concord Ontario</v>
          </cell>
          <cell r="B80">
            <v>214744</v>
          </cell>
          <cell r="C80">
            <v>226994</v>
          </cell>
          <cell r="E80" t="str">
            <v>Active</v>
          </cell>
          <cell r="G80" t="str">
            <v>AC-00096</v>
          </cell>
          <cell r="H80" t="str">
            <v>Active</v>
          </cell>
          <cell r="I80">
            <v>34.065369799999999</v>
          </cell>
          <cell r="J80">
            <v>-117.551405</v>
          </cell>
          <cell r="L80" t="str">
            <v>4601 E Guasti Rd</v>
          </cell>
          <cell r="M80" t="str">
            <v>Ontario</v>
          </cell>
          <cell r="P80" t="str">
            <v>CA</v>
          </cell>
          <cell r="Q80" t="str">
            <v>91761</v>
          </cell>
          <cell r="R80" t="str">
            <v>rafael.wuence@sysco.com</v>
          </cell>
          <cell r="S80" t="str">
            <v>951.218.2565</v>
          </cell>
          <cell r="T80" t="str">
            <v>Jennifer Miller</v>
          </cell>
          <cell r="U80" t="str">
            <v>Yes</v>
          </cell>
          <cell r="V80" t="str">
            <v>jennifer.miller@sysco.com</v>
          </cell>
          <cell r="X80" t="str">
            <v>No</v>
          </cell>
          <cell r="Z80" t="b">
            <v>1</v>
          </cell>
          <cell r="AA80" t="b">
            <v>1</v>
          </cell>
          <cell r="AB80" t="b">
            <v>1</v>
          </cell>
          <cell r="AC80" t="b">
            <v>1</v>
          </cell>
          <cell r="AD80">
            <v>45268</v>
          </cell>
          <cell r="AE80">
            <v>45634</v>
          </cell>
        </row>
        <row r="81">
          <cell r="A81" t="str">
            <v>FreshPoint Central California</v>
          </cell>
          <cell r="B81">
            <v>67606</v>
          </cell>
          <cell r="C81">
            <v>226995</v>
          </cell>
          <cell r="E81" t="str">
            <v>Active</v>
          </cell>
          <cell r="G81" t="str">
            <v>AC-00097</v>
          </cell>
          <cell r="H81" t="str">
            <v>Active</v>
          </cell>
          <cell r="I81">
            <v>37.547139000000001</v>
          </cell>
          <cell r="J81">
            <v>-120.89924999999999</v>
          </cell>
          <cell r="L81" t="str">
            <v>5900 N Golden State Blvd</v>
          </cell>
          <cell r="M81" t="str">
            <v>Turlock</v>
          </cell>
          <cell r="P81" t="str">
            <v>CA</v>
          </cell>
          <cell r="Q81" t="str">
            <v>95382</v>
          </cell>
          <cell r="R81" t="str">
            <v>robert.sereno@freshpoint.com</v>
          </cell>
          <cell r="S81" t="str">
            <v>209.417.9029</v>
          </cell>
          <cell r="T81" t="str">
            <v>Jennifer Miller</v>
          </cell>
          <cell r="U81" t="str">
            <v>Yes</v>
          </cell>
          <cell r="V81" t="str">
            <v>jennifer.miller@sysco.com</v>
          </cell>
          <cell r="X81" t="str">
            <v>No</v>
          </cell>
          <cell r="Z81" t="b">
            <v>1</v>
          </cell>
          <cell r="AA81" t="b">
            <v>1</v>
          </cell>
          <cell r="AB81" t="b">
            <v>1</v>
          </cell>
          <cell r="AC81" t="b">
            <v>1</v>
          </cell>
          <cell r="AD81">
            <v>45268</v>
          </cell>
          <cell r="AE81">
            <v>45634</v>
          </cell>
        </row>
        <row r="82">
          <cell r="A82" t="str">
            <v>FreshPoint San Francisco</v>
          </cell>
          <cell r="B82">
            <v>71445</v>
          </cell>
          <cell r="C82">
            <v>226997</v>
          </cell>
          <cell r="E82" t="str">
            <v>Active</v>
          </cell>
          <cell r="G82" t="str">
            <v>AC-00098</v>
          </cell>
          <cell r="H82" t="str">
            <v>Active</v>
          </cell>
          <cell r="I82">
            <v>37.603882400000003</v>
          </cell>
          <cell r="J82">
            <v>-122.0834985</v>
          </cell>
          <cell r="L82" t="str">
            <v>30340 Whipple Rd</v>
          </cell>
          <cell r="M82" t="str">
            <v>Union City</v>
          </cell>
          <cell r="P82" t="str">
            <v>CA</v>
          </cell>
          <cell r="Q82" t="str">
            <v>94587</v>
          </cell>
          <cell r="R82" t="str">
            <v>robert.sereno@freshpoint.com</v>
          </cell>
          <cell r="S82" t="str">
            <v>209.417.9029</v>
          </cell>
          <cell r="T82" t="str">
            <v>Jennifer Miller</v>
          </cell>
          <cell r="U82" t="str">
            <v>Yes</v>
          </cell>
          <cell r="V82" t="str">
            <v>jennifer.miller@sysco.com</v>
          </cell>
          <cell r="X82" t="str">
            <v>No</v>
          </cell>
          <cell r="Z82" t="b">
            <v>1</v>
          </cell>
          <cell r="AA82" t="b">
            <v>1</v>
          </cell>
          <cell r="AB82" t="b">
            <v>1</v>
          </cell>
          <cell r="AC82" t="b">
            <v>1</v>
          </cell>
          <cell r="AD82">
            <v>45268</v>
          </cell>
          <cell r="AE82">
            <v>45634</v>
          </cell>
        </row>
        <row r="83">
          <cell r="A83" t="str">
            <v>Costco Depot #172</v>
          </cell>
          <cell r="B83">
            <v>69434</v>
          </cell>
          <cell r="C83">
            <v>226998</v>
          </cell>
          <cell r="E83" t="str">
            <v>Active</v>
          </cell>
          <cell r="F83" t="str">
            <v>00RA7S5</v>
          </cell>
          <cell r="G83" t="str">
            <v>AC-00099</v>
          </cell>
          <cell r="H83" t="str">
            <v>Active</v>
          </cell>
          <cell r="I83">
            <v>37.718651600000001</v>
          </cell>
          <cell r="J83">
            <v>-121.5258503</v>
          </cell>
          <cell r="L83" t="str">
            <v>25501 Gateway Blvd, Bldg C</v>
          </cell>
          <cell r="M83" t="str">
            <v>Tracy</v>
          </cell>
          <cell r="P83" t="str">
            <v>CA</v>
          </cell>
          <cell r="Q83" t="str">
            <v>95377</v>
          </cell>
          <cell r="R83" t="str">
            <v>D172MGR@costco.com</v>
          </cell>
          <cell r="S83" t="str">
            <v>209.839.2555</v>
          </cell>
          <cell r="T83" t="str">
            <v>Becky Rhoten</v>
          </cell>
          <cell r="U83" t="str">
            <v>Yes</v>
          </cell>
          <cell r="V83" t="str">
            <v>brhoten@costco.com</v>
          </cell>
          <cell r="X83" t="str">
            <v>No</v>
          </cell>
          <cell r="Z83" t="b">
            <v>1</v>
          </cell>
          <cell r="AA83" t="b">
            <v>1</v>
          </cell>
          <cell r="AB83" t="b">
            <v>1</v>
          </cell>
          <cell r="AC83" t="b">
            <v>1</v>
          </cell>
          <cell r="AD83">
            <v>45281</v>
          </cell>
          <cell r="AE83">
            <v>45647</v>
          </cell>
        </row>
        <row r="84">
          <cell r="A84" t="str">
            <v>Costco Depot #961</v>
          </cell>
          <cell r="B84">
            <v>37668</v>
          </cell>
          <cell r="C84">
            <v>226999</v>
          </cell>
          <cell r="E84" t="str">
            <v>Active</v>
          </cell>
          <cell r="G84" t="str">
            <v>AC-00100</v>
          </cell>
          <cell r="H84" t="str">
            <v>Active</v>
          </cell>
          <cell r="I84">
            <v>34.016840000000002</v>
          </cell>
          <cell r="J84">
            <v>-117.5381158</v>
          </cell>
          <cell r="L84" t="str">
            <v>11600 Riverside Dr</v>
          </cell>
          <cell r="M84" t="str">
            <v>Mira Loma</v>
          </cell>
          <cell r="P84" t="str">
            <v>CA</v>
          </cell>
          <cell r="Q84" t="str">
            <v>91752</v>
          </cell>
          <cell r="R84" t="str">
            <v>D961MGR@costco.com</v>
          </cell>
          <cell r="S84" t="str">
            <v>951.361.3612</v>
          </cell>
          <cell r="T84" t="str">
            <v>Becky Rhoten</v>
          </cell>
          <cell r="U84" t="str">
            <v>Yes</v>
          </cell>
          <cell r="V84" t="str">
            <v>brhoten@costco.com</v>
          </cell>
          <cell r="X84" t="str">
            <v>No</v>
          </cell>
          <cell r="Z84" t="b">
            <v>1</v>
          </cell>
          <cell r="AA84" t="b">
            <v>1</v>
          </cell>
          <cell r="AB84" t="b">
            <v>1</v>
          </cell>
          <cell r="AC84" t="b">
            <v>1</v>
          </cell>
          <cell r="AD84">
            <v>45281</v>
          </cell>
          <cell r="AE84">
            <v>45657</v>
          </cell>
        </row>
        <row r="85">
          <cell r="A85" t="str">
            <v>Cooks Company Produce, Inc.</v>
          </cell>
          <cell r="B85">
            <v>67516</v>
          </cell>
          <cell r="C85">
            <v>227057</v>
          </cell>
          <cell r="E85" t="str">
            <v>Active</v>
          </cell>
          <cell r="G85" t="str">
            <v>AC-00101</v>
          </cell>
          <cell r="H85" t="str">
            <v>Active</v>
          </cell>
          <cell r="I85">
            <v>37.742762300000003</v>
          </cell>
          <cell r="J85">
            <v>-122.395549</v>
          </cell>
          <cell r="L85" t="str">
            <v>1942 Jerrold Ave</v>
          </cell>
          <cell r="M85" t="str">
            <v>San Francisco</v>
          </cell>
          <cell r="P85" t="str">
            <v>CA</v>
          </cell>
          <cell r="Q85" t="str">
            <v>94124</v>
          </cell>
          <cell r="R85" t="str">
            <v>elaine@cookscompany.com</v>
          </cell>
          <cell r="S85" t="str">
            <v>415.695.8391</v>
          </cell>
          <cell r="T85" t="str">
            <v>Elaine Tombari</v>
          </cell>
          <cell r="U85" t="str">
            <v>Yes</v>
          </cell>
          <cell r="V85" t="str">
            <v>elaine@cookscompany.com</v>
          </cell>
          <cell r="W85" t="str">
            <v>Mary Jones</v>
          </cell>
          <cell r="X85" t="str">
            <v>No</v>
          </cell>
          <cell r="Y85" t="str">
            <v>mary@cookscompany.com</v>
          </cell>
          <cell r="Z85" t="b">
            <v>1</v>
          </cell>
          <cell r="AA85" t="b">
            <v>1</v>
          </cell>
          <cell r="AB85" t="b">
            <v>0</v>
          </cell>
          <cell r="AC85" t="b">
            <v>0</v>
          </cell>
          <cell r="AD85">
            <v>45281</v>
          </cell>
          <cell r="AE85">
            <v>45647</v>
          </cell>
        </row>
        <row r="86">
          <cell r="A86" t="str">
            <v>C B Nichols Egg Ranch</v>
          </cell>
          <cell r="B86">
            <v>68455</v>
          </cell>
          <cell r="C86">
            <v>227060</v>
          </cell>
          <cell r="E86" t="str">
            <v>Active</v>
          </cell>
          <cell r="F86" t="str">
            <v>00P6XHM</v>
          </cell>
          <cell r="G86" t="str">
            <v>AC-00102</v>
          </cell>
          <cell r="H86" t="str">
            <v>Active</v>
          </cell>
          <cell r="I86">
            <v>34.086185100000002</v>
          </cell>
          <cell r="J86">
            <v>-117.3256497</v>
          </cell>
          <cell r="L86" t="str">
            <v>331 W Citrus St</v>
          </cell>
          <cell r="M86" t="str">
            <v>Colton</v>
          </cell>
          <cell r="P86" t="str">
            <v>CA</v>
          </cell>
          <cell r="Q86" t="str">
            <v>92324</v>
          </cell>
          <cell r="S86" t="str">
            <v>909.264.2200</v>
          </cell>
          <cell r="T86" t="str">
            <v>David Will</v>
          </cell>
          <cell r="U86" t="str">
            <v>Yes</v>
          </cell>
          <cell r="V86" t="str">
            <v>david@chinovalleyranchers.com</v>
          </cell>
          <cell r="W86" t="str">
            <v>Nancy Hurlock</v>
          </cell>
          <cell r="X86" t="str">
            <v>No</v>
          </cell>
          <cell r="Y86" t="str">
            <v>nancyh@chinovalleyranchers.com</v>
          </cell>
          <cell r="Z86" t="b">
            <v>1</v>
          </cell>
          <cell r="AA86" t="b">
            <v>0</v>
          </cell>
          <cell r="AB86" t="b">
            <v>0</v>
          </cell>
          <cell r="AC86" t="b">
            <v>0</v>
          </cell>
          <cell r="AD86">
            <v>45281</v>
          </cell>
          <cell r="AE86">
            <v>45647</v>
          </cell>
        </row>
        <row r="87">
          <cell r="A87" t="str">
            <v>Pierce Egg Co dba Chino Valley Ranchers</v>
          </cell>
          <cell r="B87">
            <v>68455</v>
          </cell>
          <cell r="C87">
            <v>227063</v>
          </cell>
          <cell r="E87" t="str">
            <v>Active</v>
          </cell>
          <cell r="F87" t="str">
            <v>00P6XHM</v>
          </cell>
          <cell r="G87" t="str">
            <v>AC-00103</v>
          </cell>
          <cell r="H87" t="str">
            <v>Active</v>
          </cell>
          <cell r="I87">
            <v>34.086185100000002</v>
          </cell>
          <cell r="J87">
            <v>-117.3256497</v>
          </cell>
          <cell r="L87" t="str">
            <v>331 W Citrus St</v>
          </cell>
          <cell r="M87" t="str">
            <v>Colton</v>
          </cell>
          <cell r="P87" t="str">
            <v>CA</v>
          </cell>
          <cell r="Q87" t="str">
            <v>92324</v>
          </cell>
          <cell r="S87" t="str">
            <v>909.264.2200</v>
          </cell>
          <cell r="T87" t="str">
            <v>David Will</v>
          </cell>
          <cell r="U87" t="str">
            <v>Yes</v>
          </cell>
          <cell r="V87" t="str">
            <v>david@chinovalleyranchers.com</v>
          </cell>
          <cell r="W87" t="str">
            <v>Nancy Hurlock</v>
          </cell>
          <cell r="X87" t="str">
            <v>No</v>
          </cell>
          <cell r="Y87" t="str">
            <v>nancyh@chinovalleyranchers.com</v>
          </cell>
          <cell r="Z87" t="b">
            <v>0</v>
          </cell>
          <cell r="AA87" t="b">
            <v>1</v>
          </cell>
          <cell r="AB87" t="b">
            <v>0</v>
          </cell>
          <cell r="AC87" t="b">
            <v>0</v>
          </cell>
          <cell r="AD87">
            <v>45281</v>
          </cell>
          <cell r="AE87">
            <v>45647</v>
          </cell>
        </row>
        <row r="88">
          <cell r="A88" t="str">
            <v>Eggs Unlimited, LLC</v>
          </cell>
          <cell r="B88">
            <v>181507</v>
          </cell>
          <cell r="C88">
            <v>227093</v>
          </cell>
          <cell r="E88" t="str">
            <v>Active</v>
          </cell>
          <cell r="G88" t="str">
            <v>AC-00150</v>
          </cell>
          <cell r="H88" t="str">
            <v>Active</v>
          </cell>
          <cell r="I88">
            <v>33.692486700000003</v>
          </cell>
          <cell r="J88">
            <v>-117.8274503</v>
          </cell>
          <cell r="L88" t="str">
            <v>92 Corporate Park Ste C803</v>
          </cell>
          <cell r="M88" t="str">
            <v>Irvine</v>
          </cell>
          <cell r="P88" t="str">
            <v>CA</v>
          </cell>
          <cell r="Q88" t="str">
            <v>92606</v>
          </cell>
          <cell r="R88" t="str">
            <v>fcohen@eggsunlimited.com</v>
          </cell>
          <cell r="S88" t="str">
            <v>888.554.3977</v>
          </cell>
          <cell r="T88" t="str">
            <v>Frank Cohen</v>
          </cell>
          <cell r="U88" t="str">
            <v>Yes</v>
          </cell>
          <cell r="V88" t="str">
            <v>fcohen@eggsunlimited.com</v>
          </cell>
          <cell r="W88" t="str">
            <v>Jeff Cohen</v>
          </cell>
          <cell r="X88" t="str">
            <v>No</v>
          </cell>
          <cell r="Y88" t="str">
            <v>jcohen@eggsunlimited.com</v>
          </cell>
          <cell r="Z88" t="b">
            <v>1</v>
          </cell>
          <cell r="AA88" t="b">
            <v>1</v>
          </cell>
          <cell r="AB88" t="b">
            <v>0</v>
          </cell>
          <cell r="AC88" t="b">
            <v>0</v>
          </cell>
          <cell r="AD88">
            <v>45264</v>
          </cell>
          <cell r="AE88">
            <v>45630</v>
          </cell>
        </row>
        <row r="89">
          <cell r="A89" t="str">
            <v>Toby Egg Farms Inc</v>
          </cell>
          <cell r="B89">
            <v>67799</v>
          </cell>
          <cell r="C89">
            <v>227095</v>
          </cell>
          <cell r="E89" t="str">
            <v>Active</v>
          </cell>
          <cell r="G89" t="str">
            <v>AC-00152</v>
          </cell>
          <cell r="H89" t="str">
            <v>Active</v>
          </cell>
          <cell r="I89">
            <v>34.016340499999998</v>
          </cell>
          <cell r="J89">
            <v>-118.2178306</v>
          </cell>
          <cell r="L89" t="str">
            <v>2870 Lugo St</v>
          </cell>
          <cell r="M89" t="str">
            <v>Los Angeles</v>
          </cell>
          <cell r="P89" t="str">
            <v>CA</v>
          </cell>
          <cell r="Q89" t="str">
            <v>90023</v>
          </cell>
          <cell r="R89" t="str">
            <v>tobyeggfarms@gmail.com</v>
          </cell>
          <cell r="S89" t="str">
            <v>323.980.5110</v>
          </cell>
          <cell r="T89" t="str">
            <v>Oren Rosenthal</v>
          </cell>
          <cell r="U89" t="str">
            <v>Yes</v>
          </cell>
          <cell r="V89" t="str">
            <v>oren@tobyegginc.com</v>
          </cell>
          <cell r="X89" t="str">
            <v>No</v>
          </cell>
          <cell r="Z89" t="b">
            <v>1</v>
          </cell>
          <cell r="AA89" t="b">
            <v>1</v>
          </cell>
          <cell r="AB89" t="b">
            <v>0</v>
          </cell>
          <cell r="AC89" t="b">
            <v>0</v>
          </cell>
          <cell r="AD89">
            <v>45283</v>
          </cell>
          <cell r="AE89">
            <v>45649</v>
          </cell>
        </row>
        <row r="90">
          <cell r="A90" t="str">
            <v>Valley Fresh Foods Inc dba Rainbow Farms</v>
          </cell>
          <cell r="B90">
            <v>68625</v>
          </cell>
          <cell r="C90">
            <v>227097</v>
          </cell>
          <cell r="E90" t="str">
            <v>Active</v>
          </cell>
          <cell r="F90" t="str">
            <v>000N3RQ</v>
          </cell>
          <cell r="G90" t="str">
            <v>AC-00154</v>
          </cell>
          <cell r="H90" t="str">
            <v>Active</v>
          </cell>
          <cell r="I90">
            <v>37.502630099999998</v>
          </cell>
          <cell r="J90">
            <v>-120.7395614</v>
          </cell>
          <cell r="L90" t="str">
            <v>1220 Hall Rd</v>
          </cell>
          <cell r="M90" t="str">
            <v>Denair</v>
          </cell>
          <cell r="P90" t="str">
            <v>CA</v>
          </cell>
          <cell r="Q90" t="str">
            <v>95316</v>
          </cell>
          <cell r="R90" t="str">
            <v>rbap@vffi.com</v>
          </cell>
          <cell r="S90" t="str">
            <v>209.669.5500</v>
          </cell>
          <cell r="T90" t="str">
            <v>David Bryson</v>
          </cell>
          <cell r="U90" t="str">
            <v>Yes</v>
          </cell>
          <cell r="V90" t="str">
            <v>dbryson@vffi.com</v>
          </cell>
          <cell r="W90" t="str">
            <v>Raquel Bettencourt</v>
          </cell>
          <cell r="X90" t="str">
            <v>No</v>
          </cell>
          <cell r="Y90" t="str">
            <v>rbettencourt@vffi.com</v>
          </cell>
          <cell r="Z90" t="b">
            <v>1</v>
          </cell>
          <cell r="AA90" t="b">
            <v>0</v>
          </cell>
          <cell r="AB90" t="b">
            <v>0</v>
          </cell>
          <cell r="AC90" t="b">
            <v>0</v>
          </cell>
          <cell r="AD90">
            <v>45283</v>
          </cell>
          <cell r="AE90">
            <v>45649</v>
          </cell>
        </row>
        <row r="91">
          <cell r="A91" t="str">
            <v>Trafficanda Egg Ranch Inc</v>
          </cell>
          <cell r="B91">
            <v>69338</v>
          </cell>
          <cell r="C91">
            <v>227103</v>
          </cell>
          <cell r="E91" t="str">
            <v>Active</v>
          </cell>
          <cell r="F91" t="str">
            <v>00LT24B</v>
          </cell>
          <cell r="G91" t="str">
            <v>AC-00105</v>
          </cell>
          <cell r="H91" t="str">
            <v>Active</v>
          </cell>
          <cell r="I91">
            <v>34.216563399999998</v>
          </cell>
          <cell r="J91">
            <v>-118.4751507</v>
          </cell>
          <cell r="L91" t="str">
            <v>8019 Haskell Avenue</v>
          </cell>
          <cell r="M91" t="str">
            <v>Van Nuys</v>
          </cell>
          <cell r="P91" t="str">
            <v>CA</v>
          </cell>
          <cell r="Q91" t="str">
            <v>91406</v>
          </cell>
          <cell r="R91" t="str">
            <v>trafficandaeggranch@gmail.com</v>
          </cell>
          <cell r="S91" t="str">
            <v>818.902.0600</v>
          </cell>
          <cell r="T91" t="str">
            <v>Paul Trafficanda</v>
          </cell>
          <cell r="U91" t="str">
            <v>Yes</v>
          </cell>
          <cell r="V91" t="str">
            <v>trafficandaeggranch@gmail.com</v>
          </cell>
          <cell r="X91" t="str">
            <v>No</v>
          </cell>
          <cell r="Z91" t="b">
            <v>1</v>
          </cell>
          <cell r="AA91" t="b">
            <v>1</v>
          </cell>
          <cell r="AB91" t="b">
            <v>0</v>
          </cell>
          <cell r="AC91" t="b">
            <v>0</v>
          </cell>
          <cell r="AD91">
            <v>45281</v>
          </cell>
          <cell r="AE91">
            <v>45647</v>
          </cell>
        </row>
        <row r="92">
          <cell r="A92" t="str">
            <v>WinCo Foods, LLC</v>
          </cell>
          <cell r="B92">
            <v>70029</v>
          </cell>
          <cell r="C92">
            <v>227115</v>
          </cell>
          <cell r="E92" t="str">
            <v>Active</v>
          </cell>
          <cell r="F92" t="str">
            <v>00LDM5G</v>
          </cell>
          <cell r="G92" t="str">
            <v>AC-00109</v>
          </cell>
          <cell r="H92" t="str">
            <v>Active</v>
          </cell>
          <cell r="I92">
            <v>37.576482599999999</v>
          </cell>
          <cell r="J92">
            <v>-120.9914991</v>
          </cell>
          <cell r="L92" t="str">
            <v>4400 Crows Landing</v>
          </cell>
          <cell r="M92" t="str">
            <v>Modesto</v>
          </cell>
          <cell r="P92" t="str">
            <v>CA</v>
          </cell>
          <cell r="Q92" t="str">
            <v>95358</v>
          </cell>
          <cell r="R92" t="str">
            <v>licensing@wincofoods.com</v>
          </cell>
          <cell r="S92" t="str">
            <v>208.377.0110</v>
          </cell>
          <cell r="U92" t="str">
            <v>No</v>
          </cell>
          <cell r="X92" t="str">
            <v>No</v>
          </cell>
          <cell r="Z92" t="b">
            <v>1</v>
          </cell>
          <cell r="AA92" t="b">
            <v>1</v>
          </cell>
          <cell r="AB92" t="b">
            <v>1</v>
          </cell>
          <cell r="AC92" t="b">
            <v>1</v>
          </cell>
          <cell r="AD92">
            <v>45103</v>
          </cell>
          <cell r="AE92">
            <v>45469</v>
          </cell>
        </row>
        <row r="93">
          <cell r="A93" t="str">
            <v>Restaurant Depot # 603</v>
          </cell>
          <cell r="B93">
            <v>69453</v>
          </cell>
          <cell r="C93">
            <v>227121</v>
          </cell>
          <cell r="E93" t="str">
            <v>Active</v>
          </cell>
          <cell r="G93" t="str">
            <v>AC-00199</v>
          </cell>
          <cell r="H93" t="str">
            <v>Active</v>
          </cell>
          <cell r="I93">
            <v>32.6971037</v>
          </cell>
          <cell r="J93">
            <v>-117.1475238</v>
          </cell>
          <cell r="L93" t="str">
            <v>1335 Cesar E Chavez Pkwy</v>
          </cell>
          <cell r="M93" t="str">
            <v>San Diego</v>
          </cell>
          <cell r="P93" t="str">
            <v>CA</v>
          </cell>
          <cell r="Q93" t="str">
            <v>92113</v>
          </cell>
          <cell r="R93" t="str">
            <v>manager.019@jetrord.com</v>
          </cell>
          <cell r="S93" t="str">
            <v>619.233.0200</v>
          </cell>
          <cell r="T93" t="str">
            <v>Ruben Vogel</v>
          </cell>
          <cell r="U93" t="str">
            <v>Yes</v>
          </cell>
          <cell r="V93" t="str">
            <v>jmoya@jetrord.com</v>
          </cell>
          <cell r="W93" t="str">
            <v>Jenny Moya</v>
          </cell>
          <cell r="X93" t="str">
            <v>No</v>
          </cell>
          <cell r="Y93" t="str">
            <v>jmoya@jetrord.com</v>
          </cell>
          <cell r="Z93" t="b">
            <v>1</v>
          </cell>
          <cell r="AA93" t="b">
            <v>1</v>
          </cell>
          <cell r="AB93" t="b">
            <v>1</v>
          </cell>
          <cell r="AC93" t="b">
            <v>1</v>
          </cell>
          <cell r="AD93">
            <v>44929</v>
          </cell>
          <cell r="AE93">
            <v>45294</v>
          </cell>
        </row>
        <row r="94">
          <cell r="A94" t="str">
            <v>Deb El Food Products LLC</v>
          </cell>
          <cell r="B94">
            <v>215401</v>
          </cell>
          <cell r="C94">
            <v>227123</v>
          </cell>
          <cell r="E94" t="str">
            <v>Active</v>
          </cell>
          <cell r="G94" t="str">
            <v>AC-00110</v>
          </cell>
          <cell r="H94" t="str">
            <v>Active</v>
          </cell>
          <cell r="I94">
            <v>40.659214200000001</v>
          </cell>
          <cell r="J94">
            <v>-74.189974800000002</v>
          </cell>
          <cell r="L94" t="str">
            <v>2 Papetti Pl</v>
          </cell>
          <cell r="M94" t="str">
            <v>Elizabeth</v>
          </cell>
          <cell r="P94" t="str">
            <v>NJ</v>
          </cell>
          <cell r="Q94" t="str">
            <v>07206</v>
          </cell>
          <cell r="R94" t="str">
            <v>egibber@debelfoods.com</v>
          </cell>
          <cell r="S94" t="str">
            <v>908.351.0330</v>
          </cell>
          <cell r="T94" t="str">
            <v>Elliot Gibber</v>
          </cell>
          <cell r="U94" t="str">
            <v>Yes</v>
          </cell>
          <cell r="V94" t="str">
            <v>egibber@debelfoods.com</v>
          </cell>
          <cell r="W94" t="str">
            <v>Brian Pfefferman</v>
          </cell>
          <cell r="X94" t="str">
            <v>No</v>
          </cell>
          <cell r="Y94" t="str">
            <v>bpfefferman@debelfoods.com</v>
          </cell>
          <cell r="Z94" t="b">
            <v>1</v>
          </cell>
          <cell r="AA94" t="b">
            <v>1</v>
          </cell>
          <cell r="AB94" t="b">
            <v>0</v>
          </cell>
          <cell r="AC94" t="b">
            <v>0</v>
          </cell>
          <cell r="AD94">
            <v>45386</v>
          </cell>
          <cell r="AE94">
            <v>45751</v>
          </cell>
        </row>
        <row r="95">
          <cell r="A95" t="str">
            <v>Hickman's Family Farm- Further Processing</v>
          </cell>
          <cell r="B95">
            <v>71527</v>
          </cell>
          <cell r="C95">
            <v>227124</v>
          </cell>
          <cell r="E95" t="str">
            <v>Active</v>
          </cell>
          <cell r="G95" t="str">
            <v>AC-00299</v>
          </cell>
          <cell r="H95" t="str">
            <v>Active</v>
          </cell>
          <cell r="I95">
            <v>33.360995000000003</v>
          </cell>
          <cell r="J95">
            <v>-112.756843</v>
          </cell>
          <cell r="L95" t="str">
            <v>32425 W Salome Hwy</v>
          </cell>
          <cell r="M95" t="str">
            <v>Arlington</v>
          </cell>
          <cell r="P95" t="str">
            <v>AZ</v>
          </cell>
          <cell r="Q95" t="str">
            <v>85322</v>
          </cell>
          <cell r="R95" t="str">
            <v>syeatts@hickmanseggs.com</v>
          </cell>
          <cell r="S95" t="str">
            <v>623.872.1120</v>
          </cell>
          <cell r="T95" t="str">
            <v>Shari Yeatts</v>
          </cell>
          <cell r="U95" t="str">
            <v>Yes</v>
          </cell>
          <cell r="V95" t="str">
            <v>syeatts@hickmanseggs.com</v>
          </cell>
          <cell r="W95" t="str">
            <v>Blenda Rodriguez</v>
          </cell>
          <cell r="X95" t="str">
            <v>No</v>
          </cell>
          <cell r="Y95" t="str">
            <v>brodriguez@hickmanseggs.com</v>
          </cell>
          <cell r="Z95" t="b">
            <v>0</v>
          </cell>
          <cell r="AA95" t="b">
            <v>1</v>
          </cell>
          <cell r="AB95" t="b">
            <v>0</v>
          </cell>
          <cell r="AC95" t="b">
            <v>0</v>
          </cell>
          <cell r="AD95">
            <v>45384</v>
          </cell>
          <cell r="AE95">
            <v>45749</v>
          </cell>
        </row>
        <row r="96">
          <cell r="A96" t="str">
            <v>Deb El Food Products LLC</v>
          </cell>
          <cell r="B96">
            <v>179633</v>
          </cell>
          <cell r="C96">
            <v>227127</v>
          </cell>
          <cell r="E96" t="str">
            <v>Active</v>
          </cell>
          <cell r="G96" t="str">
            <v>AC-00112</v>
          </cell>
          <cell r="H96" t="str">
            <v>Active</v>
          </cell>
          <cell r="I96">
            <v>41.671286500000001</v>
          </cell>
          <cell r="J96">
            <v>-74.609676500000006</v>
          </cell>
          <cell r="L96" t="str">
            <v>64 Kutger Rd</v>
          </cell>
          <cell r="M96" t="str">
            <v>Thompsonville</v>
          </cell>
          <cell r="P96" t="str">
            <v>NY</v>
          </cell>
          <cell r="Q96" t="str">
            <v>12784</v>
          </cell>
          <cell r="R96" t="str">
            <v>egibber@debelfoods.com</v>
          </cell>
          <cell r="S96" t="str">
            <v>908.351.0330</v>
          </cell>
          <cell r="T96" t="str">
            <v>Elliot Gibber</v>
          </cell>
          <cell r="U96" t="str">
            <v>Yes</v>
          </cell>
          <cell r="V96" t="str">
            <v>egibber@debelfoods.com</v>
          </cell>
          <cell r="W96" t="str">
            <v>Brian Pfefferman</v>
          </cell>
          <cell r="X96" t="str">
            <v>No</v>
          </cell>
          <cell r="Y96" t="str">
            <v>bpfefferman@debelfoods.com</v>
          </cell>
          <cell r="Z96" t="b">
            <v>1</v>
          </cell>
          <cell r="AA96" t="b">
            <v>1</v>
          </cell>
          <cell r="AB96" t="b">
            <v>0</v>
          </cell>
          <cell r="AC96" t="b">
            <v>0</v>
          </cell>
          <cell r="AD96">
            <v>45386</v>
          </cell>
          <cell r="AE96">
            <v>45751</v>
          </cell>
        </row>
        <row r="97">
          <cell r="A97" t="str">
            <v>Deb El Food Products LLC</v>
          </cell>
          <cell r="B97">
            <v>195731</v>
          </cell>
          <cell r="C97">
            <v>227130</v>
          </cell>
          <cell r="E97" t="str">
            <v>Active</v>
          </cell>
          <cell r="G97" t="str">
            <v>AC-00114</v>
          </cell>
          <cell r="H97" t="str">
            <v>Active</v>
          </cell>
          <cell r="I97">
            <v>42.678685600000001</v>
          </cell>
          <cell r="J97">
            <v>-75.504186899999993</v>
          </cell>
          <cell r="L97" t="str">
            <v>35 W State St</v>
          </cell>
          <cell r="M97" t="str">
            <v>Sherburne</v>
          </cell>
          <cell r="P97" t="str">
            <v>NY</v>
          </cell>
          <cell r="Q97" t="str">
            <v>13460</v>
          </cell>
          <cell r="R97" t="str">
            <v>egibber@debelfoods.com</v>
          </cell>
          <cell r="S97" t="str">
            <v>908.351.0330</v>
          </cell>
          <cell r="T97" t="str">
            <v>Elliot Gibber</v>
          </cell>
          <cell r="U97" t="str">
            <v>Yes</v>
          </cell>
          <cell r="V97" t="str">
            <v>egibber@debelfoods.com</v>
          </cell>
          <cell r="W97" t="str">
            <v>Brian Pfefferman</v>
          </cell>
          <cell r="X97" t="str">
            <v>No</v>
          </cell>
          <cell r="Y97" t="str">
            <v>bpfefferman@debelfoods.com</v>
          </cell>
          <cell r="Z97" t="b">
            <v>0</v>
          </cell>
          <cell r="AA97" t="b">
            <v>1</v>
          </cell>
          <cell r="AB97" t="b">
            <v>0</v>
          </cell>
          <cell r="AC97" t="b">
            <v>0</v>
          </cell>
          <cell r="AD97">
            <v>45386</v>
          </cell>
          <cell r="AE97">
            <v>45751</v>
          </cell>
        </row>
        <row r="98">
          <cell r="A98" t="str">
            <v>Deb El Food Products LLC</v>
          </cell>
          <cell r="B98">
            <v>181712</v>
          </cell>
          <cell r="C98">
            <v>227131</v>
          </cell>
          <cell r="E98" t="str">
            <v>Active</v>
          </cell>
          <cell r="G98" t="str">
            <v>AC-00115</v>
          </cell>
          <cell r="H98" t="str">
            <v>Active</v>
          </cell>
          <cell r="I98">
            <v>43.069239899999999</v>
          </cell>
          <cell r="J98">
            <v>-92.320014700000002</v>
          </cell>
          <cell r="L98" t="str">
            <v>900 N Linn Ave</v>
          </cell>
          <cell r="M98" t="str">
            <v>New Hampton</v>
          </cell>
          <cell r="P98" t="str">
            <v>IA</v>
          </cell>
          <cell r="Q98" t="str">
            <v>50659</v>
          </cell>
          <cell r="R98" t="str">
            <v>egibber@debelfoods.com</v>
          </cell>
          <cell r="S98" t="str">
            <v>908.351.0330</v>
          </cell>
          <cell r="T98" t="str">
            <v>Elliot Gibber</v>
          </cell>
          <cell r="U98" t="str">
            <v>Yes</v>
          </cell>
          <cell r="V98" t="str">
            <v>egibber@debelfoods.com</v>
          </cell>
          <cell r="W98" t="str">
            <v>Brian Pfefferman</v>
          </cell>
          <cell r="X98" t="str">
            <v>No</v>
          </cell>
          <cell r="Y98" t="str">
            <v>bpfefferman@debelfoods.com</v>
          </cell>
          <cell r="Z98" t="b">
            <v>1</v>
          </cell>
          <cell r="AA98" t="b">
            <v>1</v>
          </cell>
          <cell r="AB98" t="b">
            <v>0</v>
          </cell>
          <cell r="AC98" t="b">
            <v>0</v>
          </cell>
          <cell r="AD98">
            <v>45386</v>
          </cell>
          <cell r="AE98">
            <v>45751</v>
          </cell>
        </row>
        <row r="99">
          <cell r="A99" t="str">
            <v>Hickman's Egg Ranch INC- Tonopah</v>
          </cell>
          <cell r="B99">
            <v>124139</v>
          </cell>
          <cell r="C99">
            <v>227132</v>
          </cell>
          <cell r="E99" t="str">
            <v>Active</v>
          </cell>
          <cell r="G99" t="str">
            <v>AC-00300</v>
          </cell>
          <cell r="H99" t="str">
            <v>Active</v>
          </cell>
          <cell r="I99">
            <v>33.490259999999999</v>
          </cell>
          <cell r="J99">
            <v>-112.9510851</v>
          </cell>
          <cell r="L99" t="str">
            <v>41717 W Indian School Rd</v>
          </cell>
          <cell r="M99" t="str">
            <v>Tonopah</v>
          </cell>
          <cell r="P99" t="str">
            <v>AZ</v>
          </cell>
          <cell r="Q99" t="str">
            <v>85354</v>
          </cell>
          <cell r="R99" t="str">
            <v>syeatts@hickmanseggs.com</v>
          </cell>
          <cell r="S99" t="str">
            <v>623.872.1120</v>
          </cell>
          <cell r="T99" t="str">
            <v>Shari Yeatts</v>
          </cell>
          <cell r="U99" t="str">
            <v>Yes</v>
          </cell>
          <cell r="V99" t="str">
            <v>syeatts@hickmanseggs.com</v>
          </cell>
          <cell r="W99" t="str">
            <v>Blenda Rodriguez</v>
          </cell>
          <cell r="X99" t="str">
            <v>No</v>
          </cell>
          <cell r="Y99" t="str">
            <v>brodriguez@hickmanseggs.com</v>
          </cell>
          <cell r="Z99" t="b">
            <v>1</v>
          </cell>
          <cell r="AA99" t="b">
            <v>0</v>
          </cell>
          <cell r="AB99" t="b">
            <v>0</v>
          </cell>
          <cell r="AC99" t="b">
            <v>0</v>
          </cell>
          <cell r="AD99">
            <v>45384</v>
          </cell>
          <cell r="AE99">
            <v>45749</v>
          </cell>
        </row>
        <row r="100">
          <cell r="A100" t="str">
            <v>Mata Farms</v>
          </cell>
          <cell r="B100">
            <v>164102</v>
          </cell>
          <cell r="C100">
            <v>227134</v>
          </cell>
          <cell r="E100" t="str">
            <v>Active</v>
          </cell>
          <cell r="F100" t="str">
            <v>00Q4Y47</v>
          </cell>
          <cell r="G100" t="str">
            <v>AC-00304</v>
          </cell>
          <cell r="H100" t="str">
            <v>Active</v>
          </cell>
          <cell r="I100">
            <v>40.043498999999997</v>
          </cell>
          <cell r="J100">
            <v>-122.176484</v>
          </cell>
          <cell r="L100" t="str">
            <v>23035 Sierra Vista Ave</v>
          </cell>
          <cell r="M100" t="str">
            <v>Gerber</v>
          </cell>
          <cell r="P100" t="str">
            <v>CA</v>
          </cell>
          <cell r="Q100" t="str">
            <v>96035</v>
          </cell>
          <cell r="R100" t="str">
            <v>mata.farms@outlook.com</v>
          </cell>
          <cell r="S100" t="str">
            <v>530.840.1282</v>
          </cell>
          <cell r="T100" t="str">
            <v>Sebastian Mata</v>
          </cell>
          <cell r="U100" t="str">
            <v>Yes</v>
          </cell>
          <cell r="V100" t="str">
            <v>mata.farms@outlook.com</v>
          </cell>
          <cell r="X100" t="str">
            <v>No</v>
          </cell>
          <cell r="Z100" t="b">
            <v>0</v>
          </cell>
          <cell r="AA100" t="b">
            <v>0</v>
          </cell>
          <cell r="AB100" t="b">
            <v>1</v>
          </cell>
          <cell r="AC100" t="b">
            <v>0</v>
          </cell>
          <cell r="AD100">
            <v>44932</v>
          </cell>
          <cell r="AE100">
            <v>45297</v>
          </cell>
        </row>
        <row r="101">
          <cell r="A101" t="str">
            <v>Core-Mark International Inc- Hayward</v>
          </cell>
          <cell r="B101">
            <v>70014</v>
          </cell>
          <cell r="C101">
            <v>227141</v>
          </cell>
          <cell r="E101" t="str">
            <v>Active</v>
          </cell>
          <cell r="G101" t="str">
            <v>AC-00399</v>
          </cell>
          <cell r="H101" t="str">
            <v>Active</v>
          </cell>
          <cell r="I101">
            <v>37.606834200000002</v>
          </cell>
          <cell r="J101">
            <v>-122.05054060000001</v>
          </cell>
          <cell r="L101" t="str">
            <v>31300 Medallion Dr</v>
          </cell>
          <cell r="M101" t="str">
            <v>Hayward</v>
          </cell>
          <cell r="P101" t="str">
            <v>CA</v>
          </cell>
          <cell r="Q101" t="str">
            <v>94544</v>
          </cell>
          <cell r="R101" t="str">
            <v>helen.hayes@core-mark.com</v>
          </cell>
          <cell r="S101" t="str">
            <v>604.244.4631</v>
          </cell>
          <cell r="T101" t="str">
            <v>Helen Hayes</v>
          </cell>
          <cell r="U101" t="str">
            <v>Yes</v>
          </cell>
          <cell r="V101" t="str">
            <v>Helen.Hayes@core-mark.com</v>
          </cell>
          <cell r="X101" t="str">
            <v>No</v>
          </cell>
          <cell r="Z101" t="b">
            <v>1</v>
          </cell>
          <cell r="AA101" t="b">
            <v>1</v>
          </cell>
          <cell r="AB101" t="b">
            <v>1</v>
          </cell>
          <cell r="AC101" t="b">
            <v>1</v>
          </cell>
          <cell r="AD101">
            <v>44992</v>
          </cell>
          <cell r="AE101">
            <v>45358</v>
          </cell>
        </row>
        <row r="102">
          <cell r="A102" t="str">
            <v>Core-Mark International Inc - Los Angeles</v>
          </cell>
          <cell r="B102">
            <v>70016</v>
          </cell>
          <cell r="C102">
            <v>227145</v>
          </cell>
          <cell r="E102" t="str">
            <v>Active</v>
          </cell>
          <cell r="G102" t="str">
            <v>AC-00400</v>
          </cell>
          <cell r="H102" t="str">
            <v>Active</v>
          </cell>
          <cell r="I102">
            <v>34.001065599999997</v>
          </cell>
          <cell r="J102">
            <v>-118.2340452</v>
          </cell>
          <cell r="L102" t="str">
            <v>2311 E 48th St</v>
          </cell>
          <cell r="M102" t="str">
            <v>Los Angeles</v>
          </cell>
          <cell r="P102" t="str">
            <v>CA</v>
          </cell>
          <cell r="Q102" t="str">
            <v>90058</v>
          </cell>
          <cell r="R102" t="str">
            <v>helen.hayes@core-mark.com</v>
          </cell>
          <cell r="S102" t="str">
            <v>604.244.4631</v>
          </cell>
          <cell r="T102" t="str">
            <v>Helen Hayes</v>
          </cell>
          <cell r="U102" t="str">
            <v>Yes</v>
          </cell>
          <cell r="V102" t="str">
            <v>Helen.Hayes@core-mark.com</v>
          </cell>
          <cell r="X102" t="str">
            <v>No</v>
          </cell>
          <cell r="Z102" t="b">
            <v>1</v>
          </cell>
          <cell r="AA102" t="b">
            <v>1</v>
          </cell>
          <cell r="AB102" t="b">
            <v>1</v>
          </cell>
          <cell r="AC102" t="b">
            <v>1</v>
          </cell>
          <cell r="AD102">
            <v>44992</v>
          </cell>
          <cell r="AE102">
            <v>45358</v>
          </cell>
        </row>
        <row r="103">
          <cell r="A103" t="str">
            <v>Restaurant Depot # 610</v>
          </cell>
          <cell r="B103">
            <v>148207</v>
          </cell>
          <cell r="C103">
            <v>227147</v>
          </cell>
          <cell r="E103" t="str">
            <v>Active</v>
          </cell>
          <cell r="G103" t="str">
            <v>AC-00200</v>
          </cell>
          <cell r="H103" t="str">
            <v>Active</v>
          </cell>
          <cell r="I103">
            <v>33.141001299999999</v>
          </cell>
          <cell r="J103">
            <v>-117.1438436</v>
          </cell>
          <cell r="L103" t="str">
            <v>700 Rancheros Dr</v>
          </cell>
          <cell r="M103" t="str">
            <v>San Marcos</v>
          </cell>
          <cell r="P103" t="str">
            <v>CA</v>
          </cell>
          <cell r="Q103" t="str">
            <v>92069</v>
          </cell>
          <cell r="R103" t="str">
            <v>manager.019@jetrord.com</v>
          </cell>
          <cell r="S103" t="str">
            <v>760.761.0255</v>
          </cell>
          <cell r="T103" t="str">
            <v>Ruben Vogel</v>
          </cell>
          <cell r="U103" t="str">
            <v>Yes</v>
          </cell>
          <cell r="V103" t="str">
            <v>jmoya@jetrord.com</v>
          </cell>
          <cell r="W103" t="str">
            <v>Jenny Moya</v>
          </cell>
          <cell r="X103" t="str">
            <v>No</v>
          </cell>
          <cell r="Y103" t="str">
            <v>jmoya@jetrord.com</v>
          </cell>
          <cell r="Z103" t="b">
            <v>1</v>
          </cell>
          <cell r="AA103" t="b">
            <v>1</v>
          </cell>
          <cell r="AB103" t="b">
            <v>1</v>
          </cell>
          <cell r="AC103" t="b">
            <v>1</v>
          </cell>
          <cell r="AD103">
            <v>44929</v>
          </cell>
          <cell r="AE103">
            <v>45294</v>
          </cell>
        </row>
        <row r="104">
          <cell r="A104" t="str">
            <v>Core-Mark International Inc - West Sacramento</v>
          </cell>
          <cell r="B104">
            <v>127694</v>
          </cell>
          <cell r="C104">
            <v>227148</v>
          </cell>
          <cell r="E104" t="str">
            <v>Active</v>
          </cell>
          <cell r="G104" t="str">
            <v>AC-00401</v>
          </cell>
          <cell r="H104" t="str">
            <v>Active</v>
          </cell>
          <cell r="I104">
            <v>38.549457699999998</v>
          </cell>
          <cell r="J104">
            <v>-121.5601491</v>
          </cell>
          <cell r="L104" t="str">
            <v>3030 Mulvany Pl</v>
          </cell>
          <cell r="M104" t="str">
            <v>West Sacramento</v>
          </cell>
          <cell r="P104" t="str">
            <v>CA</v>
          </cell>
          <cell r="Q104" t="str">
            <v>95691</v>
          </cell>
          <cell r="R104" t="str">
            <v>helen.hayes@core-mark.com</v>
          </cell>
          <cell r="S104" t="str">
            <v>604.244.4631</v>
          </cell>
          <cell r="T104" t="str">
            <v>Helen Hayes</v>
          </cell>
          <cell r="U104" t="str">
            <v>Yes</v>
          </cell>
          <cell r="V104" t="str">
            <v>Helen.Hayes@core-mark.com</v>
          </cell>
          <cell r="X104" t="str">
            <v>No</v>
          </cell>
          <cell r="Z104" t="b">
            <v>1</v>
          </cell>
          <cell r="AA104" t="b">
            <v>1</v>
          </cell>
          <cell r="AB104" t="b">
            <v>1</v>
          </cell>
          <cell r="AC104" t="b">
            <v>1</v>
          </cell>
          <cell r="AD104">
            <v>44992</v>
          </cell>
          <cell r="AE104">
            <v>45358</v>
          </cell>
        </row>
        <row r="105">
          <cell r="A105" t="str">
            <v>Restaurant Depot # 628</v>
          </cell>
          <cell r="B105">
            <v>154552</v>
          </cell>
          <cell r="C105">
            <v>227149</v>
          </cell>
          <cell r="E105" t="str">
            <v>Active</v>
          </cell>
          <cell r="G105" t="str">
            <v>AC-00201</v>
          </cell>
          <cell r="H105" t="str">
            <v>Active</v>
          </cell>
          <cell r="I105">
            <v>33.7104529</v>
          </cell>
          <cell r="J105">
            <v>-117.9986708</v>
          </cell>
          <cell r="L105" t="str">
            <v>17332 Gothard St</v>
          </cell>
          <cell r="M105" t="str">
            <v>Huntington Beach</v>
          </cell>
          <cell r="P105" t="str">
            <v>CA</v>
          </cell>
          <cell r="Q105" t="str">
            <v>92647</v>
          </cell>
          <cell r="R105" t="str">
            <v>manager.019@jetrord.com</v>
          </cell>
          <cell r="S105" t="str">
            <v>714.375.0001</v>
          </cell>
          <cell r="T105" t="str">
            <v>Ruben Vogel</v>
          </cell>
          <cell r="U105" t="str">
            <v>Yes</v>
          </cell>
          <cell r="V105" t="str">
            <v>jmoya@jetrord.com</v>
          </cell>
          <cell r="W105" t="str">
            <v>Jenny Moya</v>
          </cell>
          <cell r="X105" t="str">
            <v>No</v>
          </cell>
          <cell r="Y105" t="str">
            <v>jmoya@jetrord.com</v>
          </cell>
          <cell r="Z105" t="b">
            <v>1</v>
          </cell>
          <cell r="AA105" t="b">
            <v>1</v>
          </cell>
          <cell r="AB105" t="b">
            <v>1</v>
          </cell>
          <cell r="AC105" t="b">
            <v>1</v>
          </cell>
          <cell r="AD105">
            <v>44929</v>
          </cell>
          <cell r="AE105">
            <v>45294</v>
          </cell>
        </row>
        <row r="106">
          <cell r="A106" t="str">
            <v>Stemple Creek Ranch Inc</v>
          </cell>
          <cell r="B106">
            <v>187331</v>
          </cell>
          <cell r="C106">
            <v>227150</v>
          </cell>
          <cell r="E106" t="str">
            <v>Active</v>
          </cell>
          <cell r="G106" t="str">
            <v>AC-00402</v>
          </cell>
          <cell r="H106" t="str">
            <v>Active</v>
          </cell>
          <cell r="I106">
            <v>38.267552899999998</v>
          </cell>
          <cell r="J106">
            <v>-122.8820557</v>
          </cell>
          <cell r="L106" t="str">
            <v>900 Burbank Ln</v>
          </cell>
          <cell r="M106" t="str">
            <v>Tomales</v>
          </cell>
          <cell r="P106" t="str">
            <v>CA</v>
          </cell>
          <cell r="Q106" t="str">
            <v>94971</v>
          </cell>
          <cell r="R106" t="str">
            <v>bookkeeper@stemplecreek.com</v>
          </cell>
          <cell r="S106" t="str">
            <v>415.883.8253</v>
          </cell>
          <cell r="T106" t="str">
            <v>Colette Quinn</v>
          </cell>
          <cell r="U106" t="str">
            <v>Yes</v>
          </cell>
          <cell r="V106" t="str">
            <v>bookkeeper@stemplecreek.com</v>
          </cell>
          <cell r="X106" t="str">
            <v>No</v>
          </cell>
          <cell r="Z106" t="b">
            <v>0</v>
          </cell>
          <cell r="AA106" t="b">
            <v>0</v>
          </cell>
          <cell r="AB106" t="b">
            <v>1</v>
          </cell>
          <cell r="AC106" t="b">
            <v>1</v>
          </cell>
          <cell r="AD106">
            <v>44973</v>
          </cell>
          <cell r="AE106">
            <v>45338</v>
          </cell>
        </row>
        <row r="107">
          <cell r="A107" t="str">
            <v>Jamestown Ranch Inc</v>
          </cell>
          <cell r="B107">
            <v>110599</v>
          </cell>
          <cell r="C107">
            <v>227151</v>
          </cell>
          <cell r="E107" t="str">
            <v>Active</v>
          </cell>
          <cell r="G107" t="str">
            <v>AC-00403</v>
          </cell>
          <cell r="H107" t="str">
            <v>Active</v>
          </cell>
          <cell r="I107">
            <v>37.889940199999998</v>
          </cell>
          <cell r="J107">
            <v>-120.36726779999999</v>
          </cell>
          <cell r="L107" t="str">
            <v>14750 Twist Rd</v>
          </cell>
          <cell r="M107" t="str">
            <v>Jamestown</v>
          </cell>
          <cell r="P107" t="str">
            <v>CA</v>
          </cell>
          <cell r="Q107" t="str">
            <v>95327</v>
          </cell>
          <cell r="R107" t="str">
            <v>melakamp@yahoo.com</v>
          </cell>
          <cell r="S107" t="str">
            <v>415-902-4457</v>
          </cell>
          <cell r="T107" t="str">
            <v>Marianne LaKamp</v>
          </cell>
          <cell r="U107" t="str">
            <v>Yes</v>
          </cell>
          <cell r="V107" t="str">
            <v>melakamp@yahoo.com</v>
          </cell>
          <cell r="X107" t="str">
            <v>No</v>
          </cell>
          <cell r="Z107" t="b">
            <v>1</v>
          </cell>
          <cell r="AA107" t="b">
            <v>0</v>
          </cell>
          <cell r="AB107" t="b">
            <v>0</v>
          </cell>
          <cell r="AC107" t="b">
            <v>0</v>
          </cell>
          <cell r="AD107">
            <v>44978</v>
          </cell>
          <cell r="AE107">
            <v>45343</v>
          </cell>
        </row>
        <row r="108">
          <cell r="A108" t="str">
            <v>Restaurant Depot # 663</v>
          </cell>
          <cell r="B108">
            <v>191249</v>
          </cell>
          <cell r="C108">
            <v>227164</v>
          </cell>
          <cell r="E108" t="str">
            <v>Active</v>
          </cell>
          <cell r="G108" t="str">
            <v>AC-00204</v>
          </cell>
          <cell r="H108" t="str">
            <v>Active</v>
          </cell>
          <cell r="I108">
            <v>38.782024200000002</v>
          </cell>
          <cell r="J108">
            <v>-121.3122678</v>
          </cell>
          <cell r="L108" t="str">
            <v>7651 Foothills Blvd</v>
          </cell>
          <cell r="M108" t="str">
            <v>Roseville</v>
          </cell>
          <cell r="P108" t="str">
            <v>CA</v>
          </cell>
          <cell r="Q108" t="str">
            <v>95747</v>
          </cell>
          <cell r="R108" t="str">
            <v>manager.019@jetrord.com</v>
          </cell>
          <cell r="S108" t="str">
            <v>916.462.9380</v>
          </cell>
          <cell r="T108" t="str">
            <v>Ruben Vogel</v>
          </cell>
          <cell r="U108" t="str">
            <v>Yes</v>
          </cell>
          <cell r="V108" t="str">
            <v>jmoya@jetrord.com</v>
          </cell>
          <cell r="W108" t="str">
            <v>Jenny Moya</v>
          </cell>
          <cell r="X108" t="str">
            <v>No</v>
          </cell>
          <cell r="Y108" t="str">
            <v>jmoya@jetrord.com</v>
          </cell>
          <cell r="Z108" t="b">
            <v>1</v>
          </cell>
          <cell r="AA108" t="b">
            <v>1</v>
          </cell>
          <cell r="AB108" t="b">
            <v>1</v>
          </cell>
          <cell r="AC108" t="b">
            <v>1</v>
          </cell>
          <cell r="AD108">
            <v>44929</v>
          </cell>
          <cell r="AE108">
            <v>45294</v>
          </cell>
        </row>
        <row r="109">
          <cell r="A109" t="str">
            <v>MPS Egg Farms - Kipster Midwest</v>
          </cell>
          <cell r="B109">
            <v>208952</v>
          </cell>
          <cell r="C109">
            <v>227169</v>
          </cell>
          <cell r="E109" t="str">
            <v>Active</v>
          </cell>
          <cell r="G109" t="str">
            <v>AC-00404</v>
          </cell>
          <cell r="H109" t="str">
            <v>Active</v>
          </cell>
          <cell r="I109">
            <v>40.989432700000002</v>
          </cell>
          <cell r="J109">
            <v>-85.689561400000002</v>
          </cell>
          <cell r="L109" t="str">
            <v>5684 E 1100 N</v>
          </cell>
          <cell r="M109" t="str">
            <v>North Manchester</v>
          </cell>
          <cell r="P109" t="str">
            <v>IN</v>
          </cell>
          <cell r="Q109" t="str">
            <v>46962</v>
          </cell>
          <cell r="R109" t="str">
            <v>kentkleeman@mpseggs.com</v>
          </cell>
          <cell r="S109" t="str">
            <v>574.353.7651</v>
          </cell>
          <cell r="T109" t="str">
            <v>Kent Kleeman</v>
          </cell>
          <cell r="U109" t="str">
            <v>Yes</v>
          </cell>
          <cell r="V109" t="str">
            <v>kent.kleeman@mpseggs.com</v>
          </cell>
          <cell r="W109" t="str">
            <v>Sam Krouse</v>
          </cell>
          <cell r="X109" t="str">
            <v>No</v>
          </cell>
          <cell r="Y109" t="str">
            <v>sam.krouse@mpseggs.com</v>
          </cell>
          <cell r="Z109" t="b">
            <v>1</v>
          </cell>
          <cell r="AA109" t="b">
            <v>0</v>
          </cell>
          <cell r="AB109" t="b">
            <v>0</v>
          </cell>
          <cell r="AC109" t="b">
            <v>0</v>
          </cell>
          <cell r="AD109">
            <v>44978</v>
          </cell>
          <cell r="AE109">
            <v>45343</v>
          </cell>
        </row>
        <row r="110">
          <cell r="A110" t="str">
            <v>Restaurant Depot # 664</v>
          </cell>
          <cell r="B110">
            <v>203065</v>
          </cell>
          <cell r="C110">
            <v>227172</v>
          </cell>
          <cell r="E110" t="str">
            <v>Active</v>
          </cell>
          <cell r="G110" t="str">
            <v>AC-00205</v>
          </cell>
          <cell r="H110" t="str">
            <v>Active</v>
          </cell>
          <cell r="I110">
            <v>38.004784399999998</v>
          </cell>
          <cell r="J110">
            <v>-122.04168799999999</v>
          </cell>
          <cell r="L110" t="str">
            <v>1965 Arnold Industrial Way</v>
          </cell>
          <cell r="M110" t="str">
            <v>Concord</v>
          </cell>
          <cell r="P110" t="str">
            <v>CA</v>
          </cell>
          <cell r="Q110" t="str">
            <v>94520</v>
          </cell>
          <cell r="R110" t="str">
            <v>manager.019@jetrord.com</v>
          </cell>
          <cell r="S110" t="str">
            <v>925.644.0038</v>
          </cell>
          <cell r="T110" t="str">
            <v>Ruben Vogel</v>
          </cell>
          <cell r="U110" t="str">
            <v>Yes</v>
          </cell>
          <cell r="V110" t="str">
            <v>jmoya@jetrord.com</v>
          </cell>
          <cell r="W110" t="str">
            <v>Jenny Moya</v>
          </cell>
          <cell r="X110" t="str">
            <v>No</v>
          </cell>
          <cell r="Y110" t="str">
            <v>jmoya@jetrord.com</v>
          </cell>
          <cell r="Z110" t="b">
            <v>1</v>
          </cell>
          <cell r="AA110" t="b">
            <v>1</v>
          </cell>
          <cell r="AB110" t="b">
            <v>1</v>
          </cell>
          <cell r="AC110" t="b">
            <v>1</v>
          </cell>
          <cell r="AD110">
            <v>44929</v>
          </cell>
          <cell r="AE110">
            <v>45294</v>
          </cell>
        </row>
        <row r="111">
          <cell r="A111" t="str">
            <v>Restaurant Depot # 665</v>
          </cell>
          <cell r="B111">
            <v>197640</v>
          </cell>
          <cell r="C111">
            <v>227174</v>
          </cell>
          <cell r="E111" t="str">
            <v>Active</v>
          </cell>
          <cell r="G111" t="str">
            <v>AC-00206</v>
          </cell>
          <cell r="H111" t="str">
            <v>Active</v>
          </cell>
          <cell r="I111">
            <v>38.021935300000003</v>
          </cell>
          <cell r="J111">
            <v>-121.3246802</v>
          </cell>
          <cell r="L111" t="str">
            <v>1015 W Hammer Ln</v>
          </cell>
          <cell r="M111" t="str">
            <v>Stockton</v>
          </cell>
          <cell r="P111" t="str">
            <v>CA</v>
          </cell>
          <cell r="Q111" t="str">
            <v>95209</v>
          </cell>
          <cell r="R111" t="str">
            <v>manager.019@jetrord.com</v>
          </cell>
          <cell r="S111" t="str">
            <v>209.242.8003</v>
          </cell>
          <cell r="T111" t="str">
            <v>Ruben Vogel</v>
          </cell>
          <cell r="U111" t="str">
            <v>Yes</v>
          </cell>
          <cell r="V111" t="str">
            <v>jmoya@jetrord.com</v>
          </cell>
          <cell r="W111" t="str">
            <v>Jenny Moya</v>
          </cell>
          <cell r="X111" t="str">
            <v>No</v>
          </cell>
          <cell r="Y111" t="str">
            <v>jmoya@jetrord.com</v>
          </cell>
          <cell r="Z111" t="b">
            <v>1</v>
          </cell>
          <cell r="AA111" t="b">
            <v>1</v>
          </cell>
          <cell r="AB111" t="b">
            <v>1</v>
          </cell>
          <cell r="AC111" t="b">
            <v>1</v>
          </cell>
          <cell r="AD111">
            <v>44929</v>
          </cell>
          <cell r="AE111">
            <v>45295</v>
          </cell>
        </row>
        <row r="112">
          <cell r="A112" t="str">
            <v>Demler Brothers LLC</v>
          </cell>
          <cell r="B112">
            <v>67710</v>
          </cell>
          <cell r="C112">
            <v>227177</v>
          </cell>
          <cell r="E112" t="str">
            <v>Active</v>
          </cell>
          <cell r="F112" t="str">
            <v>0002NJN</v>
          </cell>
          <cell r="G112" t="str">
            <v>AC-00207</v>
          </cell>
          <cell r="H112" t="str">
            <v>Active</v>
          </cell>
          <cell r="I112">
            <v>33.074827999999997</v>
          </cell>
          <cell r="J112">
            <v>-116.772133</v>
          </cell>
          <cell r="L112" t="str">
            <v>25818 Highway 78</v>
          </cell>
          <cell r="M112" t="str">
            <v>Ramona</v>
          </cell>
          <cell r="P112" t="str">
            <v>CA</v>
          </cell>
          <cell r="Q112" t="str">
            <v>92065</v>
          </cell>
          <cell r="S112" t="str">
            <v>760.789.2457</v>
          </cell>
          <cell r="T112" t="str">
            <v>Anthony Demler</v>
          </cell>
          <cell r="U112" t="str">
            <v>No</v>
          </cell>
          <cell r="V112" t="str">
            <v>anthonydemler@demlerbrothers.com</v>
          </cell>
          <cell r="W112" t="str">
            <v>Sandy Rosas</v>
          </cell>
          <cell r="X112" t="str">
            <v>Yes</v>
          </cell>
          <cell r="Y112" t="str">
            <v>sandyrosas@demlerbrothers.com</v>
          </cell>
          <cell r="Z112" t="b">
            <v>1</v>
          </cell>
          <cell r="AA112" t="b">
            <v>0</v>
          </cell>
          <cell r="AB112" t="b">
            <v>0</v>
          </cell>
          <cell r="AC112" t="b">
            <v>0</v>
          </cell>
          <cell r="AD112">
            <v>45294</v>
          </cell>
          <cell r="AE112">
            <v>45660</v>
          </cell>
        </row>
        <row r="113">
          <cell r="A113" t="str">
            <v>Herbruck Poultry Ranch - Green Meadow Organic</v>
          </cell>
          <cell r="B113">
            <v>72082</v>
          </cell>
          <cell r="C113">
            <v>227178</v>
          </cell>
          <cell r="E113" t="str">
            <v>Active</v>
          </cell>
          <cell r="G113" t="str">
            <v>AC-00405</v>
          </cell>
          <cell r="H113" t="str">
            <v>Active</v>
          </cell>
          <cell r="I113">
            <v>42.889654</v>
          </cell>
          <cell r="J113">
            <v>-85.151094000000001</v>
          </cell>
          <cell r="L113" t="str">
            <v>3896 Grand River Ave</v>
          </cell>
          <cell r="M113" t="str">
            <v>Saranac</v>
          </cell>
          <cell r="P113" t="str">
            <v>MI</v>
          </cell>
          <cell r="Q113" t="str">
            <v>48881</v>
          </cell>
          <cell r="S113" t="str">
            <v>616.642.9421</v>
          </cell>
          <cell r="T113" t="str">
            <v>Dan Fields</v>
          </cell>
          <cell r="U113" t="str">
            <v>Yes</v>
          </cell>
          <cell r="V113" t="str">
            <v>dfields@herbrucks.com</v>
          </cell>
          <cell r="W113" t="str">
            <v>Carolina Pyper</v>
          </cell>
          <cell r="X113" t="str">
            <v>No</v>
          </cell>
          <cell r="Y113" t="str">
            <v>carolina.pyper@herbrucks.com</v>
          </cell>
          <cell r="Z113" t="b">
            <v>1</v>
          </cell>
          <cell r="AA113" t="b">
            <v>0</v>
          </cell>
          <cell r="AB113" t="b">
            <v>0</v>
          </cell>
          <cell r="AC113" t="b">
            <v>0</v>
          </cell>
          <cell r="AD113">
            <v>44978</v>
          </cell>
          <cell r="AE113">
            <v>45343</v>
          </cell>
        </row>
        <row r="114">
          <cell r="A114" t="str">
            <v>Hickman's Egg Ranch INC- Arl North</v>
          </cell>
          <cell r="B114">
            <v>69662</v>
          </cell>
          <cell r="C114">
            <v>227179</v>
          </cell>
          <cell r="E114" t="str">
            <v>Active</v>
          </cell>
          <cell r="G114" t="str">
            <v>AC-00301</v>
          </cell>
          <cell r="H114" t="str">
            <v>Active</v>
          </cell>
          <cell r="I114">
            <v>33.363562299999998</v>
          </cell>
          <cell r="J114">
            <v>-112.75762279999999</v>
          </cell>
          <cell r="L114" t="str">
            <v>32902 W Ward Rd</v>
          </cell>
          <cell r="M114" t="str">
            <v>Arlington</v>
          </cell>
          <cell r="P114" t="str">
            <v>AZ</v>
          </cell>
          <cell r="Q114" t="str">
            <v>85322</v>
          </cell>
          <cell r="R114" t="str">
            <v>syeatts@hickmanseggs.com</v>
          </cell>
          <cell r="S114" t="str">
            <v>623.872.1120</v>
          </cell>
          <cell r="T114" t="str">
            <v>Shari Yeatts</v>
          </cell>
          <cell r="U114" t="str">
            <v>Yes</v>
          </cell>
          <cell r="V114" t="str">
            <v>syeatts@hickmanseggs.com</v>
          </cell>
          <cell r="W114" t="str">
            <v>Blenda Rodriguez</v>
          </cell>
          <cell r="X114" t="str">
            <v>No</v>
          </cell>
          <cell r="Y114" t="str">
            <v>brodriguez@hickmanseggs.com</v>
          </cell>
          <cell r="Z114" t="b">
            <v>1</v>
          </cell>
          <cell r="AA114" t="b">
            <v>0</v>
          </cell>
          <cell r="AB114" t="b">
            <v>0</v>
          </cell>
          <cell r="AC114" t="b">
            <v>0</v>
          </cell>
          <cell r="AD114">
            <v>45384</v>
          </cell>
          <cell r="AE114">
            <v>45749</v>
          </cell>
        </row>
        <row r="115">
          <cell r="A115" t="str">
            <v>Herbruck Poultry Ranch - Hennery</v>
          </cell>
          <cell r="B115">
            <v>72083</v>
          </cell>
          <cell r="C115">
            <v>227180</v>
          </cell>
          <cell r="E115" t="str">
            <v>Active</v>
          </cell>
          <cell r="G115" t="str">
            <v>AC-00406</v>
          </cell>
          <cell r="H115" t="str">
            <v>Active</v>
          </cell>
          <cell r="I115">
            <v>42.872306799999997</v>
          </cell>
          <cell r="J115">
            <v>-85.082948900000005</v>
          </cell>
          <cell r="L115" t="str">
            <v>478 West Portland Road</v>
          </cell>
          <cell r="M115" t="str">
            <v>Lake Odessa</v>
          </cell>
          <cell r="P115" t="str">
            <v>MI</v>
          </cell>
          <cell r="Q115" t="str">
            <v>48849</v>
          </cell>
          <cell r="S115" t="str">
            <v>616.642.9421</v>
          </cell>
          <cell r="T115" t="str">
            <v>Dan Fields</v>
          </cell>
          <cell r="U115" t="str">
            <v>Yes</v>
          </cell>
          <cell r="V115" t="str">
            <v>dfields@herbrucks.com</v>
          </cell>
          <cell r="W115" t="str">
            <v>Carolina Pyper</v>
          </cell>
          <cell r="X115" t="str">
            <v>No</v>
          </cell>
          <cell r="Y115" t="str">
            <v>carolina.pyper@herbrucks.com</v>
          </cell>
          <cell r="Z115" t="b">
            <v>1</v>
          </cell>
          <cell r="AA115" t="b">
            <v>1</v>
          </cell>
          <cell r="AB115" t="b">
            <v>0</v>
          </cell>
          <cell r="AC115" t="b">
            <v>0</v>
          </cell>
          <cell r="AD115">
            <v>44978</v>
          </cell>
          <cell r="AE115">
            <v>45343</v>
          </cell>
        </row>
        <row r="116">
          <cell r="A116" t="str">
            <v>Herbruck Poultry Ranch - Main Farm 2</v>
          </cell>
          <cell r="B116">
            <v>67804</v>
          </cell>
          <cell r="C116">
            <v>227181</v>
          </cell>
          <cell r="E116" t="str">
            <v>Active</v>
          </cell>
          <cell r="G116" t="str">
            <v>AC-00407</v>
          </cell>
          <cell r="H116" t="str">
            <v>Active</v>
          </cell>
          <cell r="I116">
            <v>42.884847999999998</v>
          </cell>
          <cell r="J116">
            <v>-85.201503299999999</v>
          </cell>
          <cell r="L116" t="str">
            <v>6425 W Grand River Ave</v>
          </cell>
          <cell r="M116" t="str">
            <v>Saranac</v>
          </cell>
          <cell r="P116" t="str">
            <v>MI</v>
          </cell>
          <cell r="Q116" t="str">
            <v>48881</v>
          </cell>
          <cell r="S116" t="str">
            <v>616.642.9421</v>
          </cell>
          <cell r="T116" t="str">
            <v>Dan Fields</v>
          </cell>
          <cell r="U116" t="str">
            <v>Yes</v>
          </cell>
          <cell r="V116" t="str">
            <v>dfields@herbrucks.com</v>
          </cell>
          <cell r="W116" t="str">
            <v>Carolina Pyper</v>
          </cell>
          <cell r="X116" t="str">
            <v>No</v>
          </cell>
          <cell r="Y116" t="str">
            <v>carolina.pyper@herbrucks.com</v>
          </cell>
          <cell r="Z116" t="b">
            <v>1</v>
          </cell>
          <cell r="AA116" t="b">
            <v>0</v>
          </cell>
          <cell r="AB116" t="b">
            <v>0</v>
          </cell>
          <cell r="AC116" t="b">
            <v>0</v>
          </cell>
          <cell r="AD116">
            <v>44978</v>
          </cell>
          <cell r="AE116">
            <v>45343</v>
          </cell>
        </row>
        <row r="117">
          <cell r="A117" t="str">
            <v>Hickman's Egg Ranch INC- Arl South</v>
          </cell>
          <cell r="B117">
            <v>71527</v>
          </cell>
          <cell r="C117">
            <v>227182</v>
          </cell>
          <cell r="E117" t="str">
            <v>Active</v>
          </cell>
          <cell r="G117" t="str">
            <v>AC-00302</v>
          </cell>
          <cell r="H117" t="str">
            <v>Active</v>
          </cell>
          <cell r="I117">
            <v>33.360995000000003</v>
          </cell>
          <cell r="J117">
            <v>-112.756843</v>
          </cell>
          <cell r="L117" t="str">
            <v>32425 W Salome Hwy</v>
          </cell>
          <cell r="M117" t="str">
            <v>Arlington</v>
          </cell>
          <cell r="P117" t="str">
            <v>AZ</v>
          </cell>
          <cell r="Q117" t="str">
            <v>85322</v>
          </cell>
          <cell r="R117" t="str">
            <v>syeatts@hickmanseggs.com</v>
          </cell>
          <cell r="S117" t="str">
            <v>623.872.1120</v>
          </cell>
          <cell r="T117" t="str">
            <v>Shari Yeatts</v>
          </cell>
          <cell r="U117" t="str">
            <v>Yes</v>
          </cell>
          <cell r="V117" t="str">
            <v>syeatts@hickmanseggs.com</v>
          </cell>
          <cell r="W117" t="str">
            <v>Blenda Rodriguez</v>
          </cell>
          <cell r="X117" t="str">
            <v>No</v>
          </cell>
          <cell r="Y117" t="str">
            <v>brodriguez@hickmanseggs.com</v>
          </cell>
          <cell r="Z117" t="b">
            <v>1</v>
          </cell>
          <cell r="AA117" t="b">
            <v>0</v>
          </cell>
          <cell r="AB117" t="b">
            <v>0</v>
          </cell>
          <cell r="AC117" t="b">
            <v>0</v>
          </cell>
          <cell r="AD117">
            <v>45384</v>
          </cell>
          <cell r="AE117">
            <v>45749</v>
          </cell>
        </row>
        <row r="118">
          <cell r="A118" t="str">
            <v>Herbruck's of Pennsylvannia - Blue Springs</v>
          </cell>
          <cell r="B118">
            <v>206321</v>
          </cell>
          <cell r="C118">
            <v>227183</v>
          </cell>
          <cell r="E118" t="str">
            <v>Active</v>
          </cell>
          <cell r="G118" t="str">
            <v>AC-00408</v>
          </cell>
          <cell r="H118" t="str">
            <v>Active</v>
          </cell>
          <cell r="I118">
            <v>39.809218700000002</v>
          </cell>
          <cell r="J118">
            <v>-77.916728199999994</v>
          </cell>
          <cell r="L118" t="str">
            <v>8069 Corner Rd</v>
          </cell>
          <cell r="M118" t="str">
            <v>Mercersburg</v>
          </cell>
          <cell r="P118" t="str">
            <v>PA</v>
          </cell>
          <cell r="Q118" t="str">
            <v>17236</v>
          </cell>
          <cell r="S118" t="str">
            <v>616.642.9421</v>
          </cell>
          <cell r="T118" t="str">
            <v>Dan Fields</v>
          </cell>
          <cell r="U118" t="str">
            <v>Yes</v>
          </cell>
          <cell r="V118" t="str">
            <v>dfields@herbrucks.com</v>
          </cell>
          <cell r="W118" t="str">
            <v>Carolina Pyper</v>
          </cell>
          <cell r="X118" t="str">
            <v>No</v>
          </cell>
          <cell r="Y118" t="str">
            <v>carolina.pyper@herbrucks.com</v>
          </cell>
          <cell r="Z118" t="b">
            <v>1</v>
          </cell>
          <cell r="AA118" t="b">
            <v>0</v>
          </cell>
          <cell r="AB118" t="b">
            <v>0</v>
          </cell>
          <cell r="AC118" t="b">
            <v>0</v>
          </cell>
          <cell r="AD118">
            <v>44978</v>
          </cell>
          <cell r="AE118">
            <v>45343</v>
          </cell>
        </row>
        <row r="119">
          <cell r="A119" t="str">
            <v>Southwest Specialty Eggs LLC</v>
          </cell>
          <cell r="B119">
            <v>149090</v>
          </cell>
          <cell r="C119">
            <v>227184</v>
          </cell>
          <cell r="E119" t="str">
            <v>Active</v>
          </cell>
          <cell r="G119" t="str">
            <v>AC-00303</v>
          </cell>
          <cell r="H119" t="str">
            <v>Active</v>
          </cell>
          <cell r="I119">
            <v>34.007756000000001</v>
          </cell>
          <cell r="J119">
            <v>-117.328334</v>
          </cell>
          <cell r="L119" t="str">
            <v>797 Palmyrita Ave</v>
          </cell>
          <cell r="M119" t="str">
            <v>Riverside</v>
          </cell>
          <cell r="P119" t="str">
            <v>CA</v>
          </cell>
          <cell r="Q119" t="str">
            <v>92507</v>
          </cell>
          <cell r="R119" t="str">
            <v>cthompson@swspecialtyeggs.com</v>
          </cell>
          <cell r="S119" t="str">
            <v>623.691.6773</v>
          </cell>
          <cell r="T119" t="str">
            <v>Curt Thompson</v>
          </cell>
          <cell r="U119" t="str">
            <v>Yes</v>
          </cell>
          <cell r="V119" t="str">
            <v>cthompson@swspecialtyeggs.com</v>
          </cell>
          <cell r="X119" t="str">
            <v>No</v>
          </cell>
          <cell r="Z119" t="b">
            <v>1</v>
          </cell>
          <cell r="AA119" t="b">
            <v>1</v>
          </cell>
          <cell r="AB119" t="b">
            <v>0</v>
          </cell>
          <cell r="AC119" t="b">
            <v>0</v>
          </cell>
          <cell r="AD119">
            <v>44932</v>
          </cell>
          <cell r="AE119">
            <v>45297</v>
          </cell>
        </row>
        <row r="120">
          <cell r="A120" t="str">
            <v>Takenoko Farms</v>
          </cell>
          <cell r="B120">
            <v>68482</v>
          </cell>
          <cell r="C120">
            <v>227185</v>
          </cell>
          <cell r="E120" t="str">
            <v>Active</v>
          </cell>
          <cell r="G120" t="str">
            <v>AC-00409</v>
          </cell>
          <cell r="H120" t="str">
            <v>Active</v>
          </cell>
          <cell r="I120">
            <v>38.540677799999997</v>
          </cell>
          <cell r="J120">
            <v>-122.8275388</v>
          </cell>
          <cell r="L120" t="str">
            <v>8789 Starr Rd</v>
          </cell>
          <cell r="M120" t="str">
            <v>Windsor</v>
          </cell>
          <cell r="P120" t="str">
            <v>CA</v>
          </cell>
          <cell r="Q120" t="str">
            <v>95492</v>
          </cell>
          <cell r="R120" t="str">
            <v>jeff@takenokofarms.com</v>
          </cell>
          <cell r="S120" t="str">
            <v>707.217.6374</v>
          </cell>
          <cell r="T120" t="str">
            <v>Jeff Kent</v>
          </cell>
          <cell r="U120" t="str">
            <v>Yes</v>
          </cell>
          <cell r="V120" t="str">
            <v>jeff@takenokofarms.com</v>
          </cell>
          <cell r="X120" t="str">
            <v>No</v>
          </cell>
          <cell r="Z120" t="b">
            <v>1</v>
          </cell>
          <cell r="AA120" t="b">
            <v>0</v>
          </cell>
          <cell r="AB120" t="b">
            <v>1</v>
          </cell>
          <cell r="AC120" t="b">
            <v>0</v>
          </cell>
          <cell r="AD120">
            <v>44991</v>
          </cell>
          <cell r="AE120">
            <v>45357</v>
          </cell>
        </row>
        <row r="121">
          <cell r="A121" t="str">
            <v>Vital Farms</v>
          </cell>
          <cell r="B121">
            <v>167430</v>
          </cell>
          <cell r="C121">
            <v>227187</v>
          </cell>
          <cell r="E121" t="str">
            <v>Active</v>
          </cell>
          <cell r="G121" t="str">
            <v>AC-00305</v>
          </cell>
          <cell r="H121" t="str">
            <v>Active</v>
          </cell>
          <cell r="I121">
            <v>37.2341762</v>
          </cell>
          <cell r="J121">
            <v>-93.372199699999996</v>
          </cell>
          <cell r="L121" t="str">
            <v>2007 N Alliance Ave</v>
          </cell>
          <cell r="M121" t="str">
            <v>Springfield</v>
          </cell>
          <cell r="P121" t="str">
            <v>MO</v>
          </cell>
          <cell r="Q121" t="str">
            <v>65803</v>
          </cell>
          <cell r="R121" t="str">
            <v>robert.clark@vitalfarms.com</v>
          </cell>
          <cell r="S121" t="str">
            <v>417.844.3423</v>
          </cell>
          <cell r="T121" t="str">
            <v>Robert Clark</v>
          </cell>
          <cell r="U121" t="str">
            <v>Yes</v>
          </cell>
          <cell r="V121" t="str">
            <v>robert.clark@vitalfarms.com</v>
          </cell>
          <cell r="W121" t="str">
            <v>Megan Gardea</v>
          </cell>
          <cell r="X121" t="str">
            <v>No</v>
          </cell>
          <cell r="Y121" t="str">
            <v>megan.gardea@vitalfarms.com</v>
          </cell>
          <cell r="Z121" t="b">
            <v>1</v>
          </cell>
          <cell r="AA121" t="b">
            <v>1</v>
          </cell>
          <cell r="AB121" t="b">
            <v>0</v>
          </cell>
          <cell r="AC121" t="b">
            <v>0</v>
          </cell>
          <cell r="AD121">
            <v>45268</v>
          </cell>
          <cell r="AE121">
            <v>45634</v>
          </cell>
        </row>
        <row r="122">
          <cell r="A122" t="str">
            <v>Core-Mark International Inc - West Sacramento</v>
          </cell>
          <cell r="B122">
            <v>215046</v>
          </cell>
          <cell r="C122">
            <v>227188</v>
          </cell>
          <cell r="E122" t="str">
            <v>Active</v>
          </cell>
          <cell r="G122" t="str">
            <v>AC-00410</v>
          </cell>
          <cell r="H122" t="str">
            <v>Active</v>
          </cell>
          <cell r="I122">
            <v>38.5531419</v>
          </cell>
          <cell r="J122">
            <v>-121.5604306</v>
          </cell>
          <cell r="L122" t="str">
            <v>2959 Thomas Place Ste 150</v>
          </cell>
          <cell r="M122" t="str">
            <v>West Sacramento</v>
          </cell>
          <cell r="P122" t="str">
            <v>CA</v>
          </cell>
          <cell r="Q122" t="str">
            <v>95691</v>
          </cell>
          <cell r="R122" t="str">
            <v>helen.hayes@core-mark.com</v>
          </cell>
          <cell r="S122" t="str">
            <v>604.244.4631</v>
          </cell>
          <cell r="T122" t="str">
            <v>Helen Hayes</v>
          </cell>
          <cell r="U122" t="str">
            <v>Yes</v>
          </cell>
          <cell r="V122" t="str">
            <v>Helen.Hayes@core-mark.com</v>
          </cell>
          <cell r="X122" t="str">
            <v>No</v>
          </cell>
          <cell r="Z122" t="b">
            <v>1</v>
          </cell>
          <cell r="AA122" t="b">
            <v>1</v>
          </cell>
          <cell r="AB122" t="b">
            <v>1</v>
          </cell>
          <cell r="AC122" t="b">
            <v>1</v>
          </cell>
          <cell r="AD122">
            <v>44992</v>
          </cell>
          <cell r="AE122">
            <v>45358</v>
          </cell>
        </row>
        <row r="123">
          <cell r="A123" t="str">
            <v>Core-Mark International Inc - Corona</v>
          </cell>
          <cell r="B123">
            <v>215047</v>
          </cell>
          <cell r="C123">
            <v>227194</v>
          </cell>
          <cell r="E123" t="str">
            <v>Active</v>
          </cell>
          <cell r="G123" t="str">
            <v>AC-00411</v>
          </cell>
          <cell r="H123" t="str">
            <v>Active</v>
          </cell>
          <cell r="I123">
            <v>33.870819599999997</v>
          </cell>
          <cell r="J123">
            <v>-117.5329054</v>
          </cell>
          <cell r="L123" t="str">
            <v>1550 Magnolia Ave Ste 103</v>
          </cell>
          <cell r="M123" t="str">
            <v>Corona</v>
          </cell>
          <cell r="P123" t="str">
            <v>CA</v>
          </cell>
          <cell r="Q123" t="str">
            <v>92879</v>
          </cell>
          <cell r="R123" t="str">
            <v>helen.hayes@core-mark.com</v>
          </cell>
          <cell r="S123" t="str">
            <v>604.244.4631</v>
          </cell>
          <cell r="T123" t="str">
            <v>Helen Hayes</v>
          </cell>
          <cell r="U123" t="str">
            <v>No</v>
          </cell>
          <cell r="V123" t="str">
            <v>Helen.Hayes@core-mark.com</v>
          </cell>
          <cell r="X123" t="str">
            <v>No</v>
          </cell>
          <cell r="Z123" t="b">
            <v>1</v>
          </cell>
          <cell r="AA123" t="b">
            <v>1</v>
          </cell>
          <cell r="AB123" t="b">
            <v>1</v>
          </cell>
          <cell r="AC123" t="b">
            <v>1</v>
          </cell>
          <cell r="AD123">
            <v>44992</v>
          </cell>
          <cell r="AE123">
            <v>45358</v>
          </cell>
        </row>
        <row r="124">
          <cell r="A124" t="str">
            <v>US Foods, Inc DBA Stock Yards</v>
          </cell>
          <cell r="B124">
            <v>214965</v>
          </cell>
          <cell r="C124">
            <v>227195</v>
          </cell>
          <cell r="E124" t="str">
            <v>Active</v>
          </cell>
          <cell r="G124" t="str">
            <v>AC-00208</v>
          </cell>
          <cell r="H124" t="str">
            <v>Active</v>
          </cell>
          <cell r="I124">
            <v>33.919170000000001</v>
          </cell>
          <cell r="J124">
            <v>-118.36078999999999</v>
          </cell>
          <cell r="L124" t="str">
            <v>12500 Inglewood Ave</v>
          </cell>
          <cell r="M124" t="str">
            <v>Hawthorne</v>
          </cell>
          <cell r="P124" t="str">
            <v>CA</v>
          </cell>
          <cell r="Q124" t="str">
            <v>90250</v>
          </cell>
          <cell r="R124" t="str">
            <v>usfoodscaprop12compliance.shared@usfoods.com</v>
          </cell>
          <cell r="S124" t="str">
            <v>310.676.2500</v>
          </cell>
          <cell r="T124" t="str">
            <v>Mike Martin</v>
          </cell>
          <cell r="U124" t="str">
            <v>Yes</v>
          </cell>
          <cell r="V124" t="str">
            <v>mike.martin@us.foods.com</v>
          </cell>
          <cell r="W124" t="str">
            <v>Adrian Barajas</v>
          </cell>
          <cell r="X124" t="str">
            <v>No</v>
          </cell>
          <cell r="Y124" t="str">
            <v>adrian.barajas@usfoods.com</v>
          </cell>
          <cell r="Z124" t="b">
            <v>0</v>
          </cell>
          <cell r="AA124" t="b">
            <v>0</v>
          </cell>
          <cell r="AB124" t="b">
            <v>1</v>
          </cell>
          <cell r="AC124" t="b">
            <v>1</v>
          </cell>
          <cell r="AD124">
            <v>45086</v>
          </cell>
          <cell r="AE124">
            <v>45452</v>
          </cell>
        </row>
        <row r="125">
          <cell r="A125" t="str">
            <v>Core-Mark International Inc - Salt Lake City</v>
          </cell>
          <cell r="B125">
            <v>215048</v>
          </cell>
          <cell r="C125">
            <v>227196</v>
          </cell>
          <cell r="E125" t="str">
            <v>Active</v>
          </cell>
          <cell r="G125" t="str">
            <v>AC-00412</v>
          </cell>
          <cell r="H125" t="str">
            <v>Active</v>
          </cell>
          <cell r="I125">
            <v>40.737051399999999</v>
          </cell>
          <cell r="J125">
            <v>-112.0101004</v>
          </cell>
          <cell r="L125" t="str">
            <v>1475 S 5070 West St E</v>
          </cell>
          <cell r="M125" t="str">
            <v>Salt Lake City</v>
          </cell>
          <cell r="P125" t="str">
            <v>UT</v>
          </cell>
          <cell r="Q125" t="str">
            <v>84104</v>
          </cell>
          <cell r="R125" t="str">
            <v>helen.hayes@core-mark.com</v>
          </cell>
          <cell r="S125" t="str">
            <v>604.244.4631</v>
          </cell>
          <cell r="T125" t="str">
            <v>Helen Hayes</v>
          </cell>
          <cell r="U125" t="str">
            <v>Yes</v>
          </cell>
          <cell r="V125" t="str">
            <v>Helen.Hayes@core-mark.com</v>
          </cell>
          <cell r="X125" t="str">
            <v>No</v>
          </cell>
          <cell r="Z125" t="b">
            <v>1</v>
          </cell>
          <cell r="AA125" t="b">
            <v>1</v>
          </cell>
          <cell r="AB125" t="b">
            <v>1</v>
          </cell>
          <cell r="AC125" t="b">
            <v>1</v>
          </cell>
          <cell r="AD125">
            <v>44992</v>
          </cell>
          <cell r="AE125">
            <v>45358</v>
          </cell>
        </row>
        <row r="126">
          <cell r="A126" t="str">
            <v>Core-Mark International Inc - Salt Lake City</v>
          </cell>
          <cell r="B126">
            <v>215049</v>
          </cell>
          <cell r="C126">
            <v>227197</v>
          </cell>
          <cell r="E126" t="str">
            <v>Active</v>
          </cell>
          <cell r="G126" t="str">
            <v>AC-00413</v>
          </cell>
          <cell r="H126" t="str">
            <v>Active</v>
          </cell>
          <cell r="I126">
            <v>40.735747199999999</v>
          </cell>
          <cell r="J126">
            <v>-112.00997719999999</v>
          </cell>
          <cell r="L126" t="str">
            <v>1635 S 5070 West St B</v>
          </cell>
          <cell r="M126" t="str">
            <v>Salt Lake City</v>
          </cell>
          <cell r="P126" t="str">
            <v>UT</v>
          </cell>
          <cell r="Q126" t="str">
            <v>84104</v>
          </cell>
          <cell r="R126" t="str">
            <v>helen.hayes@core-mark.com</v>
          </cell>
          <cell r="S126" t="str">
            <v>604.244.4631</v>
          </cell>
          <cell r="T126" t="str">
            <v>Helen Hayes</v>
          </cell>
          <cell r="U126" t="str">
            <v>Yes</v>
          </cell>
          <cell r="V126" t="str">
            <v>Helen.Hayes@core-mark.com</v>
          </cell>
          <cell r="X126" t="str">
            <v>No</v>
          </cell>
          <cell r="Z126" t="b">
            <v>1</v>
          </cell>
          <cell r="AA126" t="b">
            <v>1</v>
          </cell>
          <cell r="AB126" t="b">
            <v>1</v>
          </cell>
          <cell r="AC126" t="b">
            <v>1</v>
          </cell>
          <cell r="AD126">
            <v>44992</v>
          </cell>
          <cell r="AE126">
            <v>45358</v>
          </cell>
        </row>
        <row r="127">
          <cell r="A127" t="str">
            <v>DC Show Pigs</v>
          </cell>
          <cell r="B127">
            <v>167301</v>
          </cell>
          <cell r="C127">
            <v>227198</v>
          </cell>
          <cell r="E127" t="str">
            <v>Active</v>
          </cell>
          <cell r="G127" t="str">
            <v>AC-00306</v>
          </cell>
          <cell r="H127" t="str">
            <v>Active</v>
          </cell>
          <cell r="I127">
            <v>37.625639300000003</v>
          </cell>
          <cell r="J127">
            <v>-120.8393592</v>
          </cell>
          <cell r="L127" t="str">
            <v>8454 Jantzen Rd</v>
          </cell>
          <cell r="M127" t="str">
            <v>Modesto</v>
          </cell>
          <cell r="P127" t="str">
            <v>CA</v>
          </cell>
          <cell r="Q127" t="str">
            <v>95350</v>
          </cell>
          <cell r="R127" t="str">
            <v>fourvannest@yahoo.com</v>
          </cell>
          <cell r="S127" t="str">
            <v>209.996.8775</v>
          </cell>
          <cell r="T127" t="str">
            <v>Daniel Vannest</v>
          </cell>
          <cell r="U127" t="str">
            <v>Yes</v>
          </cell>
          <cell r="V127" t="str">
            <v>fourvannest@yahoo.com</v>
          </cell>
          <cell r="X127" t="str">
            <v>No</v>
          </cell>
          <cell r="Z127" t="b">
            <v>0</v>
          </cell>
          <cell r="AA127" t="b">
            <v>0</v>
          </cell>
          <cell r="AB127" t="b">
            <v>1</v>
          </cell>
          <cell r="AC127" t="b">
            <v>0</v>
          </cell>
          <cell r="AD127">
            <v>44932</v>
          </cell>
          <cell r="AE127">
            <v>45297</v>
          </cell>
        </row>
        <row r="128">
          <cell r="A128" t="str">
            <v>Core-Mark Interrelated Companies Inc</v>
          </cell>
          <cell r="B128">
            <v>192505</v>
          </cell>
          <cell r="C128">
            <v>227199</v>
          </cell>
          <cell r="E128" t="str">
            <v>Active</v>
          </cell>
          <cell r="G128" t="str">
            <v>AC-00414</v>
          </cell>
          <cell r="H128" t="str">
            <v>Active</v>
          </cell>
          <cell r="I128">
            <v>38.6432669</v>
          </cell>
          <cell r="J128">
            <v>-121.49729979999999</v>
          </cell>
          <cell r="L128" t="str">
            <v>1520 National Dr</v>
          </cell>
          <cell r="M128" t="str">
            <v>Sacramento</v>
          </cell>
          <cell r="P128" t="str">
            <v>CA</v>
          </cell>
          <cell r="Q128" t="str">
            <v>95834</v>
          </cell>
          <cell r="R128" t="str">
            <v>helen.hayes@core-mark.com</v>
          </cell>
          <cell r="S128" t="str">
            <v>604.244.4631</v>
          </cell>
          <cell r="T128" t="str">
            <v>Helen Hayes</v>
          </cell>
          <cell r="U128" t="str">
            <v>Yes</v>
          </cell>
          <cell r="V128" t="str">
            <v>Helen.Hayes@core-mark.com</v>
          </cell>
          <cell r="X128" t="str">
            <v>No</v>
          </cell>
          <cell r="Z128" t="b">
            <v>1</v>
          </cell>
          <cell r="AA128" t="b">
            <v>1</v>
          </cell>
          <cell r="AB128" t="b">
            <v>1</v>
          </cell>
          <cell r="AC128" t="b">
            <v>1</v>
          </cell>
          <cell r="AD128">
            <v>44992</v>
          </cell>
          <cell r="AE128">
            <v>45358</v>
          </cell>
        </row>
        <row r="129">
          <cell r="A129" t="str">
            <v>Core-Mark Interrelated Companies Inc</v>
          </cell>
          <cell r="B129">
            <v>215050</v>
          </cell>
          <cell r="C129">
            <v>227201</v>
          </cell>
          <cell r="E129" t="str">
            <v>Active</v>
          </cell>
          <cell r="G129" t="str">
            <v>AC-00415</v>
          </cell>
          <cell r="H129" t="str">
            <v>Active</v>
          </cell>
          <cell r="I129">
            <v>33.881695499999999</v>
          </cell>
          <cell r="J129">
            <v>-117.5527386</v>
          </cell>
          <cell r="L129" t="str">
            <v>311 Reed Circle</v>
          </cell>
          <cell r="M129" t="str">
            <v>Corona</v>
          </cell>
          <cell r="P129" t="str">
            <v>CA</v>
          </cell>
          <cell r="Q129" t="str">
            <v>92879</v>
          </cell>
          <cell r="R129" t="str">
            <v>helen.hayes@core-mark.com</v>
          </cell>
          <cell r="S129" t="str">
            <v>604.244.4631</v>
          </cell>
          <cell r="T129" t="str">
            <v>Helen Hayes</v>
          </cell>
          <cell r="U129" t="str">
            <v>Yes</v>
          </cell>
          <cell r="V129" t="str">
            <v>Helen.Hayes@core-mark.com</v>
          </cell>
          <cell r="X129" t="str">
            <v>No</v>
          </cell>
          <cell r="Z129" t="b">
            <v>1</v>
          </cell>
          <cell r="AA129" t="b">
            <v>1</v>
          </cell>
          <cell r="AB129" t="b">
            <v>1</v>
          </cell>
          <cell r="AC129" t="b">
            <v>1</v>
          </cell>
          <cell r="AD129">
            <v>44992</v>
          </cell>
          <cell r="AE129">
            <v>45358</v>
          </cell>
        </row>
        <row r="130">
          <cell r="A130" t="str">
            <v>Oakdell Egg Farms (Pasco West)</v>
          </cell>
          <cell r="B130">
            <v>124542</v>
          </cell>
          <cell r="C130">
            <v>227202</v>
          </cell>
          <cell r="E130" t="str">
            <v>Active</v>
          </cell>
          <cell r="G130" t="str">
            <v>AC-00116</v>
          </cell>
          <cell r="H130" t="str">
            <v>Active</v>
          </cell>
          <cell r="I130">
            <v>46.377634499999999</v>
          </cell>
          <cell r="J130">
            <v>-119.1150392</v>
          </cell>
          <cell r="L130" t="str">
            <v>7401 N Glade Rd</v>
          </cell>
          <cell r="M130" t="str">
            <v>Pasco</v>
          </cell>
          <cell r="P130" t="str">
            <v>WA</v>
          </cell>
          <cell r="Q130" t="str">
            <v>99301</v>
          </cell>
          <cell r="R130" t="str">
            <v>clillywhite@oakdell.com</v>
          </cell>
          <cell r="S130" t="str">
            <v>801.298.4556</v>
          </cell>
          <cell r="T130" t="str">
            <v>Jason Campbell</v>
          </cell>
          <cell r="U130" t="str">
            <v>No</v>
          </cell>
          <cell r="V130" t="str">
            <v>jcampbell@oakdell.com</v>
          </cell>
          <cell r="W130" t="str">
            <v>Ashley Singh</v>
          </cell>
          <cell r="X130" t="str">
            <v>Yes</v>
          </cell>
          <cell r="Y130" t="str">
            <v>asingh@versora.com</v>
          </cell>
          <cell r="Z130" t="b">
            <v>1</v>
          </cell>
          <cell r="AA130" t="b">
            <v>0</v>
          </cell>
          <cell r="AB130" t="b">
            <v>0</v>
          </cell>
          <cell r="AC130" t="b">
            <v>0</v>
          </cell>
          <cell r="AD130">
            <v>45282</v>
          </cell>
          <cell r="AE130">
            <v>45648</v>
          </cell>
        </row>
        <row r="131">
          <cell r="A131" t="str">
            <v>US Foods, Inc DBA Stock Yards</v>
          </cell>
          <cell r="B131">
            <v>214967</v>
          </cell>
          <cell r="C131">
            <v>227200</v>
          </cell>
          <cell r="E131" t="str">
            <v>Active</v>
          </cell>
          <cell r="G131" t="str">
            <v>AC-00209</v>
          </cell>
          <cell r="H131" t="str">
            <v>Active</v>
          </cell>
          <cell r="I131">
            <v>41.807553800000001</v>
          </cell>
          <cell r="J131">
            <v>-88.284809999999993</v>
          </cell>
          <cell r="L131" t="str">
            <v>2600 Church Rd</v>
          </cell>
          <cell r="M131" t="str">
            <v>Aurora</v>
          </cell>
          <cell r="P131" t="str">
            <v>IL</v>
          </cell>
          <cell r="Q131" t="str">
            <v>60502</v>
          </cell>
          <cell r="R131" t="str">
            <v>usfoodscaprop12compliance.shared@usfoods.com</v>
          </cell>
          <cell r="S131" t="str">
            <v>630.947.8400</v>
          </cell>
          <cell r="T131" t="str">
            <v>Christopher Ross</v>
          </cell>
          <cell r="U131" t="str">
            <v>Yes</v>
          </cell>
          <cell r="V131" t="str">
            <v>christopher.ross@usfoods.com</v>
          </cell>
          <cell r="W131" t="str">
            <v>Nicholas Zallis</v>
          </cell>
          <cell r="X131" t="str">
            <v>No</v>
          </cell>
          <cell r="Y131" t="str">
            <v>nicholas.zallis@usfoods.com</v>
          </cell>
          <cell r="Z131" t="b">
            <v>0</v>
          </cell>
          <cell r="AA131" t="b">
            <v>0</v>
          </cell>
          <cell r="AB131" t="b">
            <v>1</v>
          </cell>
          <cell r="AC131" t="b">
            <v>1</v>
          </cell>
          <cell r="AD131">
            <v>45086</v>
          </cell>
          <cell r="AE131">
            <v>45452</v>
          </cell>
        </row>
        <row r="132">
          <cell r="A132" t="str">
            <v>US Foods, Inc DBA Stock Yards</v>
          </cell>
          <cell r="B132">
            <v>125053</v>
          </cell>
          <cell r="C132">
            <v>227205</v>
          </cell>
          <cell r="E132" t="str">
            <v>Active</v>
          </cell>
          <cell r="G132" t="str">
            <v>AC-00210</v>
          </cell>
          <cell r="H132" t="str">
            <v>Active</v>
          </cell>
          <cell r="I132">
            <v>33.437841200000001</v>
          </cell>
          <cell r="J132">
            <v>-112.1584283</v>
          </cell>
          <cell r="L132" t="str">
            <v>4650 W Buckeye Rd</v>
          </cell>
          <cell r="M132" t="str">
            <v>Phoenix</v>
          </cell>
          <cell r="P132" t="str">
            <v>AZ</v>
          </cell>
          <cell r="Q132" t="str">
            <v>85043</v>
          </cell>
          <cell r="R132" t="str">
            <v>usfoodscaprop12compliance.shared@usfoods.com</v>
          </cell>
          <cell r="S132" t="str">
            <v>800.521.9927</v>
          </cell>
          <cell r="T132" t="str">
            <v>Andrew Stinson</v>
          </cell>
          <cell r="U132" t="str">
            <v>Yes</v>
          </cell>
          <cell r="V132" t="str">
            <v>andrew.stinson@usfoods.com</v>
          </cell>
          <cell r="W132" t="str">
            <v>Marc Short</v>
          </cell>
          <cell r="X132" t="str">
            <v>No</v>
          </cell>
          <cell r="Y132" t="str">
            <v>marc.short@usfoods.com</v>
          </cell>
          <cell r="Z132" t="b">
            <v>0</v>
          </cell>
          <cell r="AA132" t="b">
            <v>0</v>
          </cell>
          <cell r="AB132" t="b">
            <v>1</v>
          </cell>
          <cell r="AC132" t="b">
            <v>1</v>
          </cell>
          <cell r="AD132">
            <v>45086</v>
          </cell>
          <cell r="AE132">
            <v>45452</v>
          </cell>
        </row>
        <row r="133">
          <cell r="A133" t="str">
            <v>Oakdell Egg Farms (Pasco East)</v>
          </cell>
          <cell r="B133">
            <v>129146</v>
          </cell>
          <cell r="C133">
            <v>227206</v>
          </cell>
          <cell r="E133" t="str">
            <v>Active</v>
          </cell>
          <cell r="G133" t="str">
            <v>AC-00117</v>
          </cell>
          <cell r="H133" t="str">
            <v>Active</v>
          </cell>
          <cell r="I133">
            <v>46.398899200000002</v>
          </cell>
          <cell r="J133">
            <v>-119.0462807</v>
          </cell>
          <cell r="L133" t="str">
            <v>1831 E Sagemoor Rd</v>
          </cell>
          <cell r="M133" t="str">
            <v>Pasco</v>
          </cell>
          <cell r="P133" t="str">
            <v>WA</v>
          </cell>
          <cell r="Q133" t="str">
            <v>99301</v>
          </cell>
          <cell r="R133" t="str">
            <v>clillywhite@oakdell.com</v>
          </cell>
          <cell r="S133" t="str">
            <v>801.298.4556</v>
          </cell>
          <cell r="T133" t="str">
            <v>Jason Campbell</v>
          </cell>
          <cell r="U133" t="str">
            <v>No</v>
          </cell>
          <cell r="V133" t="str">
            <v>jcampbell@oakdell.com</v>
          </cell>
          <cell r="W133" t="str">
            <v>Ashley Singh</v>
          </cell>
          <cell r="X133" t="str">
            <v>Yes</v>
          </cell>
          <cell r="Y133" t="str">
            <v>asingh@versora.com</v>
          </cell>
          <cell r="Z133" t="b">
            <v>1</v>
          </cell>
          <cell r="AA133" t="b">
            <v>0</v>
          </cell>
          <cell r="AB133" t="b">
            <v>0</v>
          </cell>
          <cell r="AC133" t="b">
            <v>0</v>
          </cell>
          <cell r="AD133">
            <v>45282</v>
          </cell>
          <cell r="AE133">
            <v>45648</v>
          </cell>
        </row>
        <row r="134">
          <cell r="A134" t="str">
            <v>International Marine Products Inc</v>
          </cell>
          <cell r="B134">
            <v>215051</v>
          </cell>
          <cell r="C134">
            <v>227208</v>
          </cell>
          <cell r="E134" t="str">
            <v>Active</v>
          </cell>
          <cell r="G134" t="str">
            <v>AC-00417</v>
          </cell>
          <cell r="H134" t="str">
            <v>Active</v>
          </cell>
          <cell r="I134">
            <v>37.638673500000003</v>
          </cell>
          <cell r="J134">
            <v>-122.4073277</v>
          </cell>
          <cell r="L134" t="str">
            <v>330 Shaw Rd Ste E</v>
          </cell>
          <cell r="M134" t="str">
            <v>South San Francisco</v>
          </cell>
          <cell r="P134" t="str">
            <v>CA</v>
          </cell>
          <cell r="Q134" t="str">
            <v>94080</v>
          </cell>
          <cell r="R134" t="str">
            <v>gsakata@intmarine.com</v>
          </cell>
          <cell r="S134" t="str">
            <v>650.871.6816</v>
          </cell>
          <cell r="T134" t="str">
            <v>Glenn Sakata</v>
          </cell>
          <cell r="U134" t="str">
            <v>Yes</v>
          </cell>
          <cell r="V134" t="str">
            <v>gsakata@intmarine.com</v>
          </cell>
          <cell r="W134" t="str">
            <v>Mangki Cheung</v>
          </cell>
          <cell r="X134" t="str">
            <v>No</v>
          </cell>
          <cell r="Y134" t="str">
            <v>mangki@intmarine.com</v>
          </cell>
          <cell r="Z134" t="b">
            <v>1</v>
          </cell>
          <cell r="AA134" t="b">
            <v>0</v>
          </cell>
          <cell r="AB134" t="b">
            <v>1</v>
          </cell>
          <cell r="AC134" t="b">
            <v>0</v>
          </cell>
          <cell r="AD134">
            <v>45006</v>
          </cell>
          <cell r="AE134">
            <v>45372</v>
          </cell>
        </row>
        <row r="135">
          <cell r="A135" t="str">
            <v>Oakdell Egg Farms (Franklin)</v>
          </cell>
          <cell r="B135">
            <v>128662</v>
          </cell>
          <cell r="C135">
            <v>227210</v>
          </cell>
          <cell r="E135" t="str">
            <v>Active</v>
          </cell>
          <cell r="G135" t="str">
            <v>AC-00118</v>
          </cell>
          <cell r="H135" t="str">
            <v>Active</v>
          </cell>
          <cell r="I135">
            <v>42.034947000000003</v>
          </cell>
          <cell r="J135">
            <v>-111.77857899999999</v>
          </cell>
          <cell r="L135" t="str">
            <v>3643 S 400 E</v>
          </cell>
          <cell r="M135" t="str">
            <v>Franklin</v>
          </cell>
          <cell r="P135" t="str">
            <v>ID</v>
          </cell>
          <cell r="Q135" t="str">
            <v>83237</v>
          </cell>
          <cell r="R135" t="str">
            <v>clillywhite@oakdell.com</v>
          </cell>
          <cell r="S135" t="str">
            <v>801.298.4556</v>
          </cell>
          <cell r="T135" t="str">
            <v>Jason Campbell</v>
          </cell>
          <cell r="U135" t="str">
            <v>No</v>
          </cell>
          <cell r="V135" t="str">
            <v>jcampbell@oakdell.com</v>
          </cell>
          <cell r="W135" t="str">
            <v>Ashley Singh</v>
          </cell>
          <cell r="X135" t="str">
            <v>Yes</v>
          </cell>
          <cell r="Y135" t="str">
            <v>asingh@versora.com</v>
          </cell>
          <cell r="Z135" t="b">
            <v>1</v>
          </cell>
          <cell r="AA135" t="b">
            <v>0</v>
          </cell>
          <cell r="AB135" t="b">
            <v>0</v>
          </cell>
          <cell r="AC135" t="b">
            <v>0</v>
          </cell>
          <cell r="AD135">
            <v>45282</v>
          </cell>
          <cell r="AE135">
            <v>45648</v>
          </cell>
        </row>
        <row r="136">
          <cell r="A136" t="str">
            <v>Kehe Distributors LLC</v>
          </cell>
          <cell r="B136">
            <v>135330</v>
          </cell>
          <cell r="C136">
            <v>227213</v>
          </cell>
          <cell r="E136" t="str">
            <v>Active</v>
          </cell>
          <cell r="F136" t="str">
            <v>00RSJHE</v>
          </cell>
          <cell r="G136" t="str">
            <v>AC-00418</v>
          </cell>
          <cell r="H136" t="str">
            <v>Active</v>
          </cell>
          <cell r="I136">
            <v>33.962281099999998</v>
          </cell>
          <cell r="J136">
            <v>-117.65272969999999</v>
          </cell>
          <cell r="L136" t="str">
            <v>16081 Fern Avenue</v>
          </cell>
          <cell r="M136" t="str">
            <v>Chino</v>
          </cell>
          <cell r="P136" t="str">
            <v>CA</v>
          </cell>
          <cell r="Q136" t="str">
            <v>91708</v>
          </cell>
          <cell r="R136" t="str">
            <v>mark.beaton@kehe.com</v>
          </cell>
          <cell r="S136" t="str">
            <v>909.993.1250</v>
          </cell>
          <cell r="T136" t="str">
            <v>Donna Moran</v>
          </cell>
          <cell r="U136" t="str">
            <v>Yes</v>
          </cell>
          <cell r="V136" t="str">
            <v>donna.moran@kehe.com</v>
          </cell>
          <cell r="W136" t="str">
            <v>Marcin Pasciak</v>
          </cell>
          <cell r="X136" t="str">
            <v>No</v>
          </cell>
          <cell r="Y136" t="str">
            <v>marcin.pasciak@kehe.com</v>
          </cell>
          <cell r="Z136" t="b">
            <v>1</v>
          </cell>
          <cell r="AA136" t="b">
            <v>1</v>
          </cell>
          <cell r="AB136" t="b">
            <v>0</v>
          </cell>
          <cell r="AC136" t="b">
            <v>0</v>
          </cell>
          <cell r="AD136">
            <v>45376</v>
          </cell>
          <cell r="AE136">
            <v>45741</v>
          </cell>
        </row>
        <row r="137">
          <cell r="A137" t="str">
            <v>Oakdell Egg Farms (Lewiston)</v>
          </cell>
          <cell r="B137">
            <v>138210</v>
          </cell>
          <cell r="C137">
            <v>227214</v>
          </cell>
          <cell r="E137" t="str">
            <v>Active</v>
          </cell>
          <cell r="G137" t="str">
            <v>AC-00119</v>
          </cell>
          <cell r="H137" t="str">
            <v>Active</v>
          </cell>
          <cell r="I137">
            <v>41.9301922</v>
          </cell>
          <cell r="J137">
            <v>-111.8954561</v>
          </cell>
          <cell r="L137" t="str">
            <v>2500 S 1600 W</v>
          </cell>
          <cell r="M137" t="str">
            <v>Lewiston</v>
          </cell>
          <cell r="P137" t="str">
            <v>UT</v>
          </cell>
          <cell r="Q137" t="str">
            <v>84320</v>
          </cell>
          <cell r="R137" t="str">
            <v>clillywhite@oakdell.com</v>
          </cell>
          <cell r="S137" t="str">
            <v>801.298.4556</v>
          </cell>
          <cell r="T137" t="str">
            <v>Jason Campbell</v>
          </cell>
          <cell r="U137" t="str">
            <v>No</v>
          </cell>
          <cell r="V137" t="str">
            <v>jcampbell@oakdell.com</v>
          </cell>
          <cell r="W137" t="str">
            <v>Ashley Singh</v>
          </cell>
          <cell r="X137" t="str">
            <v>Yes</v>
          </cell>
          <cell r="Y137" t="str">
            <v>asingh@versora.com</v>
          </cell>
          <cell r="Z137" t="b">
            <v>1</v>
          </cell>
          <cell r="AA137" t="b">
            <v>0</v>
          </cell>
          <cell r="AB137" t="b">
            <v>0</v>
          </cell>
          <cell r="AC137" t="b">
            <v>0</v>
          </cell>
          <cell r="AD137">
            <v>45282</v>
          </cell>
          <cell r="AE137">
            <v>45648</v>
          </cell>
        </row>
        <row r="138">
          <cell r="A138" t="str">
            <v>Golden Fresh Egg Ranch, Inc</v>
          </cell>
          <cell r="B138">
            <v>69096</v>
          </cell>
          <cell r="C138">
            <v>227215</v>
          </cell>
          <cell r="E138" t="str">
            <v>Active</v>
          </cell>
          <cell r="F138" t="str">
            <v>000283A</v>
          </cell>
          <cell r="G138" t="str">
            <v>AC-00419</v>
          </cell>
          <cell r="H138" t="str">
            <v>Active</v>
          </cell>
          <cell r="I138">
            <v>34.101891999999999</v>
          </cell>
          <cell r="J138">
            <v>-117.480707</v>
          </cell>
          <cell r="L138" t="str">
            <v>8332 Live Oak Ave</v>
          </cell>
          <cell r="M138" t="str">
            <v>Fontana</v>
          </cell>
          <cell r="P138" t="str">
            <v>CA</v>
          </cell>
          <cell r="Q138" t="str">
            <v>92335</v>
          </cell>
          <cell r="S138" t="str">
            <v>909.822.6448</v>
          </cell>
          <cell r="T138" t="str">
            <v>Joseph Stramisky</v>
          </cell>
          <cell r="U138" t="str">
            <v>Yes</v>
          </cell>
          <cell r="V138" t="str">
            <v>jstramisky@hotmail.com</v>
          </cell>
          <cell r="W138" t="str">
            <v>Philip Stramisky</v>
          </cell>
          <cell r="X138" t="str">
            <v>No</v>
          </cell>
          <cell r="Z138" t="b">
            <v>1</v>
          </cell>
          <cell r="AA138" t="b">
            <v>0</v>
          </cell>
          <cell r="AB138" t="b">
            <v>0</v>
          </cell>
          <cell r="AC138" t="b">
            <v>0</v>
          </cell>
          <cell r="AD138">
            <v>45008</v>
          </cell>
          <cell r="AE138">
            <v>45374</v>
          </cell>
        </row>
        <row r="139">
          <cell r="A139" t="str">
            <v>US Foods, Inc</v>
          </cell>
          <cell r="B139">
            <v>70698</v>
          </cell>
          <cell r="C139">
            <v>227216</v>
          </cell>
          <cell r="E139" t="str">
            <v>Active</v>
          </cell>
          <cell r="G139" t="str">
            <v>AC-00211</v>
          </cell>
          <cell r="H139" t="str">
            <v>Active</v>
          </cell>
          <cell r="I139">
            <v>37.711641800000002</v>
          </cell>
          <cell r="J139">
            <v>-121.7090135</v>
          </cell>
          <cell r="L139" t="str">
            <v>300 Lawrence Dr</v>
          </cell>
          <cell r="M139" t="str">
            <v>Livermore</v>
          </cell>
          <cell r="P139" t="str">
            <v>CA</v>
          </cell>
          <cell r="Q139" t="str">
            <v>94551</v>
          </cell>
          <cell r="R139" t="str">
            <v>usfoodscaprop12compliance.shared@usfoods.com</v>
          </cell>
          <cell r="S139" t="str">
            <v>800.682.1228</v>
          </cell>
          <cell r="T139" t="str">
            <v>Kevin Zirzow</v>
          </cell>
          <cell r="U139" t="str">
            <v>Yes</v>
          </cell>
          <cell r="V139" t="str">
            <v>kevin.zirzow@usfoods.com</v>
          </cell>
          <cell r="W139" t="str">
            <v>Alex Andrews</v>
          </cell>
          <cell r="X139" t="str">
            <v>No</v>
          </cell>
          <cell r="Y139" t="str">
            <v>alex.andrews@usfoods.com</v>
          </cell>
          <cell r="Z139" t="b">
            <v>1</v>
          </cell>
          <cell r="AA139" t="b">
            <v>1</v>
          </cell>
          <cell r="AB139" t="b">
            <v>1</v>
          </cell>
          <cell r="AC139" t="b">
            <v>1</v>
          </cell>
          <cell r="AD139">
            <v>45086</v>
          </cell>
          <cell r="AE139">
            <v>45452</v>
          </cell>
        </row>
        <row r="140">
          <cell r="A140" t="str">
            <v>Demler Enterprises, LLC Wasco</v>
          </cell>
          <cell r="B140">
            <v>68077</v>
          </cell>
          <cell r="C140">
            <v>227217</v>
          </cell>
          <cell r="E140" t="str">
            <v>Active</v>
          </cell>
          <cell r="F140" t="str">
            <v>000KA2Z</v>
          </cell>
          <cell r="G140" t="str">
            <v>AC-00120</v>
          </cell>
          <cell r="H140" t="str">
            <v>Active</v>
          </cell>
          <cell r="I140">
            <v>35.628909899999996</v>
          </cell>
          <cell r="J140">
            <v>-119.34501040000001</v>
          </cell>
          <cell r="L140" t="str">
            <v>14460 Palm Ave</v>
          </cell>
          <cell r="M140" t="str">
            <v>Wasco</v>
          </cell>
          <cell r="P140" t="str">
            <v>CA</v>
          </cell>
          <cell r="Q140" t="str">
            <v>93280</v>
          </cell>
          <cell r="R140" t="str">
            <v>demlerent@aol.com</v>
          </cell>
          <cell r="S140" t="str">
            <v>661.758.5896</v>
          </cell>
          <cell r="T140" t="str">
            <v>David Demler</v>
          </cell>
          <cell r="U140" t="str">
            <v>Yes</v>
          </cell>
          <cell r="V140" t="str">
            <v>demlerent@aol.com</v>
          </cell>
          <cell r="X140" t="str">
            <v>No</v>
          </cell>
          <cell r="Z140" t="b">
            <v>1</v>
          </cell>
          <cell r="AA140" t="b">
            <v>0</v>
          </cell>
          <cell r="AB140" t="b">
            <v>0</v>
          </cell>
          <cell r="AC140" t="b">
            <v>0</v>
          </cell>
          <cell r="AD140">
            <v>45282</v>
          </cell>
          <cell r="AE140">
            <v>45648</v>
          </cell>
        </row>
        <row r="141">
          <cell r="A141" t="str">
            <v>International Marine Products Inc</v>
          </cell>
          <cell r="B141">
            <v>215052</v>
          </cell>
          <cell r="C141">
            <v>227218</v>
          </cell>
          <cell r="E141" t="str">
            <v>Active</v>
          </cell>
          <cell r="G141" t="str">
            <v>AC-00420</v>
          </cell>
          <cell r="H141" t="str">
            <v>Active</v>
          </cell>
          <cell r="I141">
            <v>34.016809100000003</v>
          </cell>
          <cell r="J141">
            <v>-118.21609719999999</v>
          </cell>
          <cell r="L141" t="str">
            <v>3020 E Washington Blvd</v>
          </cell>
          <cell r="M141" t="str">
            <v>Los Angeles</v>
          </cell>
          <cell r="P141" t="str">
            <v>CA</v>
          </cell>
          <cell r="Q141" t="str">
            <v>90023</v>
          </cell>
          <cell r="R141" t="str">
            <v>info@intmarine.com</v>
          </cell>
          <cell r="S141" t="str">
            <v>213.893.6123</v>
          </cell>
          <cell r="T141" t="str">
            <v>Mamoru Ueno</v>
          </cell>
          <cell r="U141" t="str">
            <v>Yes</v>
          </cell>
          <cell r="V141" t="str">
            <v>mamoru@intmarine.com</v>
          </cell>
          <cell r="W141" t="str">
            <v>Shunsuke Shoji</v>
          </cell>
          <cell r="X141" t="str">
            <v>No</v>
          </cell>
          <cell r="Y141" t="str">
            <v>shoji@intmarine.com</v>
          </cell>
          <cell r="Z141" t="b">
            <v>1</v>
          </cell>
          <cell r="AA141" t="b">
            <v>0</v>
          </cell>
          <cell r="AB141" t="b">
            <v>0</v>
          </cell>
          <cell r="AC141" t="b">
            <v>0</v>
          </cell>
          <cell r="AD141">
            <v>45008</v>
          </cell>
          <cell r="AE141">
            <v>45374</v>
          </cell>
        </row>
        <row r="142">
          <cell r="A142" t="str">
            <v>US Foods, Inc</v>
          </cell>
          <cell r="B142">
            <v>205751</v>
          </cell>
          <cell r="C142">
            <v>227219</v>
          </cell>
          <cell r="E142" t="str">
            <v>Active</v>
          </cell>
          <cell r="G142" t="str">
            <v>AC-00212</v>
          </cell>
          <cell r="H142" t="str">
            <v>Active</v>
          </cell>
          <cell r="I142">
            <v>38.648784399999997</v>
          </cell>
          <cell r="J142">
            <v>-121.4120903</v>
          </cell>
          <cell r="L142" t="str">
            <v>4455 Winters Ave</v>
          </cell>
          <cell r="M142" t="str">
            <v>McClellan Park</v>
          </cell>
          <cell r="P142" t="str">
            <v>CA</v>
          </cell>
          <cell r="Q142" t="str">
            <v>95652</v>
          </cell>
          <cell r="R142" t="str">
            <v>usfoodscaprop12compliance.shared@usfoods.com</v>
          </cell>
          <cell r="S142" t="str">
            <v>279.210.7000</v>
          </cell>
          <cell r="T142" t="str">
            <v>David Wheeler</v>
          </cell>
          <cell r="U142" t="str">
            <v>Yes</v>
          </cell>
          <cell r="V142" t="str">
            <v>david.wheeler@usfoods.com</v>
          </cell>
          <cell r="W142" t="str">
            <v>David Brewer</v>
          </cell>
          <cell r="X142" t="str">
            <v>No</v>
          </cell>
          <cell r="Y142" t="str">
            <v>david.brewer@usfoods.com</v>
          </cell>
          <cell r="Z142" t="b">
            <v>1</v>
          </cell>
          <cell r="AA142" t="b">
            <v>1</v>
          </cell>
          <cell r="AB142" t="b">
            <v>1</v>
          </cell>
          <cell r="AC142" t="b">
            <v>1</v>
          </cell>
          <cell r="AD142">
            <v>45086</v>
          </cell>
          <cell r="AE142">
            <v>45452</v>
          </cell>
        </row>
        <row r="143">
          <cell r="A143" t="str">
            <v>L &amp; Y Food Inc</v>
          </cell>
          <cell r="B143">
            <v>124282</v>
          </cell>
          <cell r="C143">
            <v>227221</v>
          </cell>
          <cell r="E143" t="str">
            <v>Active</v>
          </cell>
          <cell r="G143" t="str">
            <v>AC-00421</v>
          </cell>
          <cell r="H143" t="str">
            <v>Active</v>
          </cell>
          <cell r="I143">
            <v>34.054627099999998</v>
          </cell>
          <cell r="J143">
            <v>-118.14819989999999</v>
          </cell>
          <cell r="L143" t="str">
            <v>608 Monterey Pass Rd</v>
          </cell>
          <cell r="M143" t="str">
            <v>Monterey Park</v>
          </cell>
          <cell r="P143" t="str">
            <v>CA</v>
          </cell>
          <cell r="Q143" t="str">
            <v>91754</v>
          </cell>
          <cell r="R143" t="str">
            <v>mandy.lyfood@gmail.com</v>
          </cell>
          <cell r="S143" t="str">
            <v>656.576.8880</v>
          </cell>
          <cell r="T143" t="str">
            <v>Chen Lu</v>
          </cell>
          <cell r="U143" t="str">
            <v>No</v>
          </cell>
          <cell r="V143" t="str">
            <v>mandy.lyfood@gmail.com</v>
          </cell>
          <cell r="X143" t="str">
            <v>No</v>
          </cell>
          <cell r="Z143" t="b">
            <v>1</v>
          </cell>
          <cell r="AA143" t="b">
            <v>0</v>
          </cell>
          <cell r="AB143" t="b">
            <v>1</v>
          </cell>
          <cell r="AC143" t="b">
            <v>0</v>
          </cell>
          <cell r="AD143">
            <v>45008</v>
          </cell>
          <cell r="AE143">
            <v>45374</v>
          </cell>
        </row>
        <row r="144">
          <cell r="A144" t="str">
            <v>Shamrock Foods Company</v>
          </cell>
          <cell r="B144">
            <v>69627</v>
          </cell>
          <cell r="C144">
            <v>227222</v>
          </cell>
          <cell r="E144" t="str">
            <v>Active</v>
          </cell>
          <cell r="G144" t="str">
            <v>AC-00307</v>
          </cell>
          <cell r="H144" t="str">
            <v>Active</v>
          </cell>
          <cell r="I144">
            <v>34.017562900000001</v>
          </cell>
          <cell r="J144">
            <v>-117.5543031</v>
          </cell>
          <cell r="L144" t="str">
            <v>12400 Riverside Dr</v>
          </cell>
          <cell r="M144" t="str">
            <v>Eastvale</v>
          </cell>
          <cell r="P144" t="str">
            <v>CA</v>
          </cell>
          <cell r="Q144" t="str">
            <v>91752</v>
          </cell>
          <cell r="R144" t="str">
            <v>george_jacob@shamrockfoods.com</v>
          </cell>
          <cell r="S144" t="str">
            <v>602.477.2500</v>
          </cell>
          <cell r="T144" t="str">
            <v>Andy Perkins</v>
          </cell>
          <cell r="U144" t="str">
            <v>Yes</v>
          </cell>
          <cell r="V144" t="str">
            <v>andrew_perkins@shamrockfoods.com</v>
          </cell>
          <cell r="W144" t="str">
            <v>George Jacob</v>
          </cell>
          <cell r="X144" t="str">
            <v>No</v>
          </cell>
          <cell r="Y144" t="str">
            <v>george_jacob@shamrockfoods.com</v>
          </cell>
          <cell r="Z144" t="b">
            <v>1</v>
          </cell>
          <cell r="AA144" t="b">
            <v>1</v>
          </cell>
          <cell r="AB144" t="b">
            <v>1</v>
          </cell>
          <cell r="AC144" t="b">
            <v>1</v>
          </cell>
          <cell r="AD144">
            <v>45297</v>
          </cell>
          <cell r="AE144">
            <v>45663</v>
          </cell>
        </row>
        <row r="145">
          <cell r="A145" t="str">
            <v>US Foods, Inc</v>
          </cell>
          <cell r="B145">
            <v>125054</v>
          </cell>
          <cell r="C145">
            <v>227223</v>
          </cell>
          <cell r="E145" t="str">
            <v>Active</v>
          </cell>
          <cell r="G145" t="str">
            <v>AC-00213</v>
          </cell>
          <cell r="H145" t="str">
            <v>Active</v>
          </cell>
          <cell r="I145">
            <v>39.595498499999998</v>
          </cell>
          <cell r="J145">
            <v>-119.8294104</v>
          </cell>
          <cell r="L145" t="str">
            <v>850 N Hills Blvd</v>
          </cell>
          <cell r="M145" t="str">
            <v>Reno</v>
          </cell>
          <cell r="P145" t="str">
            <v>NV</v>
          </cell>
          <cell r="Q145" t="str">
            <v>89506</v>
          </cell>
          <cell r="R145" t="str">
            <v>usfoodscaprop12compliance.shared@usfoods.com</v>
          </cell>
          <cell r="S145" t="str">
            <v>800.648.3588</v>
          </cell>
          <cell r="T145" t="str">
            <v>Paul Townsend</v>
          </cell>
          <cell r="U145" t="str">
            <v>Yes</v>
          </cell>
          <cell r="V145" t="str">
            <v>paul.townsend@usfoods.com</v>
          </cell>
          <cell r="W145" t="str">
            <v>Kevin Pullman</v>
          </cell>
          <cell r="X145" t="str">
            <v>No</v>
          </cell>
          <cell r="Y145" t="str">
            <v>kevin.pullman@usfoods.com</v>
          </cell>
          <cell r="Z145" t="b">
            <v>1</v>
          </cell>
          <cell r="AA145" t="b">
            <v>1</v>
          </cell>
          <cell r="AB145" t="b">
            <v>1</v>
          </cell>
          <cell r="AC145" t="b">
            <v>1</v>
          </cell>
          <cell r="AD145">
            <v>45086</v>
          </cell>
          <cell r="AE145">
            <v>45452</v>
          </cell>
        </row>
        <row r="146">
          <cell r="A146" t="str">
            <v>Jpine Sales NV Inc</v>
          </cell>
          <cell r="B146">
            <v>215053</v>
          </cell>
          <cell r="C146">
            <v>227224</v>
          </cell>
          <cell r="E146" t="str">
            <v>Active</v>
          </cell>
          <cell r="G146" t="str">
            <v>AC-00422</v>
          </cell>
          <cell r="H146" t="str">
            <v>Active</v>
          </cell>
          <cell r="I146">
            <v>36.146067799999997</v>
          </cell>
          <cell r="J146">
            <v>-115.1924856</v>
          </cell>
          <cell r="L146" t="str">
            <v>3864 W Sahara Ave</v>
          </cell>
          <cell r="M146" t="str">
            <v>Las Vegas</v>
          </cell>
          <cell r="P146" t="str">
            <v>NV</v>
          </cell>
          <cell r="Q146" t="str">
            <v>89102</v>
          </cell>
          <cell r="R146" t="str">
            <v>jpinesalesnv@gmail.com</v>
          </cell>
          <cell r="S146" t="str">
            <v>626.789.4804</v>
          </cell>
          <cell r="T146" t="str">
            <v>Mindy Kuang</v>
          </cell>
          <cell r="U146" t="str">
            <v>Yes</v>
          </cell>
          <cell r="V146" t="str">
            <v>jpinesalesnv@gmail.com</v>
          </cell>
          <cell r="X146" t="str">
            <v>No</v>
          </cell>
          <cell r="Z146" t="b">
            <v>1</v>
          </cell>
          <cell r="AA146" t="b">
            <v>0</v>
          </cell>
          <cell r="AB146" t="b">
            <v>0</v>
          </cell>
          <cell r="AC146" t="b">
            <v>0</v>
          </cell>
          <cell r="AD146">
            <v>45008</v>
          </cell>
          <cell r="AE146">
            <v>45374</v>
          </cell>
        </row>
        <row r="147">
          <cell r="A147" t="str">
            <v>California Egg Dist Inc</v>
          </cell>
          <cell r="B147">
            <v>69335</v>
          </cell>
          <cell r="C147">
            <v>227231</v>
          </cell>
          <cell r="E147" t="str">
            <v>Active</v>
          </cell>
          <cell r="G147" t="str">
            <v>AC-00308</v>
          </cell>
          <cell r="H147" t="str">
            <v>Active</v>
          </cell>
          <cell r="I147">
            <v>34.051493399999998</v>
          </cell>
          <cell r="J147">
            <v>-118.0237137</v>
          </cell>
          <cell r="L147" t="str">
            <v>2411 Durfee Ave</v>
          </cell>
          <cell r="M147" t="str">
            <v>El Monte</v>
          </cell>
          <cell r="P147" t="str">
            <v>CA</v>
          </cell>
          <cell r="Q147" t="str">
            <v>91732</v>
          </cell>
          <cell r="R147" t="str">
            <v>guillermo@caleggdist.com</v>
          </cell>
          <cell r="S147" t="str">
            <v>626.279.6562</v>
          </cell>
          <cell r="T147" t="str">
            <v>Guillermo Acosta</v>
          </cell>
          <cell r="U147" t="str">
            <v>Yes</v>
          </cell>
          <cell r="V147" t="str">
            <v>guillermo@caleggdist.com</v>
          </cell>
          <cell r="X147" t="str">
            <v>No</v>
          </cell>
          <cell r="Z147" t="b">
            <v>1</v>
          </cell>
          <cell r="AA147" t="b">
            <v>0</v>
          </cell>
          <cell r="AB147" t="b">
            <v>0</v>
          </cell>
          <cell r="AC147" t="b">
            <v>0</v>
          </cell>
          <cell r="AD147">
            <v>44932</v>
          </cell>
          <cell r="AE147">
            <v>45297</v>
          </cell>
        </row>
        <row r="148">
          <cell r="A148" t="str">
            <v>Newburg Egg Corporation</v>
          </cell>
          <cell r="B148">
            <v>126617</v>
          </cell>
          <cell r="C148">
            <v>227236</v>
          </cell>
          <cell r="E148" t="str">
            <v>Active</v>
          </cell>
          <cell r="G148" t="str">
            <v>AC-00423</v>
          </cell>
          <cell r="H148" t="str">
            <v>Active</v>
          </cell>
          <cell r="I148">
            <v>41.7102322</v>
          </cell>
          <cell r="J148">
            <v>-74.569602399999994</v>
          </cell>
          <cell r="L148" t="str">
            <v>17 Novogrodsky Rd</v>
          </cell>
          <cell r="M148" t="str">
            <v>Woodridge</v>
          </cell>
          <cell r="P148" t="str">
            <v>NY</v>
          </cell>
          <cell r="Q148" t="str">
            <v>12789</v>
          </cell>
          <cell r="S148" t="str">
            <v>845-434-8115</v>
          </cell>
          <cell r="T148" t="str">
            <v>Alan Bronstein</v>
          </cell>
          <cell r="U148" t="str">
            <v>Yes</v>
          </cell>
          <cell r="V148" t="str">
            <v>alan@newburgegg.com</v>
          </cell>
          <cell r="X148" t="str">
            <v>No</v>
          </cell>
          <cell r="Z148" t="b">
            <v>1</v>
          </cell>
          <cell r="AA148" t="b">
            <v>1</v>
          </cell>
          <cell r="AB148" t="b">
            <v>0</v>
          </cell>
          <cell r="AC148" t="b">
            <v>0</v>
          </cell>
          <cell r="AD148">
            <v>45132</v>
          </cell>
          <cell r="AE148">
            <v>45498</v>
          </cell>
        </row>
        <row r="149">
          <cell r="A149" t="str">
            <v>Central Valley Egg LLC</v>
          </cell>
          <cell r="B149">
            <v>161286</v>
          </cell>
          <cell r="C149">
            <v>227237</v>
          </cell>
          <cell r="E149" t="str">
            <v>Active</v>
          </cell>
          <cell r="F149" t="str">
            <v>00NDBZB</v>
          </cell>
          <cell r="G149" t="str">
            <v>AC-00309</v>
          </cell>
          <cell r="H149" t="str">
            <v>Active</v>
          </cell>
          <cell r="I149">
            <v>35.6585678</v>
          </cell>
          <cell r="J149">
            <v>-119.5083716</v>
          </cell>
          <cell r="L149" t="str">
            <v>13606 Gun Club Rd</v>
          </cell>
          <cell r="M149" t="str">
            <v>Wasco</v>
          </cell>
          <cell r="P149" t="str">
            <v>CA</v>
          </cell>
          <cell r="Q149" t="str">
            <v>93280</v>
          </cell>
          <cell r="R149" t="str">
            <v>hpina@cveggs.com</v>
          </cell>
          <cell r="S149" t="str">
            <v>661.584.4546</v>
          </cell>
          <cell r="T149" t="str">
            <v>Shari Yeatts</v>
          </cell>
          <cell r="U149" t="str">
            <v>Yes</v>
          </cell>
          <cell r="V149" t="str">
            <v>shari.yeatts@proegg.com</v>
          </cell>
          <cell r="W149" t="str">
            <v>Heriberto Pina</v>
          </cell>
          <cell r="X149" t="str">
            <v>No</v>
          </cell>
          <cell r="Y149" t="str">
            <v>hpina@cveggs.com</v>
          </cell>
          <cell r="Z149" t="b">
            <v>1</v>
          </cell>
          <cell r="AA149" t="b">
            <v>1</v>
          </cell>
          <cell r="AB149" t="b">
            <v>0</v>
          </cell>
          <cell r="AC149" t="b">
            <v>0</v>
          </cell>
          <cell r="AD149">
            <v>45328</v>
          </cell>
          <cell r="AE149">
            <v>45694</v>
          </cell>
        </row>
        <row r="150">
          <cell r="A150" t="str">
            <v>Weaver Bros Inc A1 Egg Farm</v>
          </cell>
          <cell r="B150">
            <v>168709</v>
          </cell>
          <cell r="C150">
            <v>227238</v>
          </cell>
          <cell r="E150" t="str">
            <v>Active</v>
          </cell>
          <cell r="G150" t="str">
            <v>AC-00425</v>
          </cell>
          <cell r="H150" t="str">
            <v>Active</v>
          </cell>
          <cell r="I150">
            <v>40.230398399999999</v>
          </cell>
          <cell r="J150">
            <v>-84.466037099999994</v>
          </cell>
          <cell r="L150" t="str">
            <v>10638 State Route 47</v>
          </cell>
          <cell r="M150" t="str">
            <v>Versailles</v>
          </cell>
          <cell r="P150" t="str">
            <v>OH</v>
          </cell>
          <cell r="Q150" t="str">
            <v>45380</v>
          </cell>
          <cell r="R150" t="str">
            <v>a.weaver@weavereggs.com</v>
          </cell>
          <cell r="S150" t="str">
            <v>937.526.3331</v>
          </cell>
          <cell r="T150" t="str">
            <v>Kelly Menchhofer</v>
          </cell>
          <cell r="U150" t="str">
            <v>Yes</v>
          </cell>
          <cell r="V150" t="str">
            <v>k.menchhofer@weavereggs.com</v>
          </cell>
          <cell r="W150" t="str">
            <v>Colton Zumbrun</v>
          </cell>
          <cell r="X150" t="str">
            <v>No</v>
          </cell>
          <cell r="Y150" t="str">
            <v>c.zumbrun@weavereggs.com</v>
          </cell>
          <cell r="Z150" t="b">
            <v>1</v>
          </cell>
          <cell r="AA150" t="b">
            <v>0</v>
          </cell>
          <cell r="AB150" t="b">
            <v>0</v>
          </cell>
          <cell r="AC150" t="b">
            <v>0</v>
          </cell>
          <cell r="AD150">
            <v>45009</v>
          </cell>
          <cell r="AE150">
            <v>45375</v>
          </cell>
        </row>
        <row r="151">
          <cell r="A151" t="str">
            <v>Win Ho Trading Co</v>
          </cell>
          <cell r="B151">
            <v>124291</v>
          </cell>
          <cell r="C151">
            <v>227239</v>
          </cell>
          <cell r="E151" t="str">
            <v>Active</v>
          </cell>
          <cell r="G151" t="str">
            <v>AC-00426</v>
          </cell>
          <cell r="H151" t="str">
            <v>Active</v>
          </cell>
          <cell r="I151">
            <v>34.046162500000001</v>
          </cell>
          <cell r="J151">
            <v>-118.0560692</v>
          </cell>
          <cell r="L151" t="str">
            <v>1475 Potrero Ave</v>
          </cell>
          <cell r="M151" t="str">
            <v>South El Monte</v>
          </cell>
          <cell r="P151" t="str">
            <v>CA</v>
          </cell>
          <cell r="Q151" t="str">
            <v>91733</v>
          </cell>
          <cell r="R151" t="str">
            <v>bird91007@yahoo.com</v>
          </cell>
          <cell r="S151" t="str">
            <v>626-488-5441</v>
          </cell>
          <cell r="T151" t="str">
            <v>Peter Poon Bird</v>
          </cell>
          <cell r="U151" t="str">
            <v>Yes</v>
          </cell>
          <cell r="V151" t="str">
            <v>bird91007@yahoo.com</v>
          </cell>
          <cell r="X151" t="str">
            <v>No</v>
          </cell>
          <cell r="Z151" t="b">
            <v>1</v>
          </cell>
          <cell r="AA151" t="b">
            <v>0</v>
          </cell>
          <cell r="AB151" t="b">
            <v>1</v>
          </cell>
          <cell r="AC151" t="b">
            <v>0</v>
          </cell>
          <cell r="AD151">
            <v>45009</v>
          </cell>
          <cell r="AE151">
            <v>45375</v>
          </cell>
        </row>
        <row r="152">
          <cell r="A152" t="str">
            <v>JJBMR Foods dba 7 Star Foods</v>
          </cell>
          <cell r="B152">
            <v>215054</v>
          </cell>
          <cell r="C152">
            <v>227240</v>
          </cell>
          <cell r="E152" t="str">
            <v>Active</v>
          </cell>
          <cell r="G152" t="str">
            <v>AC-00427</v>
          </cell>
          <cell r="H152" t="str">
            <v>Active</v>
          </cell>
          <cell r="I152">
            <v>33.922641400000003</v>
          </cell>
          <cell r="J152">
            <v>-117.9239843</v>
          </cell>
          <cell r="L152" t="str">
            <v>260 N Palm St Ste 100</v>
          </cell>
          <cell r="M152" t="str">
            <v>Brea</v>
          </cell>
          <cell r="P152" t="str">
            <v>CA</v>
          </cell>
          <cell r="Q152" t="str">
            <v>92821</v>
          </cell>
          <cell r="R152" t="str">
            <v>aalbarran@7starfoods.com</v>
          </cell>
          <cell r="S152" t="str">
            <v>855-800-7787</v>
          </cell>
          <cell r="T152" t="str">
            <v>Alfonso Albarran</v>
          </cell>
          <cell r="U152" t="str">
            <v>Yes</v>
          </cell>
          <cell r="V152" t="str">
            <v>aalbarran@7starfoods.com</v>
          </cell>
          <cell r="X152" t="str">
            <v>No</v>
          </cell>
          <cell r="Z152" t="b">
            <v>1</v>
          </cell>
          <cell r="AA152" t="b">
            <v>1</v>
          </cell>
          <cell r="AB152" t="b">
            <v>1</v>
          </cell>
          <cell r="AC152" t="b">
            <v>0</v>
          </cell>
          <cell r="AD152">
            <v>45009</v>
          </cell>
          <cell r="AE152">
            <v>45375</v>
          </cell>
        </row>
        <row r="153">
          <cell r="A153" t="str">
            <v>Voortman Egg Ranch</v>
          </cell>
          <cell r="B153">
            <v>68257</v>
          </cell>
          <cell r="C153">
            <v>227242</v>
          </cell>
          <cell r="E153" t="str">
            <v>Active</v>
          </cell>
          <cell r="F153" t="str">
            <v>0007R07</v>
          </cell>
          <cell r="G153" t="str">
            <v>AC-00428</v>
          </cell>
          <cell r="H153" t="str">
            <v>Active</v>
          </cell>
          <cell r="I153">
            <v>33.999890000000001</v>
          </cell>
          <cell r="J153">
            <v>-117.62869000000001</v>
          </cell>
          <cell r="L153" t="str">
            <v>13960 Grove Ave</v>
          </cell>
          <cell r="M153" t="str">
            <v>Ontario</v>
          </cell>
          <cell r="P153" t="str">
            <v>CA</v>
          </cell>
          <cell r="Q153" t="str">
            <v>91762</v>
          </cell>
          <cell r="R153" t="str">
            <v>eddie@voortmanranch.com</v>
          </cell>
          <cell r="S153" t="str">
            <v>909-465-1319</v>
          </cell>
          <cell r="T153" t="str">
            <v>Eddie Voortman</v>
          </cell>
          <cell r="U153" t="str">
            <v>Yes</v>
          </cell>
          <cell r="V153" t="str">
            <v>eddie@voortmanranch.com</v>
          </cell>
          <cell r="X153" t="str">
            <v>No</v>
          </cell>
          <cell r="Z153" t="b">
            <v>1</v>
          </cell>
          <cell r="AA153" t="b">
            <v>0</v>
          </cell>
          <cell r="AB153" t="b">
            <v>0</v>
          </cell>
          <cell r="AC153" t="b">
            <v>0</v>
          </cell>
          <cell r="AD153">
            <v>45375</v>
          </cell>
          <cell r="AE153">
            <v>45740</v>
          </cell>
        </row>
        <row r="154">
          <cell r="A154" t="str">
            <v>Sugar Creek Packing Co</v>
          </cell>
          <cell r="B154">
            <v>214978</v>
          </cell>
          <cell r="C154">
            <v>227244</v>
          </cell>
          <cell r="E154" t="str">
            <v>Active</v>
          </cell>
          <cell r="G154" t="str">
            <v>AC-00310</v>
          </cell>
          <cell r="H154" t="str">
            <v>Active</v>
          </cell>
          <cell r="I154">
            <v>39.535307099999997</v>
          </cell>
          <cell r="J154">
            <v>-83.407761899999997</v>
          </cell>
          <cell r="L154" t="str">
            <v>2101 1/2 Kenskill Ave</v>
          </cell>
          <cell r="M154" t="str">
            <v>Washington Courthouse</v>
          </cell>
          <cell r="P154" t="str">
            <v>OH</v>
          </cell>
          <cell r="Q154" t="str">
            <v>43160</v>
          </cell>
          <cell r="R154" t="str">
            <v>gestes@sugar-creek.com</v>
          </cell>
          <cell r="S154" t="str">
            <v>800.484.8205</v>
          </cell>
          <cell r="T154" t="str">
            <v>Shannon Duffy</v>
          </cell>
          <cell r="U154" t="str">
            <v>Yes</v>
          </cell>
          <cell r="V154" t="str">
            <v>shannon@tenderbelly.com</v>
          </cell>
          <cell r="W154" t="str">
            <v>Gavin Estes</v>
          </cell>
          <cell r="X154" t="str">
            <v>No</v>
          </cell>
          <cell r="Y154" t="str">
            <v>gestes@sugar-creek.com</v>
          </cell>
          <cell r="Z154" t="b">
            <v>0</v>
          </cell>
          <cell r="AA154" t="b">
            <v>0</v>
          </cell>
          <cell r="AB154" t="b">
            <v>1</v>
          </cell>
          <cell r="AC154" t="b">
            <v>0</v>
          </cell>
          <cell r="AD154">
            <v>44946</v>
          </cell>
          <cell r="AE154">
            <v>45311</v>
          </cell>
        </row>
        <row r="155">
          <cell r="A155" t="str">
            <v>Sullivan Distributing Inc</v>
          </cell>
          <cell r="B155">
            <v>180796</v>
          </cell>
          <cell r="C155">
            <v>227246</v>
          </cell>
          <cell r="E155" t="str">
            <v>Active</v>
          </cell>
          <cell r="G155" t="str">
            <v>AC-00429</v>
          </cell>
          <cell r="H155" t="str">
            <v>Active</v>
          </cell>
          <cell r="I155">
            <v>33.803780000000003</v>
          </cell>
          <cell r="J155">
            <v>-117.90044899999999</v>
          </cell>
          <cell r="L155" t="str">
            <v>515 E Katella Ave</v>
          </cell>
          <cell r="M155" t="str">
            <v>Anaheim</v>
          </cell>
          <cell r="P155" t="str">
            <v>CA</v>
          </cell>
          <cell r="Q155" t="str">
            <v>92805</v>
          </cell>
          <cell r="R155" t="str">
            <v>sullivandistributing111@gmail.com</v>
          </cell>
          <cell r="S155" t="str">
            <v>714-635-6465</v>
          </cell>
          <cell r="T155" t="str">
            <v>Michael Sullivan</v>
          </cell>
          <cell r="U155" t="str">
            <v>Yes</v>
          </cell>
          <cell r="V155" t="str">
            <v>sullivandistributing111@gmail.com</v>
          </cell>
          <cell r="W155" t="str">
            <v>Sami Sullivan</v>
          </cell>
          <cell r="X155" t="str">
            <v>No</v>
          </cell>
          <cell r="Y155" t="str">
            <v>samisullivanoc@gmail.com</v>
          </cell>
          <cell r="Z155" t="b">
            <v>1</v>
          </cell>
          <cell r="AA155" t="b">
            <v>0</v>
          </cell>
          <cell r="AB155" t="b">
            <v>0</v>
          </cell>
          <cell r="AC155" t="b">
            <v>0</v>
          </cell>
          <cell r="AD155">
            <v>45009</v>
          </cell>
          <cell r="AE155">
            <v>45375</v>
          </cell>
        </row>
        <row r="156">
          <cell r="A156" t="str">
            <v>SJ Distributors LLC</v>
          </cell>
          <cell r="B156">
            <v>206688</v>
          </cell>
          <cell r="C156">
            <v>227257</v>
          </cell>
          <cell r="E156" t="str">
            <v>Active</v>
          </cell>
          <cell r="G156" t="str">
            <v>AC-00158</v>
          </cell>
          <cell r="H156" t="str">
            <v>Active</v>
          </cell>
          <cell r="I156">
            <v>36.990845200000003</v>
          </cell>
          <cell r="J156">
            <v>-121.5559464</v>
          </cell>
          <cell r="L156" t="str">
            <v>6215 Engle Way</v>
          </cell>
          <cell r="M156" t="str">
            <v>Gilroy</v>
          </cell>
          <cell r="P156" t="str">
            <v>CA</v>
          </cell>
          <cell r="Q156" t="str">
            <v>95020</v>
          </cell>
          <cell r="R156" t="str">
            <v>compliance@sjfood.com</v>
          </cell>
          <cell r="S156" t="str">
            <v>888.988.2328</v>
          </cell>
          <cell r="T156" t="str">
            <v>William Gao</v>
          </cell>
          <cell r="U156" t="str">
            <v>Yes</v>
          </cell>
          <cell r="V156" t="str">
            <v>compliance@sjfood.com</v>
          </cell>
          <cell r="W156" t="str">
            <v>Claudia Zheng</v>
          </cell>
          <cell r="X156" t="str">
            <v>No</v>
          </cell>
          <cell r="Y156" t="str">
            <v>compliance@sjfood.com</v>
          </cell>
          <cell r="Z156" t="b">
            <v>1</v>
          </cell>
          <cell r="AA156" t="b">
            <v>0</v>
          </cell>
          <cell r="AB156" t="b">
            <v>1</v>
          </cell>
          <cell r="AC156" t="b">
            <v>1</v>
          </cell>
          <cell r="AD156">
            <v>45286</v>
          </cell>
          <cell r="AE156">
            <v>45652</v>
          </cell>
        </row>
        <row r="157">
          <cell r="A157" t="str">
            <v>Hahns of Westminister</v>
          </cell>
          <cell r="B157">
            <v>214979</v>
          </cell>
          <cell r="C157">
            <v>227258</v>
          </cell>
          <cell r="E157" t="str">
            <v>Active</v>
          </cell>
          <cell r="G157" t="str">
            <v>AC-00311</v>
          </cell>
          <cell r="H157" t="str">
            <v>Active</v>
          </cell>
          <cell r="I157">
            <v>39.585148699999998</v>
          </cell>
          <cell r="J157">
            <v>-76.978357399999993</v>
          </cell>
          <cell r="L157" t="str">
            <v>440 Hahn Rd</v>
          </cell>
          <cell r="M157" t="str">
            <v>Westminster</v>
          </cell>
          <cell r="P157" t="str">
            <v>MD</v>
          </cell>
          <cell r="Q157" t="str">
            <v>21157</v>
          </cell>
          <cell r="R157" t="str">
            <v>lou@hahnsofwestminister.com</v>
          </cell>
          <cell r="S157" t="str">
            <v>410.848.4200</v>
          </cell>
          <cell r="T157" t="str">
            <v>Shannon Duffy</v>
          </cell>
          <cell r="U157" t="str">
            <v>Yes</v>
          </cell>
          <cell r="V157" t="str">
            <v>shannon@tenderbelly.com</v>
          </cell>
          <cell r="W157" t="str">
            <v>Lou Restauro</v>
          </cell>
          <cell r="X157" t="str">
            <v>No</v>
          </cell>
          <cell r="Y157" t="str">
            <v>lou@hahnsofwestminister.com</v>
          </cell>
          <cell r="Z157" t="b">
            <v>0</v>
          </cell>
          <cell r="AA157" t="b">
            <v>0</v>
          </cell>
          <cell r="AB157" t="b">
            <v>1</v>
          </cell>
          <cell r="AC157" t="b">
            <v>0</v>
          </cell>
          <cell r="AD157">
            <v>44951</v>
          </cell>
          <cell r="AE157">
            <v>45316</v>
          </cell>
        </row>
        <row r="158">
          <cell r="A158" t="str">
            <v>US Food, Inc</v>
          </cell>
          <cell r="B158">
            <v>170450</v>
          </cell>
          <cell r="C158">
            <v>227260</v>
          </cell>
          <cell r="E158" t="str">
            <v>Active</v>
          </cell>
          <cell r="G158" t="str">
            <v>AC-00214</v>
          </cell>
          <cell r="H158" t="str">
            <v>Active</v>
          </cell>
          <cell r="I158">
            <v>36.216932300000003</v>
          </cell>
          <cell r="J158">
            <v>-115.1635331</v>
          </cell>
          <cell r="L158" t="str">
            <v>1685 W Cheyenne Ave</v>
          </cell>
          <cell r="M158" t="str">
            <v>Las Vegas</v>
          </cell>
          <cell r="P158" t="str">
            <v>NV</v>
          </cell>
          <cell r="Q158" t="str">
            <v>89032</v>
          </cell>
          <cell r="R158" t="str">
            <v>usfoodscaprop12compliance.shared@usfoods.com</v>
          </cell>
          <cell r="S158" t="str">
            <v>702.636.3663</v>
          </cell>
          <cell r="T158" t="str">
            <v>Frank Fernandez</v>
          </cell>
          <cell r="U158" t="str">
            <v>Yes</v>
          </cell>
          <cell r="V158" t="str">
            <v>frank.frenandez@usfoods.com</v>
          </cell>
          <cell r="W158" t="str">
            <v>John Kusler</v>
          </cell>
          <cell r="X158" t="str">
            <v>No</v>
          </cell>
          <cell r="Y158" t="str">
            <v>john.kusler@usfoods.com</v>
          </cell>
          <cell r="Z158" t="b">
            <v>1</v>
          </cell>
          <cell r="AA158" t="b">
            <v>1</v>
          </cell>
          <cell r="AB158" t="b">
            <v>1</v>
          </cell>
          <cell r="AC158" t="b">
            <v>1</v>
          </cell>
          <cell r="AD158">
            <v>45086</v>
          </cell>
          <cell r="AE158">
            <v>45452</v>
          </cell>
        </row>
        <row r="159">
          <cell r="A159" t="str">
            <v>SJ Distributors LLC</v>
          </cell>
          <cell r="B159">
            <v>129330</v>
          </cell>
          <cell r="C159">
            <v>227261</v>
          </cell>
          <cell r="E159" t="str">
            <v>Active</v>
          </cell>
          <cell r="G159" t="str">
            <v>AC-00159</v>
          </cell>
          <cell r="H159" t="str">
            <v>Active</v>
          </cell>
          <cell r="I159">
            <v>37.424874000000003</v>
          </cell>
          <cell r="J159">
            <v>-121.889267</v>
          </cell>
          <cell r="L159" t="str">
            <v>625 Vista Way</v>
          </cell>
          <cell r="M159" t="str">
            <v>Milpitas</v>
          </cell>
          <cell r="P159" t="str">
            <v>CA</v>
          </cell>
          <cell r="Q159" t="str">
            <v>95035</v>
          </cell>
          <cell r="R159" t="str">
            <v>compliance@sjfood.com</v>
          </cell>
          <cell r="S159" t="str">
            <v>888.988.2328</v>
          </cell>
          <cell r="T159" t="str">
            <v>William Gao</v>
          </cell>
          <cell r="U159" t="str">
            <v>Yes</v>
          </cell>
          <cell r="V159" t="str">
            <v>compliance@sjfood.com</v>
          </cell>
          <cell r="W159" t="str">
            <v>Claudia Zheng</v>
          </cell>
          <cell r="X159" t="str">
            <v>No</v>
          </cell>
          <cell r="Y159" t="str">
            <v>compliance@sjfoods.com</v>
          </cell>
          <cell r="Z159" t="b">
            <v>1</v>
          </cell>
          <cell r="AA159" t="b">
            <v>0</v>
          </cell>
          <cell r="AB159" t="b">
            <v>1</v>
          </cell>
          <cell r="AC159" t="b">
            <v>1</v>
          </cell>
          <cell r="AD159">
            <v>45286</v>
          </cell>
          <cell r="AE159">
            <v>45652</v>
          </cell>
        </row>
        <row r="160">
          <cell r="A160" t="str">
            <v>SJ Distributors LLC</v>
          </cell>
          <cell r="B160">
            <v>187353</v>
          </cell>
          <cell r="C160">
            <v>227263</v>
          </cell>
          <cell r="E160" t="str">
            <v>Active</v>
          </cell>
          <cell r="G160" t="str">
            <v>AC-00160</v>
          </cell>
          <cell r="H160" t="str">
            <v>Active</v>
          </cell>
          <cell r="I160">
            <v>38.476511100000003</v>
          </cell>
          <cell r="J160">
            <v>-121.3887326</v>
          </cell>
          <cell r="L160" t="str">
            <v>8538 Tiogawoods Dr</v>
          </cell>
          <cell r="M160" t="str">
            <v>Sacramento</v>
          </cell>
          <cell r="P160" t="str">
            <v>CA</v>
          </cell>
          <cell r="Q160" t="str">
            <v>95828</v>
          </cell>
          <cell r="R160" t="str">
            <v>compliance@sjfood.com</v>
          </cell>
          <cell r="S160" t="str">
            <v>888.988.2328</v>
          </cell>
          <cell r="T160" t="str">
            <v>William Gao</v>
          </cell>
          <cell r="U160" t="str">
            <v>Yes</v>
          </cell>
          <cell r="V160" t="str">
            <v>compliance@sjfood.com</v>
          </cell>
          <cell r="W160" t="str">
            <v>Claudia Zheng</v>
          </cell>
          <cell r="X160" t="str">
            <v>No</v>
          </cell>
          <cell r="Y160" t="str">
            <v>compliance@sjfoods.com</v>
          </cell>
          <cell r="Z160" t="b">
            <v>1</v>
          </cell>
          <cell r="AA160" t="b">
            <v>0</v>
          </cell>
          <cell r="AB160" t="b">
            <v>1</v>
          </cell>
          <cell r="AC160" t="b">
            <v>1</v>
          </cell>
          <cell r="AD160">
            <v>45286</v>
          </cell>
          <cell r="AE160">
            <v>45652</v>
          </cell>
        </row>
        <row r="161">
          <cell r="A161" t="str">
            <v>SJ Distributors LLC</v>
          </cell>
          <cell r="B161">
            <v>153347</v>
          </cell>
          <cell r="C161">
            <v>227266</v>
          </cell>
          <cell r="E161" t="str">
            <v>Active</v>
          </cell>
          <cell r="G161" t="str">
            <v>AC-00161</v>
          </cell>
          <cell r="H161" t="str">
            <v>Active</v>
          </cell>
          <cell r="I161">
            <v>33.981105100000001</v>
          </cell>
          <cell r="J161">
            <v>-118.1719238</v>
          </cell>
          <cell r="L161" t="str">
            <v>6116 Walker Ave</v>
          </cell>
          <cell r="M161" t="str">
            <v>Maywood</v>
          </cell>
          <cell r="P161" t="str">
            <v>CA</v>
          </cell>
          <cell r="Q161" t="str">
            <v>90270</v>
          </cell>
          <cell r="R161" t="str">
            <v>compliance@sjfood.com</v>
          </cell>
          <cell r="S161" t="str">
            <v>888.988.2328</v>
          </cell>
          <cell r="T161" t="str">
            <v>William Gao</v>
          </cell>
          <cell r="U161" t="str">
            <v>Yes</v>
          </cell>
          <cell r="V161" t="str">
            <v>compliance@sjfood.com</v>
          </cell>
          <cell r="W161" t="str">
            <v>Claudia Zheng</v>
          </cell>
          <cell r="X161" t="str">
            <v>No</v>
          </cell>
          <cell r="Y161" t="str">
            <v>compliance@sjfoods.com</v>
          </cell>
          <cell r="Z161" t="b">
            <v>1</v>
          </cell>
          <cell r="AA161" t="b">
            <v>0</v>
          </cell>
          <cell r="AB161" t="b">
            <v>1</v>
          </cell>
          <cell r="AC161" t="b">
            <v>1</v>
          </cell>
          <cell r="AD161">
            <v>45286</v>
          </cell>
          <cell r="AE161">
            <v>45652</v>
          </cell>
        </row>
        <row r="162">
          <cell r="A162" t="str">
            <v>US Foods, Inc</v>
          </cell>
          <cell r="B162">
            <v>125053</v>
          </cell>
          <cell r="C162">
            <v>227267</v>
          </cell>
          <cell r="E162" t="str">
            <v>Active</v>
          </cell>
          <cell r="G162" t="str">
            <v>AC-00215</v>
          </cell>
          <cell r="H162" t="str">
            <v>Active</v>
          </cell>
          <cell r="I162">
            <v>33.437841200000001</v>
          </cell>
          <cell r="J162">
            <v>-112.1584283</v>
          </cell>
          <cell r="L162" t="str">
            <v>4650 W Buckeye Rd</v>
          </cell>
          <cell r="M162" t="str">
            <v>Phoenix</v>
          </cell>
          <cell r="P162" t="str">
            <v>AZ</v>
          </cell>
          <cell r="Q162" t="str">
            <v>85043</v>
          </cell>
          <cell r="R162" t="str">
            <v>usfoodscaprop12compliance.shared@usfoods.com</v>
          </cell>
          <cell r="S162" t="str">
            <v>800.521.9927</v>
          </cell>
          <cell r="T162" t="str">
            <v>Oquendo Perez</v>
          </cell>
          <cell r="U162" t="str">
            <v>Yes</v>
          </cell>
          <cell r="V162" t="str">
            <v>oquendo.perez@usfoods.com</v>
          </cell>
          <cell r="W162" t="str">
            <v>Milo Jaramillo</v>
          </cell>
          <cell r="X162" t="str">
            <v>No</v>
          </cell>
          <cell r="Y162" t="str">
            <v>milo.jaramillo@usfoods.com</v>
          </cell>
          <cell r="Z162" t="b">
            <v>1</v>
          </cell>
          <cell r="AA162" t="b">
            <v>1</v>
          </cell>
          <cell r="AB162" t="b">
            <v>1</v>
          </cell>
          <cell r="AC162" t="b">
            <v>1</v>
          </cell>
          <cell r="AD162">
            <v>45086</v>
          </cell>
          <cell r="AE162">
            <v>45452</v>
          </cell>
        </row>
        <row r="163">
          <cell r="A163" t="str">
            <v>SJ Distributors LLC</v>
          </cell>
          <cell r="B163">
            <v>165852</v>
          </cell>
          <cell r="C163">
            <v>227277</v>
          </cell>
          <cell r="E163" t="str">
            <v>Active</v>
          </cell>
          <cell r="G163" t="str">
            <v>AC-00162</v>
          </cell>
          <cell r="H163" t="str">
            <v>Active</v>
          </cell>
          <cell r="I163">
            <v>37.955898099999999</v>
          </cell>
          <cell r="J163">
            <v>-122.359444</v>
          </cell>
          <cell r="L163" t="str">
            <v>1015 Chesley Ave</v>
          </cell>
          <cell r="M163" t="str">
            <v>Richmond</v>
          </cell>
          <cell r="P163" t="str">
            <v>CA</v>
          </cell>
          <cell r="Q163" t="str">
            <v>94801</v>
          </cell>
          <cell r="R163" t="str">
            <v>compliance@sjfood.com</v>
          </cell>
          <cell r="S163" t="str">
            <v>888.988.2328</v>
          </cell>
          <cell r="T163" t="str">
            <v>William Gao</v>
          </cell>
          <cell r="U163" t="str">
            <v>Yes</v>
          </cell>
          <cell r="V163" t="str">
            <v>compliance@sjfood.com</v>
          </cell>
          <cell r="W163" t="str">
            <v>Claudia Zheng</v>
          </cell>
          <cell r="X163" t="str">
            <v>No</v>
          </cell>
          <cell r="Y163" t="str">
            <v>compliance@sjfoods.com</v>
          </cell>
          <cell r="Z163" t="b">
            <v>1</v>
          </cell>
          <cell r="AA163" t="b">
            <v>0</v>
          </cell>
          <cell r="AB163" t="b">
            <v>1</v>
          </cell>
          <cell r="AC163" t="b">
            <v>1</v>
          </cell>
          <cell r="AD163">
            <v>45286</v>
          </cell>
          <cell r="AE163">
            <v>45652</v>
          </cell>
        </row>
        <row r="164">
          <cell r="A164" t="str">
            <v>Sonny's Farm LLC</v>
          </cell>
          <cell r="B164">
            <v>202209</v>
          </cell>
          <cell r="C164">
            <v>227272</v>
          </cell>
          <cell r="E164" t="str">
            <v>Active</v>
          </cell>
          <cell r="G164" t="str">
            <v>AC-00430</v>
          </cell>
          <cell r="H164" t="str">
            <v>Active</v>
          </cell>
          <cell r="I164">
            <v>38.700893000000001</v>
          </cell>
          <cell r="J164">
            <v>-121.009963</v>
          </cell>
          <cell r="L164" t="str">
            <v>3000 Alexandrite Dr</v>
          </cell>
          <cell r="M164" t="str">
            <v>Rescue</v>
          </cell>
          <cell r="P164" t="str">
            <v>CA</v>
          </cell>
          <cell r="Q164" t="str">
            <v>95672</v>
          </cell>
          <cell r="R164" t="str">
            <v>accounting@mawaie.com</v>
          </cell>
          <cell r="S164" t="str">
            <v>929.301.1585</v>
          </cell>
          <cell r="T164" t="str">
            <v>Bill Zutter</v>
          </cell>
          <cell r="U164" t="str">
            <v>Yes</v>
          </cell>
          <cell r="V164" t="str">
            <v>bill@mawaie.com</v>
          </cell>
          <cell r="X164" t="str">
            <v>No</v>
          </cell>
          <cell r="Z164" t="b">
            <v>1</v>
          </cell>
          <cell r="AA164" t="b">
            <v>0</v>
          </cell>
          <cell r="AB164" t="b">
            <v>1</v>
          </cell>
          <cell r="AC164" t="b">
            <v>0</v>
          </cell>
          <cell r="AD164">
            <v>45009</v>
          </cell>
          <cell r="AE164">
            <v>45375</v>
          </cell>
        </row>
        <row r="165">
          <cell r="A165" t="str">
            <v>Green Oak Farm LLC</v>
          </cell>
          <cell r="B165">
            <v>202209</v>
          </cell>
          <cell r="C165">
            <v>227278</v>
          </cell>
          <cell r="E165" t="str">
            <v>Active</v>
          </cell>
          <cell r="G165" t="str">
            <v>AC-00431</v>
          </cell>
          <cell r="H165" t="str">
            <v>Active</v>
          </cell>
          <cell r="I165">
            <v>38.700893000000001</v>
          </cell>
          <cell r="J165">
            <v>-121.009963</v>
          </cell>
          <cell r="L165" t="str">
            <v>3000 Alexandrite Dr</v>
          </cell>
          <cell r="M165" t="str">
            <v>Rescue</v>
          </cell>
          <cell r="P165" t="str">
            <v>CA</v>
          </cell>
          <cell r="Q165" t="str">
            <v>95672</v>
          </cell>
          <cell r="R165" t="str">
            <v>accounting@mawaie.com</v>
          </cell>
          <cell r="S165" t="str">
            <v>929.301.1585</v>
          </cell>
          <cell r="T165" t="str">
            <v>Bill Zutter</v>
          </cell>
          <cell r="U165" t="str">
            <v>Yes</v>
          </cell>
          <cell r="V165" t="str">
            <v>bill@mawaie.com</v>
          </cell>
          <cell r="X165" t="str">
            <v>No</v>
          </cell>
          <cell r="Z165" t="b">
            <v>1</v>
          </cell>
          <cell r="AA165" t="b">
            <v>0</v>
          </cell>
          <cell r="AB165" t="b">
            <v>1</v>
          </cell>
          <cell r="AC165" t="b">
            <v>0</v>
          </cell>
          <cell r="AD165">
            <v>45009</v>
          </cell>
          <cell r="AE165">
            <v>45375</v>
          </cell>
        </row>
        <row r="166">
          <cell r="A166" t="str">
            <v>Weaver Bros Inc Main Plant</v>
          </cell>
          <cell r="B166">
            <v>182172</v>
          </cell>
          <cell r="C166">
            <v>227283</v>
          </cell>
          <cell r="E166" t="str">
            <v>Active</v>
          </cell>
          <cell r="G166" t="str">
            <v>AC-00432</v>
          </cell>
          <cell r="H166" t="str">
            <v>Active</v>
          </cell>
          <cell r="I166">
            <v>40.224018000000001</v>
          </cell>
          <cell r="J166">
            <v>-84.471829900000003</v>
          </cell>
          <cell r="L166" t="str">
            <v>895 E Main St</v>
          </cell>
          <cell r="M166" t="str">
            <v>Versailles</v>
          </cell>
          <cell r="P166" t="str">
            <v>OH</v>
          </cell>
          <cell r="Q166" t="str">
            <v>45380</v>
          </cell>
          <cell r="R166" t="str">
            <v>a.weaver@weavereggs.com</v>
          </cell>
          <cell r="S166" t="str">
            <v>937-526-3331</v>
          </cell>
          <cell r="T166" t="str">
            <v>Kelly Menchhofer</v>
          </cell>
          <cell r="U166" t="str">
            <v>Yes</v>
          </cell>
          <cell r="V166" t="str">
            <v>k.menchhofer@weavereggs.com</v>
          </cell>
          <cell r="X166" t="str">
            <v>No</v>
          </cell>
          <cell r="Z166" t="b">
            <v>1</v>
          </cell>
          <cell r="AA166" t="b">
            <v>0</v>
          </cell>
          <cell r="AB166" t="b">
            <v>0</v>
          </cell>
          <cell r="AC166" t="b">
            <v>0</v>
          </cell>
          <cell r="AD166">
            <v>45009</v>
          </cell>
          <cell r="AE166">
            <v>45375</v>
          </cell>
        </row>
        <row r="167">
          <cell r="A167" t="str">
            <v>Scooters Natural Meats</v>
          </cell>
          <cell r="B167">
            <v>214990</v>
          </cell>
          <cell r="C167">
            <v>227286</v>
          </cell>
          <cell r="E167" t="str">
            <v>Active</v>
          </cell>
          <cell r="G167" t="str">
            <v>AC-00313</v>
          </cell>
          <cell r="H167" t="str">
            <v>Active</v>
          </cell>
          <cell r="I167">
            <v>42.811419999999998</v>
          </cell>
          <cell r="J167">
            <v>-96.268370000000004</v>
          </cell>
          <cell r="L167" t="str">
            <v>315 Maple St</v>
          </cell>
          <cell r="M167" t="str">
            <v>Brunsville</v>
          </cell>
          <cell r="P167" t="str">
            <v>IA</v>
          </cell>
          <cell r="Q167" t="str">
            <v>51008</v>
          </cell>
          <cell r="S167" t="str">
            <v>712.533.6266</v>
          </cell>
          <cell r="T167" t="str">
            <v>Shannon Duffy</v>
          </cell>
          <cell r="U167" t="str">
            <v>Yes</v>
          </cell>
          <cell r="V167" t="str">
            <v>shannon@tenderbelly.com</v>
          </cell>
          <cell r="W167" t="str">
            <v>Kyle Britton</v>
          </cell>
          <cell r="X167" t="str">
            <v>No</v>
          </cell>
          <cell r="Y167" t="str">
            <v>kyle@scootersmeats.com</v>
          </cell>
          <cell r="Z167" t="b">
            <v>0</v>
          </cell>
          <cell r="AA167" t="b">
            <v>0</v>
          </cell>
          <cell r="AB167" t="b">
            <v>1</v>
          </cell>
          <cell r="AC167" t="b">
            <v>0</v>
          </cell>
          <cell r="AD167">
            <v>44946</v>
          </cell>
          <cell r="AE167">
            <v>45311</v>
          </cell>
        </row>
        <row r="168">
          <cell r="A168" t="str">
            <v>Demler Enterprises, LLC Delano</v>
          </cell>
          <cell r="B168">
            <v>69326</v>
          </cell>
          <cell r="C168">
            <v>227287</v>
          </cell>
          <cell r="E168" t="str">
            <v>Active</v>
          </cell>
          <cell r="F168" t="str">
            <v>000UU1N</v>
          </cell>
          <cell r="G168" t="str">
            <v>AC-00121</v>
          </cell>
          <cell r="H168" t="str">
            <v>Active</v>
          </cell>
          <cell r="I168">
            <v>35.761985000000003</v>
          </cell>
          <cell r="J168">
            <v>-119.354799</v>
          </cell>
          <cell r="L168" t="str">
            <v>28720 Garces Hwy</v>
          </cell>
          <cell r="M168" t="str">
            <v>Delano</v>
          </cell>
          <cell r="P168" t="str">
            <v>CA</v>
          </cell>
          <cell r="Q168" t="str">
            <v>93215</v>
          </cell>
          <cell r="R168" t="str">
            <v>demlerent@aol.com</v>
          </cell>
          <cell r="S168" t="str">
            <v>661.758.5896</v>
          </cell>
          <cell r="T168" t="str">
            <v>David Demler</v>
          </cell>
          <cell r="U168" t="str">
            <v>Yes</v>
          </cell>
          <cell r="V168" t="str">
            <v>demlerent@aol.com</v>
          </cell>
          <cell r="X168" t="str">
            <v>No</v>
          </cell>
          <cell r="Z168" t="b">
            <v>1</v>
          </cell>
          <cell r="AA168" t="b">
            <v>0</v>
          </cell>
          <cell r="AB168" t="b">
            <v>0</v>
          </cell>
          <cell r="AC168" t="b">
            <v>0</v>
          </cell>
          <cell r="AD168">
            <v>45282</v>
          </cell>
          <cell r="AE168">
            <v>45648</v>
          </cell>
        </row>
        <row r="169">
          <cell r="A169" t="str">
            <v>Hillandale Farms Ohio LLC</v>
          </cell>
          <cell r="B169">
            <v>169194</v>
          </cell>
          <cell r="C169">
            <v>227289</v>
          </cell>
          <cell r="E169" t="str">
            <v>Active</v>
          </cell>
          <cell r="G169" t="str">
            <v>AC-00433</v>
          </cell>
          <cell r="H169" t="str">
            <v>Active</v>
          </cell>
          <cell r="I169">
            <v>41.299920700000001</v>
          </cell>
          <cell r="J169">
            <v>-84.690475699999993</v>
          </cell>
          <cell r="L169" t="str">
            <v>9715 Rosedale Rd</v>
          </cell>
          <cell r="M169" t="str">
            <v>Hicksville</v>
          </cell>
          <cell r="P169" t="str">
            <v>OH</v>
          </cell>
          <cell r="Q169" t="str">
            <v>43526</v>
          </cell>
          <cell r="R169" t="str">
            <v>mshahzad@hillandalefarms.com</v>
          </cell>
          <cell r="S169" t="str">
            <v>419-542-5060</v>
          </cell>
          <cell r="T169" t="str">
            <v>M.A. Shahzad</v>
          </cell>
          <cell r="U169" t="str">
            <v>Yes</v>
          </cell>
          <cell r="V169" t="str">
            <v>mshahzad@hillandalefarms.com</v>
          </cell>
          <cell r="X169" t="str">
            <v>No</v>
          </cell>
          <cell r="Z169" t="b">
            <v>1</v>
          </cell>
          <cell r="AA169" t="b">
            <v>0</v>
          </cell>
          <cell r="AB169" t="b">
            <v>0</v>
          </cell>
          <cell r="AC169" t="b">
            <v>0</v>
          </cell>
          <cell r="AD169">
            <v>45012</v>
          </cell>
          <cell r="AE169">
            <v>45378</v>
          </cell>
        </row>
        <row r="170">
          <cell r="A170" t="str">
            <v>Mary Ann's Specialty Foods</v>
          </cell>
          <cell r="B170">
            <v>214992</v>
          </cell>
          <cell r="C170">
            <v>227291</v>
          </cell>
          <cell r="E170" t="str">
            <v>Active</v>
          </cell>
          <cell r="G170" t="str">
            <v>AC-00315</v>
          </cell>
          <cell r="H170" t="str">
            <v>Active</v>
          </cell>
          <cell r="I170">
            <v>42.471724100000003</v>
          </cell>
          <cell r="J170">
            <v>-93.787816399999997</v>
          </cell>
          <cell r="L170" t="str">
            <v>1511 E 2nd St</v>
          </cell>
          <cell r="M170" t="str">
            <v>Webster City</v>
          </cell>
          <cell r="P170" t="str">
            <v>IA</v>
          </cell>
          <cell r="Q170" t="str">
            <v>50309</v>
          </cell>
          <cell r="R170" t="str">
            <v>jweidner@maryannsfoods.com</v>
          </cell>
          <cell r="S170" t="str">
            <v>515.832.4740</v>
          </cell>
          <cell r="T170" t="str">
            <v>Joel Weidner</v>
          </cell>
          <cell r="U170" t="str">
            <v>Yes</v>
          </cell>
          <cell r="V170" t="str">
            <v>jweidner@maryannsfoods.com</v>
          </cell>
          <cell r="W170" t="str">
            <v>Kelly Korleski</v>
          </cell>
          <cell r="X170" t="str">
            <v>No</v>
          </cell>
          <cell r="Y170" t="str">
            <v>kkorleski@maryannsfoods.com</v>
          </cell>
          <cell r="Z170" t="b">
            <v>0</v>
          </cell>
          <cell r="AA170" t="b">
            <v>0</v>
          </cell>
          <cell r="AB170" t="b">
            <v>1</v>
          </cell>
          <cell r="AC170" t="b">
            <v>0</v>
          </cell>
          <cell r="AD170">
            <v>45297</v>
          </cell>
          <cell r="AE170">
            <v>45663</v>
          </cell>
        </row>
        <row r="171">
          <cell r="A171" t="str">
            <v>SJ Distributors LLC</v>
          </cell>
          <cell r="B171">
            <v>129338</v>
          </cell>
          <cell r="C171">
            <v>227292</v>
          </cell>
          <cell r="E171" t="str">
            <v>Active</v>
          </cell>
          <cell r="G171" t="str">
            <v>AC-00163</v>
          </cell>
          <cell r="H171" t="str">
            <v>Active</v>
          </cell>
          <cell r="I171">
            <v>37.912693500000003</v>
          </cell>
          <cell r="J171">
            <v>-121.2375457</v>
          </cell>
          <cell r="L171" t="str">
            <v>4274 Pock Ln Ste 100</v>
          </cell>
          <cell r="M171" t="str">
            <v>Stockton</v>
          </cell>
          <cell r="P171" t="str">
            <v>CA</v>
          </cell>
          <cell r="Q171" t="str">
            <v>95206</v>
          </cell>
          <cell r="R171" t="str">
            <v>compliance@sjfood.com</v>
          </cell>
          <cell r="S171" t="str">
            <v>888.988.2328</v>
          </cell>
          <cell r="T171" t="str">
            <v>William Gao</v>
          </cell>
          <cell r="U171" t="str">
            <v>Yes</v>
          </cell>
          <cell r="V171" t="str">
            <v>compliance@sjfood.com</v>
          </cell>
          <cell r="W171" t="str">
            <v>Claudia Zheng</v>
          </cell>
          <cell r="X171" t="str">
            <v>No</v>
          </cell>
          <cell r="Y171" t="str">
            <v>compliance@sjfoods.com</v>
          </cell>
          <cell r="Z171" t="b">
            <v>1</v>
          </cell>
          <cell r="AA171" t="b">
            <v>0</v>
          </cell>
          <cell r="AB171" t="b">
            <v>1</v>
          </cell>
          <cell r="AC171" t="b">
            <v>1</v>
          </cell>
          <cell r="AD171">
            <v>45286</v>
          </cell>
          <cell r="AE171">
            <v>45652</v>
          </cell>
        </row>
        <row r="172">
          <cell r="A172" t="str">
            <v>US Foods, Inc</v>
          </cell>
          <cell r="B172">
            <v>70708</v>
          </cell>
          <cell r="C172">
            <v>227295</v>
          </cell>
          <cell r="E172" t="str">
            <v>Active</v>
          </cell>
          <cell r="G172" t="str">
            <v>AC-00216</v>
          </cell>
          <cell r="H172" t="str">
            <v>Active</v>
          </cell>
          <cell r="I172">
            <v>34.034387199999998</v>
          </cell>
          <cell r="J172">
            <v>-117.5176221</v>
          </cell>
          <cell r="L172" t="str">
            <v>13250 Philadelphia Ave</v>
          </cell>
          <cell r="M172" t="str">
            <v>Fontana</v>
          </cell>
          <cell r="P172" t="str">
            <v>CA</v>
          </cell>
          <cell r="Q172" t="str">
            <v>92337</v>
          </cell>
          <cell r="R172" t="str">
            <v>usfoodscaprop12compliance.shared@usfoods.com</v>
          </cell>
          <cell r="S172" t="str">
            <v>951.968.7800</v>
          </cell>
          <cell r="T172" t="str">
            <v>Fermin Andreas</v>
          </cell>
          <cell r="U172" t="str">
            <v>Yes</v>
          </cell>
          <cell r="V172" t="str">
            <v>fermin.andres@usfoods.com</v>
          </cell>
          <cell r="W172" t="str">
            <v>Marcos Lopez</v>
          </cell>
          <cell r="X172" t="str">
            <v>No</v>
          </cell>
          <cell r="Y172" t="str">
            <v>marcos.lopez@usfoods.com</v>
          </cell>
          <cell r="Z172" t="b">
            <v>1</v>
          </cell>
          <cell r="AA172" t="b">
            <v>1</v>
          </cell>
          <cell r="AB172" t="b">
            <v>1</v>
          </cell>
          <cell r="AC172" t="b">
            <v>1</v>
          </cell>
          <cell r="AD172">
            <v>45086</v>
          </cell>
          <cell r="AE172">
            <v>45452</v>
          </cell>
        </row>
        <row r="173">
          <cell r="A173" t="str">
            <v>US Foods, Inc</v>
          </cell>
          <cell r="B173">
            <v>171576</v>
          </cell>
          <cell r="C173">
            <v>227299</v>
          </cell>
          <cell r="E173" t="str">
            <v>Active</v>
          </cell>
          <cell r="G173" t="str">
            <v>AC-00217</v>
          </cell>
          <cell r="H173" t="str">
            <v>Active</v>
          </cell>
          <cell r="I173">
            <v>37.752176800000001</v>
          </cell>
          <cell r="J173">
            <v>-121.3900481</v>
          </cell>
          <cell r="L173" t="str">
            <v>2301 Chabot Ct Ste 102</v>
          </cell>
          <cell r="M173" t="str">
            <v>Tracy</v>
          </cell>
          <cell r="P173" t="str">
            <v>CA</v>
          </cell>
          <cell r="Q173" t="str">
            <v>95304</v>
          </cell>
          <cell r="R173" t="str">
            <v>usfoodscaprop12compliance.shared@usfoods.com</v>
          </cell>
          <cell r="S173" t="str">
            <v>800.637.1232</v>
          </cell>
          <cell r="T173" t="str">
            <v>Bob Bradley</v>
          </cell>
          <cell r="U173" t="str">
            <v>Yes</v>
          </cell>
          <cell r="V173" t="str">
            <v>robR.bradley@usfoods.com</v>
          </cell>
          <cell r="W173" t="str">
            <v>Steve Perales</v>
          </cell>
          <cell r="X173" t="str">
            <v>No</v>
          </cell>
          <cell r="Y173" t="str">
            <v>steve.perales@usfoods.com</v>
          </cell>
          <cell r="Z173" t="b">
            <v>1</v>
          </cell>
          <cell r="AA173" t="b">
            <v>1</v>
          </cell>
          <cell r="AB173" t="b">
            <v>1</v>
          </cell>
          <cell r="AC173" t="b">
            <v>1</v>
          </cell>
          <cell r="AD173">
            <v>45086</v>
          </cell>
          <cell r="AE173">
            <v>45452</v>
          </cell>
        </row>
        <row r="174">
          <cell r="A174" t="str">
            <v>Quality Custom Meats LLC</v>
          </cell>
          <cell r="B174">
            <v>214993</v>
          </cell>
          <cell r="C174">
            <v>227300</v>
          </cell>
          <cell r="E174" t="str">
            <v>Active</v>
          </cell>
          <cell r="G174" t="str">
            <v>AC-00316</v>
          </cell>
          <cell r="H174" t="str">
            <v>Active</v>
          </cell>
          <cell r="I174">
            <v>44.0078253</v>
          </cell>
          <cell r="J174">
            <v>-97.518571199999997</v>
          </cell>
          <cell r="L174" t="str">
            <v>507 E Hwy 34</v>
          </cell>
          <cell r="M174" t="str">
            <v>Howard</v>
          </cell>
          <cell r="P174" t="str">
            <v>SD</v>
          </cell>
          <cell r="Q174" t="str">
            <v>57349</v>
          </cell>
          <cell r="R174" t="str">
            <v>alan@qualitycustommeats.com</v>
          </cell>
          <cell r="S174" t="str">
            <v>605.772.6562</v>
          </cell>
          <cell r="T174" t="str">
            <v>Alan Petersen</v>
          </cell>
          <cell r="U174" t="str">
            <v>Yes</v>
          </cell>
          <cell r="V174" t="str">
            <v>alan@qualitycustommeats.como</v>
          </cell>
          <cell r="W174" t="str">
            <v>John Escobar</v>
          </cell>
          <cell r="X174" t="str">
            <v>No</v>
          </cell>
          <cell r="Y174" t="str">
            <v>john@qualitycustommeats.com</v>
          </cell>
          <cell r="Z174" t="b">
            <v>0</v>
          </cell>
          <cell r="AA174" t="b">
            <v>0</v>
          </cell>
          <cell r="AB174" t="b">
            <v>1</v>
          </cell>
          <cell r="AC174" t="b">
            <v>0</v>
          </cell>
          <cell r="AD174">
            <v>45100</v>
          </cell>
          <cell r="AE174">
            <v>45466</v>
          </cell>
        </row>
        <row r="175">
          <cell r="A175" t="str">
            <v>Canyon Wholesale Provisions</v>
          </cell>
          <cell r="B175">
            <v>162459</v>
          </cell>
          <cell r="C175">
            <v>227301</v>
          </cell>
          <cell r="E175" t="str">
            <v>Active</v>
          </cell>
          <cell r="G175" t="str">
            <v>AC-00124</v>
          </cell>
          <cell r="H175" t="str">
            <v>Active</v>
          </cell>
          <cell r="I175">
            <v>34.0407723</v>
          </cell>
          <cell r="J175">
            <v>-118.237821</v>
          </cell>
          <cell r="L175" t="str">
            <v>516 S Alameda St</v>
          </cell>
          <cell r="M175" t="str">
            <v>Los Angeles</v>
          </cell>
          <cell r="P175" t="str">
            <v>CA</v>
          </cell>
          <cell r="Q175" t="str">
            <v>90013</v>
          </cell>
          <cell r="R175" t="str">
            <v>213.808.1055</v>
          </cell>
          <cell r="S175" t="str">
            <v>213.808.1055</v>
          </cell>
          <cell r="T175" t="str">
            <v>Ethyn Samuels</v>
          </cell>
          <cell r="U175" t="str">
            <v>Yes</v>
          </cell>
          <cell r="V175" t="str">
            <v>ethyn@canyonwholesale.net</v>
          </cell>
          <cell r="X175" t="str">
            <v>No</v>
          </cell>
          <cell r="Z175" t="b">
            <v>1</v>
          </cell>
          <cell r="AA175" t="b">
            <v>1</v>
          </cell>
          <cell r="AB175" t="b">
            <v>1</v>
          </cell>
          <cell r="AC175" t="b">
            <v>1</v>
          </cell>
          <cell r="AD175">
            <v>45268</v>
          </cell>
          <cell r="AE175">
            <v>45634</v>
          </cell>
        </row>
        <row r="176">
          <cell r="A176" t="str">
            <v>SJ Distributors LLC</v>
          </cell>
          <cell r="B176">
            <v>209019</v>
          </cell>
          <cell r="C176">
            <v>227302</v>
          </cell>
          <cell r="E176" t="str">
            <v>Active</v>
          </cell>
          <cell r="G176" t="str">
            <v>AC-00164</v>
          </cell>
          <cell r="H176" t="str">
            <v>Active</v>
          </cell>
          <cell r="I176">
            <v>34.021627000000002</v>
          </cell>
          <cell r="J176">
            <v>-117.39576</v>
          </cell>
          <cell r="L176" t="str">
            <v>1962 Caterpillar Ct</v>
          </cell>
          <cell r="M176" t="str">
            <v>Jurupa Valley</v>
          </cell>
          <cell r="P176" t="str">
            <v>CA</v>
          </cell>
          <cell r="Q176" t="str">
            <v>92609</v>
          </cell>
          <cell r="R176" t="str">
            <v>compliance@sjfood.com</v>
          </cell>
          <cell r="S176" t="str">
            <v>888.988.2328</v>
          </cell>
          <cell r="T176" t="str">
            <v>William Gao</v>
          </cell>
          <cell r="U176" t="str">
            <v>Yes</v>
          </cell>
          <cell r="V176" t="str">
            <v>compliance@sjfood.com</v>
          </cell>
          <cell r="W176" t="str">
            <v>Claudia Zheng</v>
          </cell>
          <cell r="X176" t="str">
            <v>No</v>
          </cell>
          <cell r="Y176" t="str">
            <v>compliance@sjfoods.com</v>
          </cell>
          <cell r="Z176" t="b">
            <v>1</v>
          </cell>
          <cell r="AA176" t="b">
            <v>0</v>
          </cell>
          <cell r="AB176" t="b">
            <v>1</v>
          </cell>
          <cell r="AC176" t="b">
            <v>1</v>
          </cell>
          <cell r="AD176">
            <v>45286</v>
          </cell>
          <cell r="AE176">
            <v>45652</v>
          </cell>
        </row>
        <row r="177">
          <cell r="A177" t="str">
            <v>JS West Milling Co- Dwight Bell</v>
          </cell>
          <cell r="B177">
            <v>69315</v>
          </cell>
          <cell r="C177">
            <v>227303</v>
          </cell>
          <cell r="E177" t="str">
            <v>Active</v>
          </cell>
          <cell r="F177" t="str">
            <v>000R3ZF</v>
          </cell>
          <cell r="G177" t="str">
            <v>AC-00125</v>
          </cell>
          <cell r="H177" t="str">
            <v>Active</v>
          </cell>
          <cell r="I177">
            <v>37.347517600000003</v>
          </cell>
          <cell r="J177">
            <v>-120.707081</v>
          </cell>
          <cell r="L177" t="str">
            <v>4241 Dwight Way</v>
          </cell>
          <cell r="M177" t="str">
            <v>Atwater</v>
          </cell>
          <cell r="P177" t="str">
            <v>CA</v>
          </cell>
          <cell r="Q177" t="str">
            <v>95301</v>
          </cell>
          <cell r="R177" t="str">
            <v>tlindenberg@jswest.com</v>
          </cell>
          <cell r="S177" t="str">
            <v>209.577.3221</v>
          </cell>
          <cell r="T177" t="str">
            <v>Troy Lindenberg</v>
          </cell>
          <cell r="U177" t="str">
            <v>Yes</v>
          </cell>
          <cell r="V177" t="str">
            <v>tlindenberg@jswest.com</v>
          </cell>
          <cell r="W177" t="str">
            <v>Mike Silva</v>
          </cell>
          <cell r="X177" t="str">
            <v>No</v>
          </cell>
          <cell r="Y177" t="str">
            <v>msilva@jswest.com</v>
          </cell>
          <cell r="Z177" t="b">
            <v>1</v>
          </cell>
          <cell r="AA177" t="b">
            <v>0</v>
          </cell>
          <cell r="AB177" t="b">
            <v>0</v>
          </cell>
          <cell r="AC177" t="b">
            <v>0</v>
          </cell>
          <cell r="AD177">
            <v>45288</v>
          </cell>
          <cell r="AE177">
            <v>45654</v>
          </cell>
        </row>
        <row r="178">
          <cell r="A178" t="str">
            <v>Berkwood Farms</v>
          </cell>
          <cell r="B178">
            <v>214800</v>
          </cell>
          <cell r="C178">
            <v>227306</v>
          </cell>
          <cell r="E178" t="str">
            <v>Active</v>
          </cell>
          <cell r="G178" t="str">
            <v>AC-00166</v>
          </cell>
          <cell r="H178" t="str">
            <v>Active</v>
          </cell>
          <cell r="I178">
            <v>41.580977300000001</v>
          </cell>
          <cell r="J178">
            <v>-93.586595700000004</v>
          </cell>
          <cell r="L178" t="str">
            <v>1801 SE Maury St</v>
          </cell>
          <cell r="M178" t="str">
            <v>Des Moines</v>
          </cell>
          <cell r="P178" t="str">
            <v>IA</v>
          </cell>
          <cell r="Q178" t="str">
            <v>50317</v>
          </cell>
          <cell r="R178" t="str">
            <v>info@betterpork.com</v>
          </cell>
          <cell r="S178" t="str">
            <v>515.244.7675</v>
          </cell>
          <cell r="T178" t="str">
            <v>Nick Jones</v>
          </cell>
          <cell r="U178" t="str">
            <v>Yes</v>
          </cell>
          <cell r="V178" t="str">
            <v>nick@betterpork.com</v>
          </cell>
          <cell r="W178" t="str">
            <v>Kristine Kash</v>
          </cell>
          <cell r="X178" t="str">
            <v>No</v>
          </cell>
          <cell r="Y178" t="str">
            <v>kristine@betterpork.com</v>
          </cell>
          <cell r="Z178" t="b">
            <v>0</v>
          </cell>
          <cell r="AA178" t="b">
            <v>0</v>
          </cell>
          <cell r="AB178" t="b">
            <v>1</v>
          </cell>
          <cell r="AC178" t="b">
            <v>0</v>
          </cell>
          <cell r="AD178">
            <v>45287</v>
          </cell>
          <cell r="AE178">
            <v>45653</v>
          </cell>
        </row>
        <row r="179">
          <cell r="A179" t="str">
            <v>US Foods, Inc</v>
          </cell>
          <cell r="B179">
            <v>214968</v>
          </cell>
          <cell r="C179">
            <v>227305</v>
          </cell>
          <cell r="E179" t="str">
            <v>Active</v>
          </cell>
          <cell r="G179" t="str">
            <v>AC-00218</v>
          </cell>
          <cell r="H179" t="str">
            <v>Active</v>
          </cell>
          <cell r="I179">
            <v>33.431835399999997</v>
          </cell>
          <cell r="J179">
            <v>-112.1446546</v>
          </cell>
          <cell r="L179" t="str">
            <v>1640 S 39th Ave Ste A</v>
          </cell>
          <cell r="M179" t="str">
            <v>Phoenix</v>
          </cell>
          <cell r="P179" t="str">
            <v>AZ</v>
          </cell>
          <cell r="Q179" t="str">
            <v>85009</v>
          </cell>
          <cell r="R179" t="str">
            <v>usfoodscaprop12compliance.shared@usfoods.com</v>
          </cell>
          <cell r="S179" t="str">
            <v>800.716.7691</v>
          </cell>
          <cell r="T179" t="str">
            <v>Jose Salinas</v>
          </cell>
          <cell r="U179" t="str">
            <v>Yes</v>
          </cell>
          <cell r="V179" t="str">
            <v>jose.salinas@usfoods.com</v>
          </cell>
          <cell r="W179" t="str">
            <v>Santiago Mulgado</v>
          </cell>
          <cell r="X179" t="str">
            <v>No</v>
          </cell>
          <cell r="Y179" t="str">
            <v>santiago.mulgado@usfoods.com</v>
          </cell>
          <cell r="Z179" t="b">
            <v>1</v>
          </cell>
          <cell r="AA179" t="b">
            <v>1</v>
          </cell>
          <cell r="AB179" t="b">
            <v>1</v>
          </cell>
          <cell r="AC179" t="b">
            <v>1</v>
          </cell>
          <cell r="AD179">
            <v>45086</v>
          </cell>
          <cell r="AE179">
            <v>45452</v>
          </cell>
        </row>
        <row r="180">
          <cell r="A180" t="str">
            <v>Les Specialites Prodal 1975 (ltee) # 438</v>
          </cell>
          <cell r="B180">
            <v>215042</v>
          </cell>
          <cell r="C180">
            <v>227310</v>
          </cell>
          <cell r="E180" t="str">
            <v>Active</v>
          </cell>
          <cell r="G180" t="str">
            <v>AC-00168</v>
          </cell>
          <cell r="H180" t="str">
            <v>Active</v>
          </cell>
          <cell r="I180">
            <v>46.770544000000001</v>
          </cell>
          <cell r="J180">
            <v>-70.938179899999994</v>
          </cell>
          <cell r="L180" t="str">
            <v>251 Avenue Boyer</v>
          </cell>
          <cell r="M180" t="str">
            <v>St-Charles de Bellechasse</v>
          </cell>
          <cell r="P180" t="str">
            <v>QC</v>
          </cell>
          <cell r="Q180" t="str">
            <v>G0R 2T0</v>
          </cell>
          <cell r="R180" t="str">
            <v>isabelle.gingras@dubreton.com</v>
          </cell>
          <cell r="S180" t="str">
            <v>418.887.3301</v>
          </cell>
          <cell r="T180" t="str">
            <v>Isabelle Gingras</v>
          </cell>
          <cell r="U180" t="str">
            <v>Yes</v>
          </cell>
          <cell r="V180" t="str">
            <v>isabelle.gingras@dubreton.com</v>
          </cell>
          <cell r="W180" t="str">
            <v>Raquel Oliveira</v>
          </cell>
          <cell r="X180" t="str">
            <v>No</v>
          </cell>
          <cell r="Y180" t="str">
            <v>raquel.oliveira@debreton.com</v>
          </cell>
          <cell r="Z180" t="b">
            <v>0</v>
          </cell>
          <cell r="AA180" t="b">
            <v>0</v>
          </cell>
          <cell r="AB180" t="b">
            <v>1</v>
          </cell>
          <cell r="AC180" t="b">
            <v>0</v>
          </cell>
          <cell r="AD180">
            <v>45283</v>
          </cell>
          <cell r="AE180">
            <v>45649</v>
          </cell>
        </row>
        <row r="181">
          <cell r="A181" t="str">
            <v>US Foods, Inc</v>
          </cell>
          <cell r="B181">
            <v>214970</v>
          </cell>
          <cell r="C181">
            <v>227311</v>
          </cell>
          <cell r="E181" t="str">
            <v>Active</v>
          </cell>
          <cell r="G181" t="str">
            <v>AC-00219</v>
          </cell>
          <cell r="H181" t="str">
            <v>Active</v>
          </cell>
          <cell r="I181">
            <v>41.206986800000003</v>
          </cell>
          <cell r="J181">
            <v>-111.99953669999999</v>
          </cell>
          <cell r="L181" t="str">
            <v>832 W Hinckley Dr</v>
          </cell>
          <cell r="M181" t="str">
            <v>Ogden</v>
          </cell>
          <cell r="P181" t="str">
            <v>UT</v>
          </cell>
          <cell r="Q181" t="str">
            <v>84401</v>
          </cell>
          <cell r="R181" t="str">
            <v>usfoodscaprop12compliance.shared@usfoods.com</v>
          </cell>
          <cell r="S181" t="str">
            <v>800.572.3846</v>
          </cell>
          <cell r="T181" t="str">
            <v>Stephen Holgate</v>
          </cell>
          <cell r="U181" t="str">
            <v>Yes</v>
          </cell>
          <cell r="V181" t="str">
            <v>stephen.holgate@usfoods.com</v>
          </cell>
          <cell r="W181" t="str">
            <v>Spencer Martin</v>
          </cell>
          <cell r="X181" t="str">
            <v>No</v>
          </cell>
          <cell r="Y181" t="str">
            <v>spencer.martin@usfood.com</v>
          </cell>
          <cell r="Z181" t="b">
            <v>1</v>
          </cell>
          <cell r="AA181" t="b">
            <v>1</v>
          </cell>
          <cell r="AB181" t="b">
            <v>1</v>
          </cell>
          <cell r="AC181" t="b">
            <v>1</v>
          </cell>
          <cell r="AD181">
            <v>45091</v>
          </cell>
          <cell r="AE181">
            <v>45457</v>
          </cell>
        </row>
        <row r="182">
          <cell r="A182" t="str">
            <v>Little Ranch Gardens</v>
          </cell>
          <cell r="B182">
            <v>68189</v>
          </cell>
          <cell r="C182">
            <v>227313</v>
          </cell>
          <cell r="E182" t="str">
            <v>Active</v>
          </cell>
          <cell r="G182" t="str">
            <v>AC-00435</v>
          </cell>
          <cell r="H182" t="str">
            <v>Active</v>
          </cell>
          <cell r="I182">
            <v>41.4067407</v>
          </cell>
          <cell r="J182">
            <v>-122.8697404</v>
          </cell>
          <cell r="L182" t="str">
            <v>4737 French Creek Rd</v>
          </cell>
          <cell r="M182" t="str">
            <v>Etna</v>
          </cell>
          <cell r="P182" t="str">
            <v>CA</v>
          </cell>
          <cell r="Q182" t="str">
            <v>96027</v>
          </cell>
          <cell r="R182" t="str">
            <v>littleranchgardens@gmail.com</v>
          </cell>
          <cell r="S182" t="str">
            <v>530-598-3185</v>
          </cell>
          <cell r="T182" t="str">
            <v>Shirley Johnson</v>
          </cell>
          <cell r="U182" t="str">
            <v>Yes</v>
          </cell>
          <cell r="V182" t="str">
            <v>littleranchgardens@gmail.com</v>
          </cell>
          <cell r="X182" t="str">
            <v>No</v>
          </cell>
          <cell r="Z182" t="b">
            <v>1</v>
          </cell>
          <cell r="AA182" t="b">
            <v>0</v>
          </cell>
          <cell r="AB182" t="b">
            <v>0</v>
          </cell>
          <cell r="AC182" t="b">
            <v>0</v>
          </cell>
          <cell r="AD182">
            <v>45012</v>
          </cell>
          <cell r="AE182">
            <v>45378</v>
          </cell>
        </row>
        <row r="183">
          <cell r="A183" t="str">
            <v>Colorado Egg LLC</v>
          </cell>
          <cell r="B183">
            <v>124079</v>
          </cell>
          <cell r="C183">
            <v>227314</v>
          </cell>
          <cell r="E183" t="str">
            <v>Active</v>
          </cell>
          <cell r="G183" t="str">
            <v>AC-00318</v>
          </cell>
          <cell r="H183" t="str">
            <v>Active</v>
          </cell>
          <cell r="I183">
            <v>39.168416399999998</v>
          </cell>
          <cell r="J183">
            <v>-108.6654518</v>
          </cell>
          <cell r="L183" t="str">
            <v>1133 21 Rd</v>
          </cell>
          <cell r="M183" t="str">
            <v>Grand Junction</v>
          </cell>
          <cell r="P183" t="str">
            <v>CO</v>
          </cell>
          <cell r="Q183" t="str">
            <v>81505</v>
          </cell>
          <cell r="R183" t="str">
            <v>coloradoegg@coloradoegg.com</v>
          </cell>
          <cell r="S183" t="str">
            <v>970.858.7556</v>
          </cell>
          <cell r="T183" t="str">
            <v>Diane Waalkes</v>
          </cell>
          <cell r="U183" t="str">
            <v>Yes</v>
          </cell>
          <cell r="V183" t="str">
            <v>coloradoegg@coloradoegg.com</v>
          </cell>
          <cell r="W183" t="str">
            <v>Shari Yeatts</v>
          </cell>
          <cell r="X183" t="str">
            <v>No</v>
          </cell>
          <cell r="Y183" t="str">
            <v>syeatts@hickmanseggs.com</v>
          </cell>
          <cell r="Z183" t="b">
            <v>1</v>
          </cell>
          <cell r="AA183" t="b">
            <v>0</v>
          </cell>
          <cell r="AB183" t="b">
            <v>0</v>
          </cell>
          <cell r="AC183" t="b">
            <v>0</v>
          </cell>
          <cell r="AD183">
            <v>44932</v>
          </cell>
          <cell r="AE183">
            <v>45297</v>
          </cell>
        </row>
        <row r="184">
          <cell r="A184" t="str">
            <v>Peer Foods</v>
          </cell>
          <cell r="B184">
            <v>214995</v>
          </cell>
          <cell r="C184">
            <v>227321</v>
          </cell>
          <cell r="E184" t="str">
            <v>Active</v>
          </cell>
          <cell r="G184" t="str">
            <v>AC-00319</v>
          </cell>
          <cell r="H184" t="str">
            <v>Active</v>
          </cell>
          <cell r="I184">
            <v>39.1993717</v>
          </cell>
          <cell r="J184">
            <v>-85.910371999999995</v>
          </cell>
          <cell r="L184" t="str">
            <v>1333 Indiana Ave</v>
          </cell>
          <cell r="M184" t="str">
            <v>Columbus</v>
          </cell>
          <cell r="P184" t="str">
            <v>IN</v>
          </cell>
          <cell r="Q184" t="str">
            <v>47201</v>
          </cell>
          <cell r="R184" t="str">
            <v>jwiltsey@peerfoods.com</v>
          </cell>
          <cell r="S184" t="str">
            <v>812.669.1482</v>
          </cell>
          <cell r="T184" t="str">
            <v>James Wiltsey</v>
          </cell>
          <cell r="U184" t="str">
            <v>Yes</v>
          </cell>
          <cell r="V184" t="str">
            <v>jwiltsey@peerfoods.com</v>
          </cell>
          <cell r="X184" t="str">
            <v>No</v>
          </cell>
          <cell r="Z184" t="b">
            <v>0</v>
          </cell>
          <cell r="AA184" t="b">
            <v>0</v>
          </cell>
          <cell r="AB184" t="b">
            <v>1</v>
          </cell>
          <cell r="AC184" t="b">
            <v>0</v>
          </cell>
          <cell r="AD184">
            <v>44932</v>
          </cell>
          <cell r="AE184">
            <v>45297</v>
          </cell>
        </row>
        <row r="185">
          <cell r="A185" t="str">
            <v>Shamrock Foods Company</v>
          </cell>
          <cell r="B185">
            <v>165915</v>
          </cell>
          <cell r="C185">
            <v>227323</v>
          </cell>
          <cell r="E185" t="str">
            <v>Active</v>
          </cell>
          <cell r="G185" t="str">
            <v>AC-00171</v>
          </cell>
          <cell r="H185" t="str">
            <v>Active</v>
          </cell>
          <cell r="I185">
            <v>38.653718400000002</v>
          </cell>
          <cell r="J185">
            <v>-121.4847101</v>
          </cell>
          <cell r="L185" t="str">
            <v>856 National Dr</v>
          </cell>
          <cell r="M185" t="str">
            <v>Sacramento</v>
          </cell>
          <cell r="P185" t="str">
            <v>CA</v>
          </cell>
          <cell r="Q185" t="str">
            <v>95834</v>
          </cell>
          <cell r="R185" t="str">
            <v>george_jacob@shamrockfoods.com</v>
          </cell>
          <cell r="S185" t="str">
            <v>602.477.2500</v>
          </cell>
          <cell r="T185" t="str">
            <v>Andy Perkins</v>
          </cell>
          <cell r="U185" t="str">
            <v>No</v>
          </cell>
          <cell r="V185" t="str">
            <v>andrew_perkins@shamrockfoods.com</v>
          </cell>
          <cell r="W185" t="str">
            <v>George Jacob</v>
          </cell>
          <cell r="X185" t="str">
            <v>Yes</v>
          </cell>
          <cell r="Y185" t="str">
            <v>george_jacob@shamrockfoods.com</v>
          </cell>
          <cell r="Z185" t="b">
            <v>1</v>
          </cell>
          <cell r="AA185" t="b">
            <v>1</v>
          </cell>
          <cell r="AB185" t="b">
            <v>1</v>
          </cell>
          <cell r="AC185" t="b">
            <v>1</v>
          </cell>
          <cell r="AD185">
            <v>45287</v>
          </cell>
          <cell r="AE185">
            <v>45653</v>
          </cell>
        </row>
        <row r="186">
          <cell r="A186" t="str">
            <v>Mid States Specialty Eggs Smithton</v>
          </cell>
          <cell r="B186">
            <v>69298</v>
          </cell>
          <cell r="C186">
            <v>227325</v>
          </cell>
          <cell r="E186" t="str">
            <v>Active</v>
          </cell>
          <cell r="G186" t="str">
            <v>AC-00437</v>
          </cell>
          <cell r="H186" t="str">
            <v>Active</v>
          </cell>
          <cell r="I186">
            <v>38.755093199999997</v>
          </cell>
          <cell r="J186">
            <v>-93.116055799999998</v>
          </cell>
          <cell r="L186" t="str">
            <v>30911 Highway HH</v>
          </cell>
          <cell r="M186" t="str">
            <v>Smithton</v>
          </cell>
          <cell r="P186" t="str">
            <v>MO</v>
          </cell>
          <cell r="Q186" t="str">
            <v>65350</v>
          </cell>
          <cell r="R186" t="str">
            <v>marion.h@msseggs.com</v>
          </cell>
          <cell r="S186" t="str">
            <v>660-827-3447</v>
          </cell>
          <cell r="T186" t="str">
            <v>John Swartzentruber</v>
          </cell>
          <cell r="U186" t="str">
            <v>Yes</v>
          </cell>
          <cell r="V186" t="str">
            <v>john.s@msseggs.com</v>
          </cell>
          <cell r="X186" t="str">
            <v>No</v>
          </cell>
          <cell r="Z186" t="b">
            <v>1</v>
          </cell>
          <cell r="AA186" t="b">
            <v>0</v>
          </cell>
          <cell r="AB186" t="b">
            <v>0</v>
          </cell>
          <cell r="AC186" t="b">
            <v>0</v>
          </cell>
          <cell r="AD186">
            <v>45379</v>
          </cell>
          <cell r="AE186">
            <v>45744</v>
          </cell>
        </row>
        <row r="187">
          <cell r="A187" t="str">
            <v>T Fresh Company</v>
          </cell>
          <cell r="B187">
            <v>169705</v>
          </cell>
          <cell r="C187">
            <v>227326</v>
          </cell>
          <cell r="E187" t="str">
            <v>Active</v>
          </cell>
          <cell r="G187" t="str">
            <v>AC-00320</v>
          </cell>
          <cell r="H187" t="str">
            <v>Active</v>
          </cell>
          <cell r="I187">
            <v>34.0419567</v>
          </cell>
          <cell r="J187">
            <v>-117.98264450000001</v>
          </cell>
          <cell r="L187" t="str">
            <v>150 N Willow Ave</v>
          </cell>
          <cell r="M187" t="str">
            <v>City of Industry</v>
          </cell>
          <cell r="P187" t="str">
            <v>CA</v>
          </cell>
          <cell r="Q187" t="str">
            <v>91746</v>
          </cell>
          <cell r="R187" t="str">
            <v>Tfresh@yesproduce.com</v>
          </cell>
          <cell r="S187" t="str">
            <v>626.968.2088</v>
          </cell>
          <cell r="T187" t="str">
            <v>Vincent Tsai</v>
          </cell>
          <cell r="U187" t="str">
            <v>Yes</v>
          </cell>
          <cell r="V187" t="str">
            <v>tfreshcompany@gmail.com</v>
          </cell>
          <cell r="X187" t="str">
            <v>No</v>
          </cell>
          <cell r="Z187" t="b">
            <v>1</v>
          </cell>
          <cell r="AA187" t="b">
            <v>0</v>
          </cell>
          <cell r="AB187" t="b">
            <v>0</v>
          </cell>
          <cell r="AC187" t="b">
            <v>0</v>
          </cell>
          <cell r="AD187">
            <v>44932</v>
          </cell>
          <cell r="AE187">
            <v>45297</v>
          </cell>
        </row>
        <row r="188">
          <cell r="A188" t="str">
            <v>FreshPoint Southern California</v>
          </cell>
          <cell r="B188">
            <v>71336</v>
          </cell>
          <cell r="C188">
            <v>227333</v>
          </cell>
          <cell r="E188" t="str">
            <v>Active</v>
          </cell>
          <cell r="G188" t="str">
            <v>AC-00321</v>
          </cell>
          <cell r="H188" t="str">
            <v>Active</v>
          </cell>
          <cell r="I188">
            <v>34.0398183</v>
          </cell>
          <cell r="J188">
            <v>-117.9795907</v>
          </cell>
          <cell r="L188" t="str">
            <v>155 N Orange Ave</v>
          </cell>
          <cell r="M188" t="str">
            <v>City of Industry</v>
          </cell>
          <cell r="P188" t="str">
            <v>CA</v>
          </cell>
          <cell r="Q188" t="str">
            <v>91744</v>
          </cell>
          <cell r="R188" t="str">
            <v>dominic.liu@freshpoint.com</v>
          </cell>
          <cell r="S188" t="str">
            <v>626.423.4671</v>
          </cell>
          <cell r="T188" t="str">
            <v>Jennifer Miller</v>
          </cell>
          <cell r="U188" t="str">
            <v>Yes</v>
          </cell>
          <cell r="V188" t="str">
            <v>jennifer.miller@sysco.com</v>
          </cell>
          <cell r="X188" t="str">
            <v>No</v>
          </cell>
          <cell r="Z188" t="b">
            <v>1</v>
          </cell>
          <cell r="AA188" t="b">
            <v>0</v>
          </cell>
          <cell r="AB188" t="b">
            <v>0</v>
          </cell>
          <cell r="AC188" t="b">
            <v>0</v>
          </cell>
          <cell r="AD188">
            <v>45268</v>
          </cell>
          <cell r="AE188">
            <v>45634</v>
          </cell>
        </row>
        <row r="189">
          <cell r="A189" t="str">
            <v>Mid States Specialty Eggs Berryville</v>
          </cell>
          <cell r="B189">
            <v>170950</v>
          </cell>
          <cell r="C189">
            <v>227335</v>
          </cell>
          <cell r="E189" t="str">
            <v>Active</v>
          </cell>
          <cell r="G189" t="str">
            <v>AC-00438</v>
          </cell>
          <cell r="H189" t="str">
            <v>Active</v>
          </cell>
          <cell r="I189">
            <v>36.358332300000001</v>
          </cell>
          <cell r="J189">
            <v>-93.545358199999995</v>
          </cell>
          <cell r="L189" t="str">
            <v>1302 Primrose Dr</v>
          </cell>
          <cell r="M189" t="str">
            <v>Berryville</v>
          </cell>
          <cell r="P189" t="str">
            <v>AR</v>
          </cell>
          <cell r="Q189" t="str">
            <v>72616</v>
          </cell>
          <cell r="R189" t="str">
            <v>marion.h@msseggs.com</v>
          </cell>
          <cell r="S189" t="str">
            <v>870-929-6125</v>
          </cell>
          <cell r="T189" t="str">
            <v>John Swartzentruber</v>
          </cell>
          <cell r="U189" t="str">
            <v>Yes</v>
          </cell>
          <cell r="V189" t="str">
            <v>john.s@msseggs.com</v>
          </cell>
          <cell r="X189" t="str">
            <v>No</v>
          </cell>
          <cell r="Z189" t="b">
            <v>1</v>
          </cell>
          <cell r="AA189" t="b">
            <v>0</v>
          </cell>
          <cell r="AB189" t="b">
            <v>0</v>
          </cell>
          <cell r="AC189" t="b">
            <v>0</v>
          </cell>
          <cell r="AD189">
            <v>45379</v>
          </cell>
          <cell r="AE189">
            <v>45744</v>
          </cell>
        </row>
        <row r="190">
          <cell r="A190" t="str">
            <v>Mid States Specialty Eggs Middlebury</v>
          </cell>
          <cell r="B190">
            <v>210092</v>
          </cell>
          <cell r="C190">
            <v>227338</v>
          </cell>
          <cell r="E190" t="str">
            <v>Active</v>
          </cell>
          <cell r="G190" t="str">
            <v>AC-00439</v>
          </cell>
          <cell r="H190" t="str">
            <v>Active</v>
          </cell>
          <cell r="I190">
            <v>41.6398972</v>
          </cell>
          <cell r="J190">
            <v>-85.726523</v>
          </cell>
          <cell r="L190" t="str">
            <v>13659 CR 20</v>
          </cell>
          <cell r="M190" t="str">
            <v>Middlebury</v>
          </cell>
          <cell r="P190" t="str">
            <v>IN</v>
          </cell>
          <cell r="Q190" t="str">
            <v>46540</v>
          </cell>
          <cell r="R190" t="str">
            <v>marion.h@msseggs.com</v>
          </cell>
          <cell r="S190" t="str">
            <v>574-822-7770</v>
          </cell>
          <cell r="T190" t="str">
            <v>John Swartzentruber</v>
          </cell>
          <cell r="U190" t="str">
            <v>Yes</v>
          </cell>
          <cell r="V190" t="str">
            <v>john.s@msseggs.com</v>
          </cell>
          <cell r="X190" t="str">
            <v>No</v>
          </cell>
          <cell r="Z190" t="b">
            <v>1</v>
          </cell>
          <cell r="AA190" t="b">
            <v>1</v>
          </cell>
          <cell r="AB190" t="b">
            <v>0</v>
          </cell>
          <cell r="AC190" t="b">
            <v>0</v>
          </cell>
          <cell r="AD190">
            <v>45379</v>
          </cell>
          <cell r="AE190">
            <v>45744</v>
          </cell>
        </row>
        <row r="191">
          <cell r="A191" t="str">
            <v>NestFresh Pennsylvania</v>
          </cell>
          <cell r="B191">
            <v>163038</v>
          </cell>
          <cell r="C191">
            <v>227337</v>
          </cell>
          <cell r="E191" t="str">
            <v>Active</v>
          </cell>
          <cell r="G191" t="str">
            <v>AC-00322</v>
          </cell>
          <cell r="H191" t="str">
            <v>Active</v>
          </cell>
          <cell r="I191">
            <v>39.924690400000003</v>
          </cell>
          <cell r="J191">
            <v>-77.670119900000003</v>
          </cell>
          <cell r="L191" t="str">
            <v>147 Industrial Dr</v>
          </cell>
          <cell r="M191" t="str">
            <v>Chambersburg</v>
          </cell>
          <cell r="P191" t="str">
            <v>PA</v>
          </cell>
          <cell r="Q191" t="str">
            <v>17201</v>
          </cell>
          <cell r="R191" t="str">
            <v>fsqa@hiddenvilla.com</v>
          </cell>
          <cell r="T191" t="str">
            <v>Christina Bueno</v>
          </cell>
          <cell r="U191" t="str">
            <v>Yes</v>
          </cell>
          <cell r="V191" t="str">
            <v>cbueno@hiddenvilla.com</v>
          </cell>
          <cell r="W191" t="str">
            <v>Yadira Jimenez</v>
          </cell>
          <cell r="X191" t="str">
            <v>No</v>
          </cell>
          <cell r="Y191" t="str">
            <v>yjimenez@hiddenvilla.com</v>
          </cell>
          <cell r="Z191" t="b">
            <v>0</v>
          </cell>
          <cell r="AA191" t="b">
            <v>1</v>
          </cell>
          <cell r="AB191" t="b">
            <v>0</v>
          </cell>
          <cell r="AC191" t="b">
            <v>0</v>
          </cell>
          <cell r="AD191">
            <v>45300</v>
          </cell>
          <cell r="AE191">
            <v>45666</v>
          </cell>
        </row>
        <row r="192">
          <cell r="A192" t="str">
            <v>Central Coast Ag Network dba City Farm SLO</v>
          </cell>
          <cell r="B192">
            <v>207949</v>
          </cell>
          <cell r="C192">
            <v>227340</v>
          </cell>
          <cell r="E192" t="str">
            <v>Active</v>
          </cell>
          <cell r="G192" t="str">
            <v>AC-00440</v>
          </cell>
          <cell r="H192" t="str">
            <v>Active</v>
          </cell>
          <cell r="I192">
            <v>35.252033599999997</v>
          </cell>
          <cell r="J192">
            <v>-120.67981109999999</v>
          </cell>
          <cell r="L192" t="str">
            <v>1221 Calle Joaquin</v>
          </cell>
          <cell r="M192" t="str">
            <v>San Luis Obispo</v>
          </cell>
          <cell r="P192" t="str">
            <v>CA</v>
          </cell>
          <cell r="Q192" t="str">
            <v>93405</v>
          </cell>
          <cell r="R192" t="str">
            <v>kayla@cityfarmslo.org</v>
          </cell>
          <cell r="S192" t="str">
            <v>805.769.8344</v>
          </cell>
          <cell r="T192" t="str">
            <v>Kayla Rutland</v>
          </cell>
          <cell r="U192" t="str">
            <v>Yes</v>
          </cell>
          <cell r="V192" t="str">
            <v>kayla@cityfarmslo.org</v>
          </cell>
          <cell r="X192" t="str">
            <v>No</v>
          </cell>
          <cell r="Z192" t="b">
            <v>1</v>
          </cell>
          <cell r="AA192" t="b">
            <v>0</v>
          </cell>
          <cell r="AB192" t="b">
            <v>0</v>
          </cell>
          <cell r="AC192" t="b">
            <v>0</v>
          </cell>
          <cell r="AD192">
            <v>45015</v>
          </cell>
          <cell r="AE192">
            <v>45381</v>
          </cell>
        </row>
        <row r="193">
          <cell r="A193" t="str">
            <v>Soto Provision Inc</v>
          </cell>
          <cell r="B193">
            <v>169133</v>
          </cell>
          <cell r="C193">
            <v>227341</v>
          </cell>
          <cell r="E193" t="str">
            <v>Active</v>
          </cell>
          <cell r="G193" t="str">
            <v>AC-00175</v>
          </cell>
          <cell r="H193" t="str">
            <v>Active</v>
          </cell>
          <cell r="I193">
            <v>34.018747900000001</v>
          </cell>
          <cell r="J193">
            <v>-117.96182640000001</v>
          </cell>
          <cell r="L193" t="str">
            <v>488 Parriott Pl</v>
          </cell>
          <cell r="M193" t="str">
            <v>City of Industry</v>
          </cell>
          <cell r="P193" t="str">
            <v>CA</v>
          </cell>
          <cell r="Q193" t="str">
            <v>91745</v>
          </cell>
          <cell r="R193" t="str">
            <v>accounting@sotofoodservice.com</v>
          </cell>
          <cell r="S193" t="str">
            <v>626.458.4600</v>
          </cell>
          <cell r="T193" t="str">
            <v>Alex Vong</v>
          </cell>
          <cell r="U193" t="str">
            <v>Yes</v>
          </cell>
          <cell r="V193" t="str">
            <v>avong@sotofoodservice.com</v>
          </cell>
          <cell r="W193" t="str">
            <v>John Renna</v>
          </cell>
          <cell r="X193" t="str">
            <v>No</v>
          </cell>
          <cell r="Y193" t="str">
            <v>jrenna@sotofoodservice.com</v>
          </cell>
          <cell r="Z193" t="b">
            <v>1</v>
          </cell>
          <cell r="AA193" t="b">
            <v>1</v>
          </cell>
          <cell r="AB193" t="b">
            <v>1</v>
          </cell>
          <cell r="AC193" t="b">
            <v>0</v>
          </cell>
          <cell r="AD193">
            <v>45287</v>
          </cell>
          <cell r="AE193">
            <v>45653</v>
          </cell>
        </row>
        <row r="194">
          <cell r="A194" t="str">
            <v>Colorado Egg LLC</v>
          </cell>
          <cell r="B194">
            <v>157430</v>
          </cell>
          <cell r="C194">
            <v>227342</v>
          </cell>
          <cell r="E194" t="str">
            <v>Active</v>
          </cell>
          <cell r="G194" t="str">
            <v>AC-00323</v>
          </cell>
          <cell r="H194" t="str">
            <v>Active</v>
          </cell>
          <cell r="I194">
            <v>40.080508999999999</v>
          </cell>
          <cell r="J194">
            <v>-104.69395129999999</v>
          </cell>
          <cell r="L194" t="str">
            <v>19166 Co Hwy 52</v>
          </cell>
          <cell r="M194" t="str">
            <v>Fort Lupton</v>
          </cell>
          <cell r="P194" t="str">
            <v>CO</v>
          </cell>
          <cell r="Q194" t="str">
            <v>80621</v>
          </cell>
          <cell r="R194" t="str">
            <v>coloradoegg@coloradoegg.com</v>
          </cell>
          <cell r="S194" t="str">
            <v>970.858.7556</v>
          </cell>
          <cell r="T194" t="str">
            <v>Diane Waalkes</v>
          </cell>
          <cell r="U194" t="str">
            <v>Yes</v>
          </cell>
          <cell r="V194" t="str">
            <v>coloradoegg@coloradoegg.com</v>
          </cell>
          <cell r="W194" t="str">
            <v>Shari Yeatts</v>
          </cell>
          <cell r="X194" t="str">
            <v>No</v>
          </cell>
          <cell r="Y194" t="str">
            <v>syeatts@hickmanseggs.com</v>
          </cell>
          <cell r="Z194" t="b">
            <v>1</v>
          </cell>
          <cell r="AA194" t="b">
            <v>0</v>
          </cell>
          <cell r="AB194" t="b">
            <v>0</v>
          </cell>
          <cell r="AC194" t="b">
            <v>0</v>
          </cell>
          <cell r="AD194">
            <v>44936</v>
          </cell>
          <cell r="AE194">
            <v>45301</v>
          </cell>
        </row>
        <row r="195">
          <cell r="A195" t="str">
            <v>US Foods, Inc</v>
          </cell>
          <cell r="B195">
            <v>67570</v>
          </cell>
          <cell r="C195">
            <v>227343</v>
          </cell>
          <cell r="E195" t="str">
            <v>Active</v>
          </cell>
          <cell r="G195" t="str">
            <v>AC-00220</v>
          </cell>
          <cell r="H195" t="str">
            <v>Active</v>
          </cell>
          <cell r="I195">
            <v>45.130960199999997</v>
          </cell>
          <cell r="J195">
            <v>-122.8447453</v>
          </cell>
          <cell r="L195" t="str">
            <v>350 S Pacific Hwy</v>
          </cell>
          <cell r="M195" t="str">
            <v>Woodburn</v>
          </cell>
          <cell r="P195" t="str">
            <v>OR</v>
          </cell>
          <cell r="Q195" t="str">
            <v>97071</v>
          </cell>
          <cell r="R195" t="str">
            <v>usfoodscaprop12compliance.shared@usfoods.com</v>
          </cell>
          <cell r="S195" t="str">
            <v>503.980.2500</v>
          </cell>
          <cell r="T195" t="str">
            <v>Shane Loflin</v>
          </cell>
          <cell r="U195" t="str">
            <v>Yes</v>
          </cell>
          <cell r="V195" t="str">
            <v>shane.loflin@usfoods.com</v>
          </cell>
          <cell r="W195" t="str">
            <v>Adam Burkes</v>
          </cell>
          <cell r="X195" t="str">
            <v>No</v>
          </cell>
          <cell r="Y195" t="str">
            <v>adam.birks@usfoods.com</v>
          </cell>
          <cell r="Z195" t="b">
            <v>1</v>
          </cell>
          <cell r="AA195" t="b">
            <v>1</v>
          </cell>
          <cell r="AB195" t="b">
            <v>1</v>
          </cell>
          <cell r="AC195" t="b">
            <v>1</v>
          </cell>
          <cell r="AD195">
            <v>45091</v>
          </cell>
          <cell r="AE195">
            <v>45457</v>
          </cell>
        </row>
        <row r="196">
          <cell r="A196" t="str">
            <v>Haydn Clement</v>
          </cell>
          <cell r="B196">
            <v>182417</v>
          </cell>
          <cell r="C196">
            <v>227344</v>
          </cell>
          <cell r="E196" t="str">
            <v>Active</v>
          </cell>
          <cell r="G196" t="str">
            <v>AC-00324</v>
          </cell>
          <cell r="H196" t="str">
            <v>Active</v>
          </cell>
          <cell r="I196">
            <v>39.802836200000002</v>
          </cell>
          <cell r="J196">
            <v>-122.1711018</v>
          </cell>
          <cell r="L196" t="str">
            <v>23205 Quarter Mile Dr</v>
          </cell>
          <cell r="M196" t="str">
            <v>Orland</v>
          </cell>
          <cell r="P196" t="str">
            <v>CA</v>
          </cell>
          <cell r="Q196" t="str">
            <v>95963</v>
          </cell>
          <cell r="R196" t="str">
            <v>haydnclement4@gmail.com</v>
          </cell>
          <cell r="S196" t="str">
            <v>805.674.1059</v>
          </cell>
          <cell r="T196" t="str">
            <v>Haydn Clement</v>
          </cell>
          <cell r="U196" t="str">
            <v>Yes</v>
          </cell>
          <cell r="V196" t="str">
            <v>haydnclement4@gmail.com</v>
          </cell>
          <cell r="X196" t="str">
            <v>No</v>
          </cell>
          <cell r="Z196" t="b">
            <v>0</v>
          </cell>
          <cell r="AA196" t="b">
            <v>0</v>
          </cell>
          <cell r="AB196" t="b">
            <v>1</v>
          </cell>
          <cell r="AC196" t="b">
            <v>0</v>
          </cell>
          <cell r="AD196">
            <v>44936</v>
          </cell>
          <cell r="AE196">
            <v>45301</v>
          </cell>
        </row>
        <row r="197">
          <cell r="A197" t="str">
            <v>JS West Milling Co- Hilmar</v>
          </cell>
          <cell r="B197">
            <v>71351</v>
          </cell>
          <cell r="C197">
            <v>227346</v>
          </cell>
          <cell r="E197" t="str">
            <v>Active</v>
          </cell>
          <cell r="F197" t="str">
            <v>000PXHH</v>
          </cell>
          <cell r="G197" t="str">
            <v>AC-00126</v>
          </cell>
          <cell r="H197" t="str">
            <v>Active</v>
          </cell>
          <cell r="I197">
            <v>37.395816000000003</v>
          </cell>
          <cell r="J197">
            <v>-120.81238190000001</v>
          </cell>
          <cell r="L197" t="str">
            <v>7406 Griffith Ave</v>
          </cell>
          <cell r="M197" t="str">
            <v>Hilmar</v>
          </cell>
          <cell r="P197" t="str">
            <v>CA</v>
          </cell>
          <cell r="Q197" t="str">
            <v>95324</v>
          </cell>
          <cell r="R197" t="str">
            <v>tlindenberg@jswest.com</v>
          </cell>
          <cell r="S197" t="str">
            <v>209.577.3221</v>
          </cell>
          <cell r="T197" t="str">
            <v>Troy Lindenberg</v>
          </cell>
          <cell r="U197" t="str">
            <v>Yes</v>
          </cell>
          <cell r="V197" t="str">
            <v>tlindenberg@jswest.com</v>
          </cell>
          <cell r="W197" t="str">
            <v>Mike Silva</v>
          </cell>
          <cell r="X197" t="str">
            <v>No</v>
          </cell>
          <cell r="Y197" t="str">
            <v>msilva@jswest.com</v>
          </cell>
          <cell r="Z197" t="b">
            <v>1</v>
          </cell>
          <cell r="AA197" t="b">
            <v>0</v>
          </cell>
          <cell r="AB197" t="b">
            <v>0</v>
          </cell>
          <cell r="AC197" t="b">
            <v>0</v>
          </cell>
          <cell r="AD197">
            <v>45288</v>
          </cell>
          <cell r="AE197">
            <v>45654</v>
          </cell>
        </row>
        <row r="198">
          <cell r="A198" t="str">
            <v>Canton Food Co Inc</v>
          </cell>
          <cell r="B198">
            <v>67856</v>
          </cell>
          <cell r="C198">
            <v>227347</v>
          </cell>
          <cell r="E198" t="str">
            <v>Active</v>
          </cell>
          <cell r="G198" t="str">
            <v>AC-00325</v>
          </cell>
          <cell r="H198" t="str">
            <v>Active</v>
          </cell>
          <cell r="I198">
            <v>34.031344500000003</v>
          </cell>
          <cell r="J198">
            <v>-118.2380362</v>
          </cell>
          <cell r="L198" t="str">
            <v>750 S Alameda St</v>
          </cell>
          <cell r="M198" t="str">
            <v>Los Angeles</v>
          </cell>
          <cell r="P198" t="str">
            <v>CA</v>
          </cell>
          <cell r="Q198" t="str">
            <v>90021</v>
          </cell>
          <cell r="R198" t="str">
            <v>corporate@cantonfoodco.com</v>
          </cell>
          <cell r="S198" t="str">
            <v>213.688.7707</v>
          </cell>
          <cell r="T198" t="str">
            <v>Cho Kwan</v>
          </cell>
          <cell r="U198" t="str">
            <v>Yes</v>
          </cell>
          <cell r="V198" t="str">
            <v>ckwan@cantonfoodco.com</v>
          </cell>
          <cell r="W198" t="str">
            <v>Thomas Ma</v>
          </cell>
          <cell r="X198" t="str">
            <v>No</v>
          </cell>
          <cell r="Y198" t="str">
            <v>tma@cantonfoodco.com</v>
          </cell>
          <cell r="Z198" t="b">
            <v>1</v>
          </cell>
          <cell r="AA198" t="b">
            <v>1</v>
          </cell>
          <cell r="AB198" t="b">
            <v>1</v>
          </cell>
          <cell r="AC198" t="b">
            <v>1</v>
          </cell>
          <cell r="AD198">
            <v>44936</v>
          </cell>
          <cell r="AE198">
            <v>45301</v>
          </cell>
        </row>
        <row r="199">
          <cell r="A199" t="str">
            <v>Tony's Fine Foods</v>
          </cell>
          <cell r="B199">
            <v>69366</v>
          </cell>
          <cell r="C199">
            <v>227348</v>
          </cell>
          <cell r="E199" t="str">
            <v>Active</v>
          </cell>
          <cell r="G199" t="str">
            <v>AC-00127</v>
          </cell>
          <cell r="H199" t="str">
            <v>Active</v>
          </cell>
          <cell r="I199">
            <v>38.591407799999999</v>
          </cell>
          <cell r="J199">
            <v>-121.5610798</v>
          </cell>
          <cell r="L199" t="str">
            <v>3575 Reed Ave</v>
          </cell>
          <cell r="M199" t="str">
            <v>West Sacramento</v>
          </cell>
          <cell r="P199" t="str">
            <v>CA</v>
          </cell>
          <cell r="Q199" t="str">
            <v>95605</v>
          </cell>
          <cell r="R199" t="str">
            <v>businesstax@tonysfinefoods.com</v>
          </cell>
          <cell r="S199" t="str">
            <v>916.374.4000</v>
          </cell>
          <cell r="T199" t="str">
            <v>Jacob Mazelis</v>
          </cell>
          <cell r="U199" t="str">
            <v>Yes</v>
          </cell>
          <cell r="V199" t="str">
            <v>businesstax@tonysfinefoods.com</v>
          </cell>
          <cell r="W199" t="str">
            <v>Tania Muzzin</v>
          </cell>
          <cell r="X199" t="str">
            <v>No</v>
          </cell>
          <cell r="Y199" t="str">
            <v>businesstax@tonysfinefoods.com</v>
          </cell>
          <cell r="Z199" t="b">
            <v>1</v>
          </cell>
          <cell r="AA199" t="b">
            <v>1</v>
          </cell>
          <cell r="AB199" t="b">
            <v>1</v>
          </cell>
          <cell r="AC199" t="b">
            <v>1</v>
          </cell>
          <cell r="AD199">
            <v>45283</v>
          </cell>
          <cell r="AE199">
            <v>45649</v>
          </cell>
        </row>
        <row r="200">
          <cell r="A200" t="str">
            <v>McHatton Family Farm</v>
          </cell>
          <cell r="B200">
            <v>67472</v>
          </cell>
          <cell r="C200">
            <v>227350</v>
          </cell>
          <cell r="E200" t="str">
            <v>Active</v>
          </cell>
          <cell r="G200" t="str">
            <v>AC-00326</v>
          </cell>
          <cell r="H200" t="str">
            <v>Active</v>
          </cell>
          <cell r="I200">
            <v>38.829186</v>
          </cell>
          <cell r="J200">
            <v>-120.84738299999999</v>
          </cell>
          <cell r="L200" t="str">
            <v>4131 Garden Ct</v>
          </cell>
          <cell r="M200" t="str">
            <v>Garden Valley</v>
          </cell>
          <cell r="P200" t="str">
            <v>CA</v>
          </cell>
          <cell r="Q200" t="str">
            <v>95633</v>
          </cell>
          <cell r="R200" t="str">
            <v>mchattonfamilyfarm@gmail.com</v>
          </cell>
          <cell r="S200" t="str">
            <v>530.333.7502</v>
          </cell>
          <cell r="T200" t="str">
            <v>Karen McHatton</v>
          </cell>
          <cell r="U200" t="str">
            <v>Yes</v>
          </cell>
          <cell r="V200" t="str">
            <v>karenmchatton@yahoo.com</v>
          </cell>
          <cell r="W200" t="str">
            <v>Tom McHatton</v>
          </cell>
          <cell r="X200" t="str">
            <v>No</v>
          </cell>
          <cell r="Y200" t="str">
            <v>mchattonfamilyfarm@gmail.com</v>
          </cell>
          <cell r="Z200" t="b">
            <v>1</v>
          </cell>
          <cell r="AA200" t="b">
            <v>0</v>
          </cell>
          <cell r="AB200" t="b">
            <v>0</v>
          </cell>
          <cell r="AC200" t="b">
            <v>0</v>
          </cell>
          <cell r="AD200">
            <v>44936</v>
          </cell>
          <cell r="AE200">
            <v>45301</v>
          </cell>
        </row>
        <row r="201">
          <cell r="A201" t="str">
            <v>US Foods, Inc</v>
          </cell>
          <cell r="B201">
            <v>69582</v>
          </cell>
          <cell r="C201">
            <v>227351</v>
          </cell>
          <cell r="E201" t="str">
            <v>Active</v>
          </cell>
          <cell r="G201" t="str">
            <v>AC-00221</v>
          </cell>
          <cell r="H201" t="str">
            <v>Active</v>
          </cell>
          <cell r="I201">
            <v>33.883442600000002</v>
          </cell>
          <cell r="J201">
            <v>-118.00743129999999</v>
          </cell>
          <cell r="L201" t="str">
            <v>15155 Northam St</v>
          </cell>
          <cell r="M201" t="str">
            <v>La Mirada</v>
          </cell>
          <cell r="P201" t="str">
            <v>CA</v>
          </cell>
          <cell r="Q201" t="str">
            <v>90638</v>
          </cell>
          <cell r="R201" t="str">
            <v>usfoodscaprop12compliance.shared@usfoods.com</v>
          </cell>
          <cell r="S201" t="str">
            <v>714.670.3500</v>
          </cell>
          <cell r="T201" t="str">
            <v>Steve Randazzo</v>
          </cell>
          <cell r="U201" t="str">
            <v>Yes</v>
          </cell>
          <cell r="V201" t="str">
            <v>steve.randazzo@usfoods.com</v>
          </cell>
          <cell r="W201" t="str">
            <v>Rich Starke</v>
          </cell>
          <cell r="X201" t="str">
            <v>No</v>
          </cell>
          <cell r="Y201" t="str">
            <v>rich.starke@usfoods.com</v>
          </cell>
          <cell r="Z201" t="b">
            <v>1</v>
          </cell>
          <cell r="AA201" t="b">
            <v>1</v>
          </cell>
          <cell r="AB201" t="b">
            <v>1</v>
          </cell>
          <cell r="AC201" t="b">
            <v>1</v>
          </cell>
          <cell r="AD201">
            <v>45091</v>
          </cell>
          <cell r="AE201">
            <v>45457</v>
          </cell>
        </row>
        <row r="202">
          <cell r="A202" t="str">
            <v>Day- Lee Foods, Inc</v>
          </cell>
          <cell r="B202">
            <v>214805</v>
          </cell>
          <cell r="C202">
            <v>227352</v>
          </cell>
          <cell r="E202" t="str">
            <v>Active</v>
          </cell>
          <cell r="G202" t="str">
            <v>AC-00176</v>
          </cell>
          <cell r="H202" t="str">
            <v>Active</v>
          </cell>
          <cell r="I202">
            <v>33.941641199999999</v>
          </cell>
          <cell r="J202">
            <v>-118.0749661</v>
          </cell>
          <cell r="L202" t="str">
            <v>10350 Heritage Park Dr Ste 111</v>
          </cell>
          <cell r="M202" t="str">
            <v>Santa Fe Springs</v>
          </cell>
          <cell r="P202" t="str">
            <v>CA</v>
          </cell>
          <cell r="Q202" t="str">
            <v>91745</v>
          </cell>
          <cell r="R202" t="str">
            <v>risozaki@gmail.com</v>
          </cell>
          <cell r="S202" t="str">
            <v>562.236.5803</v>
          </cell>
          <cell r="T202" t="str">
            <v>Ryota Isozaki</v>
          </cell>
          <cell r="U202" t="str">
            <v>Yes</v>
          </cell>
          <cell r="V202" t="str">
            <v>risozaki@day-lee.com</v>
          </cell>
          <cell r="X202" t="str">
            <v>No</v>
          </cell>
          <cell r="Z202" t="b">
            <v>0</v>
          </cell>
          <cell r="AA202" t="b">
            <v>0</v>
          </cell>
          <cell r="AB202" t="b">
            <v>1</v>
          </cell>
          <cell r="AC202" t="b">
            <v>0</v>
          </cell>
          <cell r="AD202">
            <v>44929</v>
          </cell>
          <cell r="AE202">
            <v>45294</v>
          </cell>
        </row>
        <row r="203">
          <cell r="A203" t="str">
            <v>Les Specialites Prodal 1975 (ltee) # 795</v>
          </cell>
          <cell r="B203">
            <v>215041</v>
          </cell>
          <cell r="C203">
            <v>227354</v>
          </cell>
          <cell r="E203" t="str">
            <v>Active</v>
          </cell>
          <cell r="G203" t="str">
            <v>AC-00130</v>
          </cell>
          <cell r="H203" t="str">
            <v>Active</v>
          </cell>
          <cell r="I203">
            <v>46.496585000000003</v>
          </cell>
          <cell r="J203">
            <v>-71.139543099999997</v>
          </cell>
          <cell r="L203" t="str">
            <v>1312 G Rue Saint- Georges</v>
          </cell>
          <cell r="M203" t="str">
            <v>Saint - Bernand</v>
          </cell>
          <cell r="P203" t="str">
            <v>QC</v>
          </cell>
          <cell r="Q203" t="str">
            <v>G0S 2G0</v>
          </cell>
          <cell r="R203" t="str">
            <v>isabelle.gingras@dubreton.com</v>
          </cell>
          <cell r="S203" t="str">
            <v>418.887.3301</v>
          </cell>
          <cell r="T203" t="str">
            <v>Isabelle Gingras</v>
          </cell>
          <cell r="U203" t="str">
            <v>Yes</v>
          </cell>
          <cell r="V203" t="str">
            <v>isabelle.gingras@dubreton.com</v>
          </cell>
          <cell r="W203" t="str">
            <v>Amelie Bernard</v>
          </cell>
          <cell r="X203" t="str">
            <v>No</v>
          </cell>
          <cell r="Y203" t="str">
            <v>amelie.bernard@dubreton.com</v>
          </cell>
          <cell r="Z203" t="b">
            <v>0</v>
          </cell>
          <cell r="AA203" t="b">
            <v>0</v>
          </cell>
          <cell r="AB203" t="b">
            <v>1</v>
          </cell>
          <cell r="AC203" t="b">
            <v>0</v>
          </cell>
          <cell r="AD203">
            <v>45283</v>
          </cell>
          <cell r="AE203">
            <v>45649</v>
          </cell>
        </row>
        <row r="204">
          <cell r="A204" t="str">
            <v>Menagerie Hill Ranch</v>
          </cell>
          <cell r="B204">
            <v>125911</v>
          </cell>
          <cell r="C204">
            <v>227355</v>
          </cell>
          <cell r="E204" t="str">
            <v>Active</v>
          </cell>
          <cell r="G204" t="str">
            <v>AC-00441</v>
          </cell>
          <cell r="H204" t="str">
            <v>Active</v>
          </cell>
          <cell r="I204">
            <v>38.451448200000002</v>
          </cell>
          <cell r="J204">
            <v>-121.9999273</v>
          </cell>
          <cell r="L204" t="str">
            <v>4071 Norman Ct</v>
          </cell>
          <cell r="M204" t="str">
            <v>Vacaville</v>
          </cell>
          <cell r="P204" t="str">
            <v>CA</v>
          </cell>
          <cell r="Q204" t="str">
            <v>95688</v>
          </cell>
          <cell r="R204" t="str">
            <v>dgalway11@gmail.com</v>
          </cell>
          <cell r="S204" t="str">
            <v>707-190-7915</v>
          </cell>
          <cell r="T204" t="str">
            <v>Deb Galway</v>
          </cell>
          <cell r="U204" t="str">
            <v>Yes</v>
          </cell>
          <cell r="V204" t="str">
            <v>dgalway11@gmail.com</v>
          </cell>
          <cell r="X204" t="str">
            <v>No</v>
          </cell>
          <cell r="Z204" t="b">
            <v>1</v>
          </cell>
          <cell r="AA204" t="b">
            <v>0</v>
          </cell>
          <cell r="AB204" t="b">
            <v>0</v>
          </cell>
          <cell r="AC204" t="b">
            <v>0</v>
          </cell>
          <cell r="AD204">
            <v>45404</v>
          </cell>
          <cell r="AE204">
            <v>45769</v>
          </cell>
        </row>
        <row r="205">
          <cell r="A205" t="str">
            <v>Petaluma Farms Inc</v>
          </cell>
          <cell r="B205">
            <v>68586</v>
          </cell>
          <cell r="C205">
            <v>227356</v>
          </cell>
          <cell r="E205" t="str">
            <v>Active</v>
          </cell>
          <cell r="F205" t="str">
            <v>001AV90</v>
          </cell>
          <cell r="G205" t="str">
            <v>AC-00327</v>
          </cell>
          <cell r="H205" t="str">
            <v>Active</v>
          </cell>
          <cell r="I205">
            <v>38.262016000000003</v>
          </cell>
          <cell r="J205">
            <v>-122.687831</v>
          </cell>
          <cell r="L205" t="str">
            <v>700 Cavanaugh Ln</v>
          </cell>
          <cell r="M205" t="str">
            <v>Petaluma</v>
          </cell>
          <cell r="P205" t="str">
            <v>CA</v>
          </cell>
          <cell r="Q205" t="str">
            <v>94952</v>
          </cell>
          <cell r="R205" t="str">
            <v>staff@petalumafarms.com</v>
          </cell>
          <cell r="S205" t="str">
            <v>707.763.0921</v>
          </cell>
          <cell r="T205" t="str">
            <v>Steve Mahrt</v>
          </cell>
          <cell r="U205" t="str">
            <v>Yes</v>
          </cell>
          <cell r="V205" t="str">
            <v>staff@petalumafarms.com</v>
          </cell>
          <cell r="X205" t="str">
            <v>No</v>
          </cell>
          <cell r="Z205" t="b">
            <v>1</v>
          </cell>
          <cell r="AA205" t="b">
            <v>0</v>
          </cell>
          <cell r="AB205" t="b">
            <v>0</v>
          </cell>
          <cell r="AC205" t="b">
            <v>0</v>
          </cell>
          <cell r="AD205">
            <v>45302</v>
          </cell>
          <cell r="AE205">
            <v>45668</v>
          </cell>
        </row>
        <row r="206">
          <cell r="A206" t="str">
            <v>Singing Frog Farm</v>
          </cell>
          <cell r="B206">
            <v>125520</v>
          </cell>
          <cell r="C206">
            <v>227358</v>
          </cell>
          <cell r="E206" t="str">
            <v>Active</v>
          </cell>
          <cell r="G206" t="str">
            <v>AC-00442</v>
          </cell>
          <cell r="H206" t="str">
            <v>Active</v>
          </cell>
          <cell r="I206">
            <v>38.776423999999999</v>
          </cell>
          <cell r="J206">
            <v>-121.4897</v>
          </cell>
          <cell r="L206" t="str">
            <v>7147 Pleasant Grove Rd</v>
          </cell>
          <cell r="M206" t="str">
            <v>Pleasant Grove</v>
          </cell>
          <cell r="P206" t="str">
            <v>CA</v>
          </cell>
          <cell r="Q206" t="str">
            <v>95668</v>
          </cell>
          <cell r="R206" t="str">
            <v>slw7@me.com</v>
          </cell>
          <cell r="S206" t="str">
            <v>916-996-2188</v>
          </cell>
          <cell r="T206" t="str">
            <v>Susan Whaley</v>
          </cell>
          <cell r="U206" t="str">
            <v>Yes</v>
          </cell>
          <cell r="V206" t="str">
            <v>slw7@me.com</v>
          </cell>
          <cell r="X206" t="str">
            <v>No</v>
          </cell>
          <cell r="Z206" t="b">
            <v>1</v>
          </cell>
          <cell r="AA206" t="b">
            <v>0</v>
          </cell>
          <cell r="AB206" t="b">
            <v>0</v>
          </cell>
          <cell r="AC206" t="b">
            <v>0</v>
          </cell>
          <cell r="AD206">
            <v>45015</v>
          </cell>
          <cell r="AE206">
            <v>45381</v>
          </cell>
        </row>
        <row r="207">
          <cell r="A207" t="str">
            <v>World Class Distribution Inc</v>
          </cell>
          <cell r="B207">
            <v>192904</v>
          </cell>
          <cell r="C207">
            <v>227359</v>
          </cell>
          <cell r="E207" t="str">
            <v>Active</v>
          </cell>
          <cell r="G207" t="str">
            <v>AC-00328</v>
          </cell>
          <cell r="H207" t="str">
            <v>Active</v>
          </cell>
          <cell r="I207">
            <v>37.913159299999997</v>
          </cell>
          <cell r="J207">
            <v>-121.24162560000001</v>
          </cell>
          <cell r="L207" t="str">
            <v>2121 Boeing Way</v>
          </cell>
          <cell r="M207" t="str">
            <v>Stockton</v>
          </cell>
          <cell r="P207" t="str">
            <v>CA</v>
          </cell>
          <cell r="Q207" t="str">
            <v>95206</v>
          </cell>
          <cell r="S207" t="str">
            <v>209.234.7920</v>
          </cell>
          <cell r="T207" t="str">
            <v>Christopher Cervantes</v>
          </cell>
          <cell r="U207" t="str">
            <v>Yes</v>
          </cell>
          <cell r="V207" t="str">
            <v>ccervantes@wcdinc.net</v>
          </cell>
          <cell r="W207" t="str">
            <v>Klaus Hogreve</v>
          </cell>
          <cell r="X207" t="str">
            <v>No</v>
          </cell>
          <cell r="Y207" t="str">
            <v>khogreve@wcdinc.net</v>
          </cell>
          <cell r="Z207" t="b">
            <v>1</v>
          </cell>
          <cell r="AA207" t="b">
            <v>1</v>
          </cell>
          <cell r="AB207" t="b">
            <v>1</v>
          </cell>
          <cell r="AC207" t="b">
            <v>0</v>
          </cell>
          <cell r="AD207">
            <v>44937</v>
          </cell>
          <cell r="AE207">
            <v>45302</v>
          </cell>
        </row>
        <row r="208">
          <cell r="A208" t="str">
            <v>Day-Lee Foods Inc</v>
          </cell>
          <cell r="B208">
            <v>214806</v>
          </cell>
          <cell r="C208">
            <v>227360</v>
          </cell>
          <cell r="E208" t="str">
            <v>Active</v>
          </cell>
          <cell r="G208" t="str">
            <v>AC-00177</v>
          </cell>
          <cell r="H208" t="str">
            <v>Active</v>
          </cell>
          <cell r="I208">
            <v>33.891710799999998</v>
          </cell>
          <cell r="J208">
            <v>-118.0532164</v>
          </cell>
          <cell r="L208" t="str">
            <v>13055 E Molette St</v>
          </cell>
          <cell r="M208" t="str">
            <v>Santa Fe Springs</v>
          </cell>
          <cell r="P208" t="str">
            <v>CA</v>
          </cell>
          <cell r="Q208" t="str">
            <v>90670</v>
          </cell>
          <cell r="R208" t="str">
            <v>info@day-lee.com</v>
          </cell>
          <cell r="S208" t="str">
            <v>562.236.5803</v>
          </cell>
          <cell r="T208" t="str">
            <v>Ryota Isozaki</v>
          </cell>
          <cell r="U208" t="str">
            <v>Yes</v>
          </cell>
          <cell r="V208" t="str">
            <v>risozaki@day-lee.com</v>
          </cell>
          <cell r="W208" t="str">
            <v>John Zotelo</v>
          </cell>
          <cell r="X208" t="str">
            <v>No</v>
          </cell>
          <cell r="Y208" t="str">
            <v>jzotel@day-lee.com</v>
          </cell>
          <cell r="Z208" t="b">
            <v>0</v>
          </cell>
          <cell r="AA208" t="b">
            <v>0</v>
          </cell>
          <cell r="AB208" t="b">
            <v>1</v>
          </cell>
          <cell r="AC208" t="b">
            <v>0</v>
          </cell>
          <cell r="AD208">
            <v>45294</v>
          </cell>
          <cell r="AE208">
            <v>45660</v>
          </cell>
        </row>
        <row r="209">
          <cell r="A209" t="str">
            <v>Day- Lee Foods, Inc</v>
          </cell>
          <cell r="B209">
            <v>214807</v>
          </cell>
          <cell r="C209">
            <v>227361</v>
          </cell>
          <cell r="E209" t="str">
            <v>Active</v>
          </cell>
          <cell r="G209" t="str">
            <v>AC-00178</v>
          </cell>
          <cell r="H209" t="str">
            <v>Active</v>
          </cell>
          <cell r="I209">
            <v>37.610561799999999</v>
          </cell>
          <cell r="J209">
            <v>-122.07454079999999</v>
          </cell>
          <cell r="L209" t="str">
            <v>2900 Faber St Ste 3</v>
          </cell>
          <cell r="M209" t="str">
            <v>Union City</v>
          </cell>
          <cell r="P209" t="str">
            <v>CA</v>
          </cell>
          <cell r="Q209" t="str">
            <v>94587</v>
          </cell>
          <cell r="R209" t="str">
            <v>risozaki@gmail.com</v>
          </cell>
          <cell r="S209" t="str">
            <v>510.471.9710</v>
          </cell>
          <cell r="T209" t="str">
            <v>Ryota Isozaki</v>
          </cell>
          <cell r="U209" t="str">
            <v>Yes</v>
          </cell>
          <cell r="V209" t="str">
            <v>risozaki@day-lee.com</v>
          </cell>
          <cell r="X209" t="str">
            <v>No</v>
          </cell>
          <cell r="Z209" t="b">
            <v>1</v>
          </cell>
          <cell r="AA209" t="b">
            <v>1</v>
          </cell>
          <cell r="AB209" t="b">
            <v>1</v>
          </cell>
          <cell r="AC209" t="b">
            <v>0</v>
          </cell>
          <cell r="AD209">
            <v>45434</v>
          </cell>
          <cell r="AE209">
            <v>45799</v>
          </cell>
        </row>
        <row r="210">
          <cell r="A210" t="str">
            <v>QMC Foods</v>
          </cell>
          <cell r="B210">
            <v>215055</v>
          </cell>
          <cell r="C210">
            <v>227362</v>
          </cell>
          <cell r="E210" t="str">
            <v>Active</v>
          </cell>
          <cell r="G210" t="str">
            <v>AC-00443</v>
          </cell>
          <cell r="H210" t="str">
            <v>Active</v>
          </cell>
          <cell r="I210">
            <v>37.365638099999998</v>
          </cell>
          <cell r="J210">
            <v>-121.96016830000001</v>
          </cell>
          <cell r="L210" t="str">
            <v>2030 Martin Ave</v>
          </cell>
          <cell r="M210" t="str">
            <v>Santa Clara</v>
          </cell>
          <cell r="P210" t="str">
            <v>CA</v>
          </cell>
          <cell r="Q210" t="str">
            <v>95050</v>
          </cell>
          <cell r="R210" t="str">
            <v>tien.dan@qmcfoods.com</v>
          </cell>
          <cell r="S210" t="str">
            <v>408-320-1404</v>
          </cell>
          <cell r="T210" t="str">
            <v>Tien Dan</v>
          </cell>
          <cell r="U210" t="str">
            <v>Yes</v>
          </cell>
          <cell r="V210" t="str">
            <v>tien.dan@qmcfoods.com</v>
          </cell>
          <cell r="W210" t="str">
            <v>Quy Tran</v>
          </cell>
          <cell r="X210" t="str">
            <v>No</v>
          </cell>
          <cell r="Y210" t="str">
            <v>Quy.tran@qmcfoods.com</v>
          </cell>
          <cell r="Z210" t="b">
            <v>0</v>
          </cell>
          <cell r="AA210" t="b">
            <v>0</v>
          </cell>
          <cell r="AB210" t="b">
            <v>1</v>
          </cell>
          <cell r="AC210" t="b">
            <v>0</v>
          </cell>
          <cell r="AD210">
            <v>45015</v>
          </cell>
          <cell r="AE210">
            <v>45381</v>
          </cell>
        </row>
        <row r="211">
          <cell r="A211" t="str">
            <v>Bacon Freak Inc</v>
          </cell>
          <cell r="B211">
            <v>214808</v>
          </cell>
          <cell r="C211">
            <v>227363</v>
          </cell>
          <cell r="E211" t="str">
            <v>Active</v>
          </cell>
          <cell r="G211" t="str">
            <v>AC-00179</v>
          </cell>
          <cell r="H211" t="str">
            <v>Active</v>
          </cell>
          <cell r="I211">
            <v>34.279351400000003</v>
          </cell>
          <cell r="J211">
            <v>-118.8979593</v>
          </cell>
          <cell r="L211" t="str">
            <v>5142 N Commerce Ave Ste B</v>
          </cell>
          <cell r="M211" t="str">
            <v>Moorpark</v>
          </cell>
          <cell r="P211" t="str">
            <v>CA</v>
          </cell>
          <cell r="Q211" t="str">
            <v>93021</v>
          </cell>
          <cell r="R211" t="str">
            <v>mark@baconfreak.com</v>
          </cell>
          <cell r="S211" t="str">
            <v>805.517.0141</v>
          </cell>
          <cell r="T211" t="str">
            <v>Mark Batarse</v>
          </cell>
          <cell r="U211" t="str">
            <v>Yes</v>
          </cell>
          <cell r="V211" t="str">
            <v>mark@baconfreak.com</v>
          </cell>
          <cell r="X211" t="str">
            <v>No</v>
          </cell>
          <cell r="Z211" t="b">
            <v>0</v>
          </cell>
          <cell r="AA211" t="b">
            <v>0</v>
          </cell>
          <cell r="AB211" t="b">
            <v>1</v>
          </cell>
          <cell r="AC211" t="b">
            <v>0</v>
          </cell>
          <cell r="AD211">
            <v>44929</v>
          </cell>
          <cell r="AE211">
            <v>45294</v>
          </cell>
        </row>
        <row r="212">
          <cell r="A212" t="str">
            <v>World Class Distribution Inc</v>
          </cell>
          <cell r="B212">
            <v>65042</v>
          </cell>
          <cell r="C212">
            <v>227364</v>
          </cell>
          <cell r="E212" t="str">
            <v>Active</v>
          </cell>
          <cell r="G212" t="str">
            <v>AC-00329</v>
          </cell>
          <cell r="H212" t="str">
            <v>Active</v>
          </cell>
          <cell r="I212">
            <v>34.067242</v>
          </cell>
          <cell r="J212">
            <v>-117.504234</v>
          </cell>
          <cell r="L212" t="str">
            <v>10288 Calabash Ave</v>
          </cell>
          <cell r="M212" t="str">
            <v>Fontana</v>
          </cell>
          <cell r="P212" t="str">
            <v>CA</v>
          </cell>
          <cell r="Q212" t="str">
            <v>92335</v>
          </cell>
          <cell r="S212" t="str">
            <v>909.574.4140</v>
          </cell>
          <cell r="T212" t="str">
            <v>Christopher Cervantes</v>
          </cell>
          <cell r="U212" t="str">
            <v>Yes</v>
          </cell>
          <cell r="V212" t="str">
            <v>ccervantes@wcdinc.net</v>
          </cell>
          <cell r="W212" t="str">
            <v>Klaus Hogreve</v>
          </cell>
          <cell r="X212" t="str">
            <v>No</v>
          </cell>
          <cell r="Y212" t="str">
            <v>khogreve@wcdinc.net</v>
          </cell>
          <cell r="Z212" t="b">
            <v>1</v>
          </cell>
          <cell r="AA212" t="b">
            <v>1</v>
          </cell>
          <cell r="AB212" t="b">
            <v>1</v>
          </cell>
          <cell r="AC212" t="b">
            <v>0</v>
          </cell>
          <cell r="AD212">
            <v>44937</v>
          </cell>
          <cell r="AE212">
            <v>45302</v>
          </cell>
        </row>
        <row r="213">
          <cell r="A213" t="str">
            <v>US Foods, Inc</v>
          </cell>
          <cell r="B213">
            <v>69583</v>
          </cell>
          <cell r="C213">
            <v>227365</v>
          </cell>
          <cell r="E213" t="str">
            <v>Active</v>
          </cell>
          <cell r="G213" t="str">
            <v>AC-00222</v>
          </cell>
          <cell r="H213" t="str">
            <v>Active</v>
          </cell>
          <cell r="I213">
            <v>33.1426357</v>
          </cell>
          <cell r="J213">
            <v>-117.2327737</v>
          </cell>
          <cell r="L213" t="str">
            <v>1201 Park Center Dr</v>
          </cell>
          <cell r="M213" t="str">
            <v>Vista</v>
          </cell>
          <cell r="P213" t="str">
            <v>CA</v>
          </cell>
          <cell r="Q213" t="str">
            <v>92081</v>
          </cell>
          <cell r="R213" t="str">
            <v>usfoodscaprop12compliance.shared@usfoods.com</v>
          </cell>
          <cell r="S213" t="str">
            <v>760.599.6200</v>
          </cell>
          <cell r="T213" t="str">
            <v>Tony Oliveira</v>
          </cell>
          <cell r="U213" t="str">
            <v>Yes</v>
          </cell>
          <cell r="V213" t="str">
            <v>tony.oliveira@usfoods.con</v>
          </cell>
          <cell r="W213" t="str">
            <v>Matthew Rojas</v>
          </cell>
          <cell r="X213" t="str">
            <v>No</v>
          </cell>
          <cell r="Y213" t="str">
            <v>matthew.rojas@usfoods.com</v>
          </cell>
          <cell r="Z213" t="b">
            <v>1</v>
          </cell>
          <cell r="AA213" t="b">
            <v>1</v>
          </cell>
          <cell r="AB213" t="b">
            <v>1</v>
          </cell>
          <cell r="AC213" t="b">
            <v>1</v>
          </cell>
          <cell r="AD213">
            <v>45091</v>
          </cell>
          <cell r="AE213">
            <v>45457</v>
          </cell>
        </row>
        <row r="214">
          <cell r="A214" t="str">
            <v>Markowicz Inc</v>
          </cell>
          <cell r="B214">
            <v>69937</v>
          </cell>
          <cell r="C214">
            <v>227366</v>
          </cell>
          <cell r="E214" t="str">
            <v>Active</v>
          </cell>
          <cell r="F214" t="str">
            <v>0008541</v>
          </cell>
          <cell r="G214" t="str">
            <v>AC-00180</v>
          </cell>
          <cell r="H214" t="str">
            <v>Active</v>
          </cell>
          <cell r="I214">
            <v>34.056376299999997</v>
          </cell>
          <cell r="J214">
            <v>-117.02451240000001</v>
          </cell>
          <cell r="L214" t="str">
            <v>10863 Fremont St</v>
          </cell>
          <cell r="M214" t="str">
            <v>Yucaipa</v>
          </cell>
          <cell r="P214" t="str">
            <v>CA</v>
          </cell>
          <cell r="Q214" t="str">
            <v>92399</v>
          </cell>
          <cell r="R214" t="str">
            <v>henrymarkowicz@yahoo.com</v>
          </cell>
          <cell r="S214" t="str">
            <v>909.725.5418</v>
          </cell>
          <cell r="T214" t="str">
            <v>Henry Markowicz</v>
          </cell>
          <cell r="U214" t="str">
            <v>Yes</v>
          </cell>
          <cell r="V214" t="str">
            <v>henrymarkowicz@yahoo.com</v>
          </cell>
          <cell r="X214" t="str">
            <v>No</v>
          </cell>
          <cell r="Z214" t="b">
            <v>1</v>
          </cell>
          <cell r="AA214" t="b">
            <v>0</v>
          </cell>
          <cell r="AB214" t="b">
            <v>0</v>
          </cell>
          <cell r="AC214" t="b">
            <v>0</v>
          </cell>
          <cell r="AD214">
            <v>45294</v>
          </cell>
          <cell r="AE214">
            <v>45660</v>
          </cell>
        </row>
        <row r="215">
          <cell r="A215" t="str">
            <v>Johnson's Catering Cash and Carry</v>
          </cell>
          <cell r="B215">
            <v>72402</v>
          </cell>
          <cell r="C215">
            <v>227367</v>
          </cell>
          <cell r="E215" t="str">
            <v>Active</v>
          </cell>
          <cell r="G215" t="str">
            <v>AC-00330</v>
          </cell>
          <cell r="H215" t="str">
            <v>Active</v>
          </cell>
          <cell r="I215">
            <v>32.828412499999999</v>
          </cell>
          <cell r="J215">
            <v>-117.12563590000001</v>
          </cell>
          <cell r="L215" t="str">
            <v>9341 Ruffin Ct</v>
          </cell>
          <cell r="M215" t="str">
            <v>San Diego</v>
          </cell>
          <cell r="P215" t="str">
            <v>CA</v>
          </cell>
          <cell r="Q215" t="str">
            <v>92123</v>
          </cell>
          <cell r="R215" t="str">
            <v>Hunterhongho@gmail.com</v>
          </cell>
          <cell r="S215" t="str">
            <v>619.414.7573</v>
          </cell>
          <cell r="T215" t="str">
            <v>Hunter Ho</v>
          </cell>
          <cell r="U215" t="str">
            <v>Yes</v>
          </cell>
          <cell r="X215" t="str">
            <v>No</v>
          </cell>
          <cell r="Z215" t="b">
            <v>1</v>
          </cell>
          <cell r="AA215" t="b">
            <v>0</v>
          </cell>
          <cell r="AB215" t="b">
            <v>0</v>
          </cell>
          <cell r="AC215" t="b">
            <v>0</v>
          </cell>
          <cell r="AD215">
            <v>44937</v>
          </cell>
          <cell r="AE215">
            <v>45302</v>
          </cell>
        </row>
        <row r="216">
          <cell r="A216" t="str">
            <v>Ejs Farm</v>
          </cell>
          <cell r="B216">
            <v>203542</v>
          </cell>
          <cell r="C216">
            <v>227368</v>
          </cell>
          <cell r="E216" t="str">
            <v>Active</v>
          </cell>
          <cell r="F216" t="str">
            <v>00R5VWB</v>
          </cell>
          <cell r="G216" t="str">
            <v>AC-00181</v>
          </cell>
          <cell r="H216" t="str">
            <v>Active</v>
          </cell>
          <cell r="I216">
            <v>37.395434899999998</v>
          </cell>
          <cell r="J216">
            <v>-119.8311614</v>
          </cell>
          <cell r="L216" t="str">
            <v>3930 Usona Rd</v>
          </cell>
          <cell r="M216" t="str">
            <v>Mariposa</v>
          </cell>
          <cell r="P216" t="str">
            <v>CA</v>
          </cell>
          <cell r="Q216" t="str">
            <v>95338-9300</v>
          </cell>
          <cell r="R216" t="str">
            <v>ejsfarm95338@gmail.com</v>
          </cell>
          <cell r="S216" t="str">
            <v>209.966.7939</v>
          </cell>
          <cell r="T216" t="str">
            <v>Monica Nielsen</v>
          </cell>
          <cell r="U216" t="str">
            <v>Yes</v>
          </cell>
          <cell r="V216" t="str">
            <v>nielsen95338@gmail.com</v>
          </cell>
          <cell r="W216" t="str">
            <v>Emma Nielsen</v>
          </cell>
          <cell r="X216" t="str">
            <v>No</v>
          </cell>
          <cell r="Y216" t="str">
            <v>ejnielsen200@gmail.com</v>
          </cell>
          <cell r="Z216" t="b">
            <v>0</v>
          </cell>
          <cell r="AA216" t="b">
            <v>0</v>
          </cell>
          <cell r="AB216" t="b">
            <v>1</v>
          </cell>
          <cell r="AC216" t="b">
            <v>0</v>
          </cell>
          <cell r="AD216">
            <v>44929</v>
          </cell>
          <cell r="AE216">
            <v>45294</v>
          </cell>
        </row>
        <row r="217">
          <cell r="A217" t="str">
            <v>Rock Island Refrigerated Dist Inc</v>
          </cell>
          <cell r="B217">
            <v>178671</v>
          </cell>
          <cell r="C217">
            <v>227369</v>
          </cell>
          <cell r="E217" t="str">
            <v>Active</v>
          </cell>
          <cell r="F217" t="str">
            <v>00SDEJT</v>
          </cell>
          <cell r="G217" t="str">
            <v>AC-00331</v>
          </cell>
          <cell r="H217" t="str">
            <v>Active</v>
          </cell>
          <cell r="I217">
            <v>38.254930000000002</v>
          </cell>
          <cell r="J217">
            <v>-122.640092</v>
          </cell>
          <cell r="L217" t="str">
            <v>939 Transport Way</v>
          </cell>
          <cell r="M217" t="str">
            <v>Petaluma</v>
          </cell>
          <cell r="P217" t="str">
            <v>CA</v>
          </cell>
          <cell r="Q217" t="str">
            <v>94954</v>
          </cell>
          <cell r="R217" t="str">
            <v>accounting@therockrd.com</v>
          </cell>
          <cell r="S217" t="str">
            <v>707.283.4043</v>
          </cell>
          <cell r="T217" t="str">
            <v>Rachael Gomez</v>
          </cell>
          <cell r="U217" t="str">
            <v>Yes</v>
          </cell>
          <cell r="V217" t="str">
            <v>rgomez@therockrd.com</v>
          </cell>
          <cell r="W217" t="str">
            <v>Keith Kover</v>
          </cell>
          <cell r="X217" t="str">
            <v>No</v>
          </cell>
          <cell r="Y217" t="str">
            <v>KKorver@therockrd.com</v>
          </cell>
          <cell r="Z217" t="b">
            <v>1</v>
          </cell>
          <cell r="AA217" t="b">
            <v>1</v>
          </cell>
          <cell r="AB217" t="b">
            <v>1</v>
          </cell>
          <cell r="AC217" t="b">
            <v>0</v>
          </cell>
          <cell r="AD217">
            <v>45348</v>
          </cell>
          <cell r="AE217">
            <v>45714</v>
          </cell>
        </row>
        <row r="218">
          <cell r="A218" t="str">
            <v>Gourmet Foods International</v>
          </cell>
          <cell r="B218">
            <v>214809</v>
          </cell>
          <cell r="C218">
            <v>227370</v>
          </cell>
          <cell r="E218" t="str">
            <v>Active</v>
          </cell>
          <cell r="G218" t="str">
            <v>AC-00182</v>
          </cell>
          <cell r="H218" t="str">
            <v>Active</v>
          </cell>
          <cell r="I218">
            <v>34.063255599999998</v>
          </cell>
          <cell r="J218">
            <v>-117.300712</v>
          </cell>
          <cell r="L218" t="str">
            <v>1559 E Steel Rd</v>
          </cell>
          <cell r="M218" t="str">
            <v>Colton</v>
          </cell>
          <cell r="P218" t="str">
            <v>CA</v>
          </cell>
          <cell r="Q218" t="str">
            <v>92324</v>
          </cell>
          <cell r="R218" t="str">
            <v>qualitycontrol@gfifoods. Com</v>
          </cell>
          <cell r="S218" t="str">
            <v>909.699.4005</v>
          </cell>
          <cell r="T218" t="str">
            <v>Melissa Dunhem</v>
          </cell>
          <cell r="U218" t="str">
            <v>No</v>
          </cell>
          <cell r="V218" t="str">
            <v>mdunhem@gfifoods.com</v>
          </cell>
          <cell r="W218" t="str">
            <v>Jeremiah James</v>
          </cell>
          <cell r="X218" t="str">
            <v>Yes</v>
          </cell>
          <cell r="Y218" t="str">
            <v>qualitycontrol@gfifoods.com</v>
          </cell>
          <cell r="Z218" t="b">
            <v>0</v>
          </cell>
          <cell r="AA218" t="b">
            <v>0</v>
          </cell>
          <cell r="AB218" t="b">
            <v>1</v>
          </cell>
          <cell r="AC218" t="b">
            <v>1</v>
          </cell>
          <cell r="AD218">
            <v>45294</v>
          </cell>
          <cell r="AE218">
            <v>45660</v>
          </cell>
        </row>
        <row r="219">
          <cell r="A219" t="str">
            <v>Golden California Meat Packers Inc</v>
          </cell>
          <cell r="B219">
            <v>149022</v>
          </cell>
          <cell r="C219">
            <v>227372</v>
          </cell>
          <cell r="E219" t="str">
            <v>Active</v>
          </cell>
          <cell r="G219" t="str">
            <v>AC-00183</v>
          </cell>
          <cell r="H219" t="str">
            <v>Active</v>
          </cell>
          <cell r="I219">
            <v>36.786166999999999</v>
          </cell>
          <cell r="J219">
            <v>-119.848482</v>
          </cell>
          <cell r="L219" t="str">
            <v>3189 W Dakota Ave</v>
          </cell>
          <cell r="M219" t="str">
            <v>Fresno</v>
          </cell>
          <cell r="P219" t="str">
            <v>CA</v>
          </cell>
          <cell r="Q219" t="str">
            <v>93722</v>
          </cell>
          <cell r="S219" t="str">
            <v>559.229.6571</v>
          </cell>
          <cell r="T219" t="str">
            <v>Eddie Quan</v>
          </cell>
          <cell r="U219" t="str">
            <v>Yes</v>
          </cell>
          <cell r="V219" t="str">
            <v>goldencalimeat@att.net</v>
          </cell>
          <cell r="X219" t="str">
            <v>No</v>
          </cell>
          <cell r="Z219" t="b">
            <v>1</v>
          </cell>
          <cell r="AA219" t="b">
            <v>0</v>
          </cell>
          <cell r="AB219" t="b">
            <v>1</v>
          </cell>
          <cell r="AC219" t="b">
            <v>0</v>
          </cell>
          <cell r="AD219">
            <v>44929</v>
          </cell>
          <cell r="AE219">
            <v>45294</v>
          </cell>
        </row>
        <row r="220">
          <cell r="A220" t="str">
            <v>Norwhere dba Erewhon LLC</v>
          </cell>
          <cell r="B220">
            <v>196664</v>
          </cell>
          <cell r="C220">
            <v>227373</v>
          </cell>
          <cell r="E220" t="str">
            <v>Active</v>
          </cell>
          <cell r="G220" t="str">
            <v>AC-00444</v>
          </cell>
          <cell r="H220" t="str">
            <v>Active</v>
          </cell>
          <cell r="I220">
            <v>34.023362499999998</v>
          </cell>
          <cell r="J220">
            <v>-118.22887849999999</v>
          </cell>
          <cell r="L220" t="str">
            <v>2430 E 11th St</v>
          </cell>
          <cell r="M220" t="str">
            <v>Los Angeles</v>
          </cell>
          <cell r="P220" t="str">
            <v>CA</v>
          </cell>
          <cell r="Q220" t="str">
            <v>90021</v>
          </cell>
          <cell r="R220" t="str">
            <v>espi@enfmkt.com</v>
          </cell>
          <cell r="S220" t="str">
            <v>323-370-7001</v>
          </cell>
          <cell r="T220" t="str">
            <v>Espi Gamez</v>
          </cell>
          <cell r="U220" t="str">
            <v>Yes</v>
          </cell>
          <cell r="V220" t="str">
            <v>espi@enfmkt.com</v>
          </cell>
          <cell r="W220" t="str">
            <v>Frank Torres</v>
          </cell>
          <cell r="X220" t="str">
            <v>No</v>
          </cell>
          <cell r="Y220" t="str">
            <v>frankt@enfmkt.com</v>
          </cell>
          <cell r="Z220" t="b">
            <v>1</v>
          </cell>
          <cell r="AA220" t="b">
            <v>0</v>
          </cell>
          <cell r="AB220" t="b">
            <v>0</v>
          </cell>
          <cell r="AC220" t="b">
            <v>0</v>
          </cell>
          <cell r="AD220">
            <v>45015</v>
          </cell>
          <cell r="AE220">
            <v>45381</v>
          </cell>
        </row>
        <row r="221">
          <cell r="A221" t="str">
            <v>Pie Ranch</v>
          </cell>
          <cell r="B221">
            <v>215057</v>
          </cell>
          <cell r="C221">
            <v>227374</v>
          </cell>
          <cell r="E221" t="str">
            <v>Active</v>
          </cell>
          <cell r="G221" t="str">
            <v>AC-00445</v>
          </cell>
          <cell r="H221" t="str">
            <v>Active</v>
          </cell>
          <cell r="I221">
            <v>37.132430399999997</v>
          </cell>
          <cell r="J221">
            <v>-122.3133292</v>
          </cell>
          <cell r="L221" t="str">
            <v>2080 Green Oaks Way</v>
          </cell>
          <cell r="M221" t="str">
            <v>Pescadero</v>
          </cell>
          <cell r="P221" t="str">
            <v>CA</v>
          </cell>
          <cell r="Q221" t="str">
            <v>94060</v>
          </cell>
          <cell r="S221" t="str">
            <v>650-879-0995</v>
          </cell>
          <cell r="T221" t="str">
            <v>Delma Soult</v>
          </cell>
          <cell r="U221" t="str">
            <v>Yes</v>
          </cell>
          <cell r="V221" t="str">
            <v>delma@pieranch.org</v>
          </cell>
          <cell r="W221" t="str">
            <v>Jered Lawson</v>
          </cell>
          <cell r="X221" t="str">
            <v>No</v>
          </cell>
          <cell r="Y221" t="str">
            <v>jered@pieranch.org</v>
          </cell>
          <cell r="Z221" t="b">
            <v>1</v>
          </cell>
          <cell r="AA221" t="b">
            <v>0</v>
          </cell>
          <cell r="AB221" t="b">
            <v>0</v>
          </cell>
          <cell r="AC221" t="b">
            <v>0</v>
          </cell>
          <cell r="AD221">
            <v>45015</v>
          </cell>
          <cell r="AE221">
            <v>45381</v>
          </cell>
        </row>
        <row r="222">
          <cell r="A222" t="str">
            <v>L&amp;T Farms</v>
          </cell>
          <cell r="B222">
            <v>210248</v>
          </cell>
          <cell r="C222">
            <v>227375</v>
          </cell>
          <cell r="E222" t="str">
            <v>Active</v>
          </cell>
          <cell r="G222" t="str">
            <v>AC-00446</v>
          </cell>
          <cell r="H222" t="str">
            <v>Active</v>
          </cell>
          <cell r="I222">
            <v>39.706702999999997</v>
          </cell>
          <cell r="J222">
            <v>-121.862976</v>
          </cell>
          <cell r="L222" t="str">
            <v>1005 Liberty Ln</v>
          </cell>
          <cell r="M222" t="str">
            <v>Chico</v>
          </cell>
          <cell r="P222" t="str">
            <v>CA</v>
          </cell>
          <cell r="Q222" t="str">
            <v>95928</v>
          </cell>
          <cell r="R222" t="str">
            <v>landtfarnschico@gmail.com</v>
          </cell>
          <cell r="S222" t="str">
            <v>530-521-5837</v>
          </cell>
          <cell r="T222" t="str">
            <v>Todd Simmons</v>
          </cell>
          <cell r="U222" t="str">
            <v>Yes</v>
          </cell>
          <cell r="V222" t="str">
            <v>landtfarmschico@gmail.com</v>
          </cell>
          <cell r="W222" t="str">
            <v>Lindsey Cafferata</v>
          </cell>
          <cell r="X222" t="str">
            <v>No</v>
          </cell>
          <cell r="Y222" t="str">
            <v>tgssport77@gmail.com</v>
          </cell>
          <cell r="Z222" t="b">
            <v>1</v>
          </cell>
          <cell r="AA222" t="b">
            <v>0</v>
          </cell>
          <cell r="AB222" t="b">
            <v>1</v>
          </cell>
          <cell r="AC222" t="b">
            <v>0</v>
          </cell>
          <cell r="AD222">
            <v>45381</v>
          </cell>
          <cell r="AE222">
            <v>45746</v>
          </cell>
        </row>
        <row r="223">
          <cell r="A223" t="str">
            <v>Solo Foods Inc</v>
          </cell>
          <cell r="B223">
            <v>214996</v>
          </cell>
          <cell r="C223">
            <v>227386</v>
          </cell>
          <cell r="E223" t="str">
            <v>Active</v>
          </cell>
          <cell r="G223" t="str">
            <v>AC-00332</v>
          </cell>
          <cell r="H223" t="str">
            <v>Active</v>
          </cell>
          <cell r="I223">
            <v>33.778275200000003</v>
          </cell>
          <cell r="J223">
            <v>-118.2643461</v>
          </cell>
          <cell r="L223" t="str">
            <v>640 N Fries Ave</v>
          </cell>
          <cell r="M223" t="str">
            <v>Wilmington</v>
          </cell>
          <cell r="P223" t="str">
            <v>CA</v>
          </cell>
          <cell r="Q223" t="str">
            <v>90744</v>
          </cell>
          <cell r="R223" t="str">
            <v>robert@solofoodsinc.com</v>
          </cell>
          <cell r="S223" t="str">
            <v>310.419.4821</v>
          </cell>
          <cell r="T223" t="str">
            <v>Robert B</v>
          </cell>
          <cell r="U223" t="str">
            <v>Yes</v>
          </cell>
          <cell r="V223" t="str">
            <v>robert@solofoodsinc.com</v>
          </cell>
          <cell r="W223" t="str">
            <v>Nick Garcia</v>
          </cell>
          <cell r="X223" t="str">
            <v>No</v>
          </cell>
          <cell r="Y223" t="str">
            <v>nicolas.courage45@yahoo.com</v>
          </cell>
          <cell r="Z223" t="b">
            <v>0</v>
          </cell>
          <cell r="AA223" t="b">
            <v>0</v>
          </cell>
          <cell r="AB223" t="b">
            <v>1</v>
          </cell>
          <cell r="AC223" t="b">
            <v>1</v>
          </cell>
          <cell r="AD223">
            <v>44937</v>
          </cell>
          <cell r="AE223">
            <v>45302</v>
          </cell>
        </row>
        <row r="224">
          <cell r="A224" t="str">
            <v>Bakwrd CP</v>
          </cell>
          <cell r="B224">
            <v>93179</v>
          </cell>
          <cell r="C224">
            <v>227389</v>
          </cell>
          <cell r="E224" t="str">
            <v>Active</v>
          </cell>
          <cell r="G224" t="str">
            <v>AC-00447</v>
          </cell>
          <cell r="H224" t="str">
            <v>Active</v>
          </cell>
          <cell r="I224">
            <v>39.112876</v>
          </cell>
          <cell r="J224">
            <v>-121.025513</v>
          </cell>
          <cell r="L224" t="str">
            <v>19302 Tiger Tail Rd</v>
          </cell>
          <cell r="M224" t="str">
            <v>Grass Valley</v>
          </cell>
          <cell r="P224" t="str">
            <v>CA</v>
          </cell>
          <cell r="Q224" t="str">
            <v>95949</v>
          </cell>
          <cell r="R224" t="str">
            <v>ccbell813@gmail.com</v>
          </cell>
          <cell r="S224" t="str">
            <v>530-798-3965</v>
          </cell>
          <cell r="T224" t="str">
            <v>Cerissa Bell</v>
          </cell>
          <cell r="U224" t="str">
            <v>Yes</v>
          </cell>
          <cell r="V224" t="str">
            <v>ccbell813@gmail.com</v>
          </cell>
          <cell r="X224" t="str">
            <v>No</v>
          </cell>
          <cell r="Z224" t="b">
            <v>1</v>
          </cell>
          <cell r="AA224" t="b">
            <v>0</v>
          </cell>
          <cell r="AB224" t="b">
            <v>0</v>
          </cell>
          <cell r="AC224" t="b">
            <v>0</v>
          </cell>
          <cell r="AD224">
            <v>45015</v>
          </cell>
          <cell r="AE224">
            <v>45381</v>
          </cell>
        </row>
        <row r="225">
          <cell r="A225" t="str">
            <v>McLane Southern California</v>
          </cell>
          <cell r="B225">
            <v>67434</v>
          </cell>
          <cell r="C225">
            <v>227390</v>
          </cell>
          <cell r="E225" t="str">
            <v>Active</v>
          </cell>
          <cell r="G225" t="str">
            <v>AC-00334</v>
          </cell>
          <cell r="H225" t="str">
            <v>Active</v>
          </cell>
          <cell r="I225">
            <v>34.169076799999999</v>
          </cell>
          <cell r="J225">
            <v>-117.3443801</v>
          </cell>
          <cell r="L225" t="str">
            <v>4472 Georgia Blvd</v>
          </cell>
          <cell r="M225" t="str">
            <v>San Bernardino</v>
          </cell>
          <cell r="P225" t="str">
            <v>CA</v>
          </cell>
          <cell r="Q225" t="str">
            <v>92407</v>
          </cell>
          <cell r="R225" t="str">
            <v>productlicense@mclaneco.com</v>
          </cell>
          <cell r="S225" t="str">
            <v>909.887.7500</v>
          </cell>
          <cell r="T225" t="str">
            <v>Kate Arthur</v>
          </cell>
          <cell r="U225" t="str">
            <v>Yes</v>
          </cell>
          <cell r="V225" t="str">
            <v>kate.arthur@mclaneco.com</v>
          </cell>
          <cell r="X225" t="str">
            <v>No</v>
          </cell>
          <cell r="Z225" t="b">
            <v>1</v>
          </cell>
          <cell r="AA225" t="b">
            <v>1</v>
          </cell>
          <cell r="AB225" t="b">
            <v>1</v>
          </cell>
          <cell r="AC225" t="b">
            <v>0</v>
          </cell>
          <cell r="AD225">
            <v>45302</v>
          </cell>
          <cell r="AE225">
            <v>45668</v>
          </cell>
        </row>
        <row r="226">
          <cell r="A226" t="str">
            <v>B&amp;W Farm LLC</v>
          </cell>
          <cell r="B226">
            <v>152945</v>
          </cell>
          <cell r="C226">
            <v>227392</v>
          </cell>
          <cell r="E226" t="str">
            <v>Active</v>
          </cell>
          <cell r="F226" t="str">
            <v>00NZZVZ</v>
          </cell>
          <cell r="G226" t="str">
            <v>AC-00448</v>
          </cell>
          <cell r="H226" t="str">
            <v>Active</v>
          </cell>
          <cell r="I226">
            <v>32.720913299999999</v>
          </cell>
          <cell r="J226">
            <v>-116.4283681</v>
          </cell>
          <cell r="L226" t="str">
            <v>3131 La Posta Rd.</v>
          </cell>
          <cell r="M226" t="str">
            <v>Campo</v>
          </cell>
          <cell r="P226" t="str">
            <v>CA</v>
          </cell>
          <cell r="Q226" t="str">
            <v>91906</v>
          </cell>
          <cell r="R226" t="str">
            <v>angelapreschool@hotmail.com</v>
          </cell>
          <cell r="S226" t="str">
            <v>626-679-2934</v>
          </cell>
          <cell r="T226" t="str">
            <v>Belinda Xu</v>
          </cell>
          <cell r="U226" t="str">
            <v>Yes</v>
          </cell>
          <cell r="V226" t="str">
            <v>angelapreschool@hotmail.com</v>
          </cell>
          <cell r="X226" t="str">
            <v>No</v>
          </cell>
          <cell r="Z226" t="b">
            <v>1</v>
          </cell>
          <cell r="AA226" t="b">
            <v>0</v>
          </cell>
          <cell r="AB226" t="b">
            <v>0</v>
          </cell>
          <cell r="AC226" t="b">
            <v>0</v>
          </cell>
          <cell r="AD226">
            <v>45015</v>
          </cell>
          <cell r="AE226">
            <v>45381</v>
          </cell>
        </row>
        <row r="227">
          <cell r="A227" t="str">
            <v>McLane Pacific</v>
          </cell>
          <cell r="B227">
            <v>71076</v>
          </cell>
          <cell r="C227">
            <v>227391</v>
          </cell>
          <cell r="E227" t="str">
            <v>Active</v>
          </cell>
          <cell r="G227" t="str">
            <v>AC-00335</v>
          </cell>
          <cell r="H227" t="str">
            <v>Active</v>
          </cell>
          <cell r="I227">
            <v>37.289708599999997</v>
          </cell>
          <cell r="J227">
            <v>-120.41766269999999</v>
          </cell>
          <cell r="L227" t="str">
            <v>3876 E Childs Ave</v>
          </cell>
          <cell r="M227" t="str">
            <v>Merced</v>
          </cell>
          <cell r="P227" t="str">
            <v>CA</v>
          </cell>
          <cell r="Q227" t="str">
            <v>95341</v>
          </cell>
          <cell r="R227" t="str">
            <v>productlicense@mclaneco.com</v>
          </cell>
          <cell r="S227" t="str">
            <v>209.725.2500</v>
          </cell>
          <cell r="T227" t="str">
            <v>Kate Arthur</v>
          </cell>
          <cell r="U227" t="str">
            <v>Yes</v>
          </cell>
          <cell r="V227" t="str">
            <v>kate.arthur@mclaneco.com</v>
          </cell>
          <cell r="X227" t="str">
            <v>No</v>
          </cell>
          <cell r="Z227" t="b">
            <v>1</v>
          </cell>
          <cell r="AA227" t="b">
            <v>1</v>
          </cell>
          <cell r="AB227" t="b">
            <v>1</v>
          </cell>
          <cell r="AC227" t="b">
            <v>0</v>
          </cell>
          <cell r="AD227">
            <v>45302</v>
          </cell>
          <cell r="AE227">
            <v>45668</v>
          </cell>
        </row>
        <row r="228">
          <cell r="A228" t="str">
            <v>McLane Manteca</v>
          </cell>
          <cell r="B228">
            <v>69606</v>
          </cell>
          <cell r="C228">
            <v>227393</v>
          </cell>
          <cell r="E228" t="str">
            <v>Active</v>
          </cell>
          <cell r="G228" t="str">
            <v>AC-00336</v>
          </cell>
          <cell r="H228" t="str">
            <v>Active</v>
          </cell>
          <cell r="I228">
            <v>37.790567000000003</v>
          </cell>
          <cell r="J228">
            <v>-121.209883</v>
          </cell>
          <cell r="L228" t="str">
            <v>800 S Mellon Ave</v>
          </cell>
          <cell r="M228" t="str">
            <v>Manteca</v>
          </cell>
          <cell r="P228" t="str">
            <v>CA</v>
          </cell>
          <cell r="Q228" t="str">
            <v>95337</v>
          </cell>
          <cell r="R228" t="str">
            <v>productlicense@mclaneco.com</v>
          </cell>
          <cell r="S228" t="str">
            <v>209.823.7157</v>
          </cell>
          <cell r="T228" t="str">
            <v>Kate Arthur</v>
          </cell>
          <cell r="U228" t="str">
            <v>Yes</v>
          </cell>
          <cell r="V228" t="str">
            <v>kate.arthur@mclaneco.com</v>
          </cell>
          <cell r="X228" t="str">
            <v>No</v>
          </cell>
          <cell r="Z228" t="b">
            <v>1</v>
          </cell>
          <cell r="AA228" t="b">
            <v>1</v>
          </cell>
          <cell r="AB228" t="b">
            <v>1</v>
          </cell>
          <cell r="AC228" t="b">
            <v>0</v>
          </cell>
          <cell r="AD228">
            <v>45302</v>
          </cell>
          <cell r="AE228">
            <v>45668</v>
          </cell>
        </row>
        <row r="229">
          <cell r="A229" t="str">
            <v>J&amp;D Meat Company DBA JD Food</v>
          </cell>
          <cell r="B229">
            <v>178215</v>
          </cell>
          <cell r="C229">
            <v>227394</v>
          </cell>
          <cell r="E229" t="str">
            <v>Active</v>
          </cell>
          <cell r="G229" t="str">
            <v>AC-00184</v>
          </cell>
          <cell r="H229" t="str">
            <v>Active</v>
          </cell>
          <cell r="I229">
            <v>36.696787999999998</v>
          </cell>
          <cell r="J229">
            <v>-119.742619</v>
          </cell>
          <cell r="L229" t="str">
            <v>4671 E Edgar Ave</v>
          </cell>
          <cell r="M229" t="str">
            <v>Fresno</v>
          </cell>
          <cell r="P229" t="str">
            <v>CA</v>
          </cell>
          <cell r="Q229" t="str">
            <v>93725</v>
          </cell>
          <cell r="R229" t="str">
            <v>dibarra@jdfood.com</v>
          </cell>
          <cell r="S229" t="str">
            <v>559.445.1123</v>
          </cell>
          <cell r="T229" t="str">
            <v>Danielle Ibarra</v>
          </cell>
          <cell r="U229" t="str">
            <v>Yes</v>
          </cell>
          <cell r="V229" t="str">
            <v>dibarra@jdfood.com</v>
          </cell>
          <cell r="W229" t="str">
            <v>Steve Lloyd</v>
          </cell>
          <cell r="X229" t="str">
            <v>No</v>
          </cell>
          <cell r="Y229" t="str">
            <v>slloyd@jdfood.com</v>
          </cell>
          <cell r="Z229" t="b">
            <v>1</v>
          </cell>
          <cell r="AA229" t="b">
            <v>1</v>
          </cell>
          <cell r="AB229" t="b">
            <v>1</v>
          </cell>
          <cell r="AC229" t="b">
            <v>1</v>
          </cell>
          <cell r="AD229">
            <v>45048</v>
          </cell>
          <cell r="AE229">
            <v>45414</v>
          </cell>
        </row>
        <row r="230">
          <cell r="A230" t="str">
            <v>McLane Foodservice Distribution Inc Inland</v>
          </cell>
          <cell r="B230">
            <v>70267</v>
          </cell>
          <cell r="C230">
            <v>227396</v>
          </cell>
          <cell r="E230" t="str">
            <v>Active</v>
          </cell>
          <cell r="G230" t="str">
            <v>AC-00337</v>
          </cell>
          <cell r="H230" t="str">
            <v>Active</v>
          </cell>
          <cell r="I230">
            <v>34.075797999999999</v>
          </cell>
          <cell r="J230">
            <v>-117.54046</v>
          </cell>
          <cell r="L230" t="str">
            <v>1051 Wineville Ave Ste 100</v>
          </cell>
          <cell r="M230" t="str">
            <v>Ontario</v>
          </cell>
          <cell r="P230" t="str">
            <v>CA</v>
          </cell>
          <cell r="Q230" t="str">
            <v>91764</v>
          </cell>
          <cell r="R230" t="str">
            <v>productlicense@mclaneco.com</v>
          </cell>
          <cell r="S230" t="str">
            <v>909.912.3700</v>
          </cell>
          <cell r="T230" t="str">
            <v>Kate Arthur</v>
          </cell>
          <cell r="U230" t="str">
            <v>Yes</v>
          </cell>
          <cell r="V230" t="str">
            <v>kate.arthur@mclaneco.com</v>
          </cell>
          <cell r="X230" t="str">
            <v>No</v>
          </cell>
          <cell r="Z230" t="b">
            <v>1</v>
          </cell>
          <cell r="AA230" t="b">
            <v>1</v>
          </cell>
          <cell r="AB230" t="b">
            <v>1</v>
          </cell>
          <cell r="AC230" t="b">
            <v>0</v>
          </cell>
          <cell r="AD230">
            <v>45302</v>
          </cell>
          <cell r="AE230">
            <v>45668</v>
          </cell>
        </row>
        <row r="231">
          <cell r="A231" t="str">
            <v>Jetro Cash &amp; Carry #119</v>
          </cell>
          <cell r="B231">
            <v>69599</v>
          </cell>
          <cell r="C231">
            <v>227398</v>
          </cell>
          <cell r="E231" t="str">
            <v>Active</v>
          </cell>
          <cell r="G231" t="str">
            <v>AC-00185</v>
          </cell>
          <cell r="H231" t="str">
            <v>Active</v>
          </cell>
          <cell r="I231">
            <v>33.990167999999997</v>
          </cell>
          <cell r="J231">
            <v>-118.232072</v>
          </cell>
          <cell r="L231" t="str">
            <v>2300 E 57th St</v>
          </cell>
          <cell r="M231" t="str">
            <v>Vernon</v>
          </cell>
          <cell r="P231" t="str">
            <v>CA</v>
          </cell>
          <cell r="Q231" t="str">
            <v>90058</v>
          </cell>
          <cell r="R231" t="str">
            <v>manager.019@jetrord.com</v>
          </cell>
          <cell r="S231" t="str">
            <v>323.583.0800</v>
          </cell>
          <cell r="T231" t="str">
            <v>Ruben Vogel</v>
          </cell>
          <cell r="U231" t="str">
            <v>Yes</v>
          </cell>
          <cell r="V231" t="str">
            <v>jmoya@jetrord.com</v>
          </cell>
          <cell r="W231" t="str">
            <v>Jenny Moya</v>
          </cell>
          <cell r="X231" t="str">
            <v>No</v>
          </cell>
          <cell r="Y231" t="str">
            <v>jmoya@jetrord.com</v>
          </cell>
          <cell r="Z231" t="b">
            <v>1</v>
          </cell>
          <cell r="AA231" t="b">
            <v>1</v>
          </cell>
          <cell r="AB231" t="b">
            <v>1</v>
          </cell>
          <cell r="AC231" t="b">
            <v>1</v>
          </cell>
          <cell r="AD231">
            <v>44929</v>
          </cell>
          <cell r="AE231">
            <v>45294</v>
          </cell>
        </row>
        <row r="232">
          <cell r="A232" t="str">
            <v>McLane Foodservice Distribution Inc Sycamore Canyon</v>
          </cell>
          <cell r="B232">
            <v>70271</v>
          </cell>
          <cell r="C232">
            <v>227399</v>
          </cell>
          <cell r="E232" t="str">
            <v>Active</v>
          </cell>
          <cell r="G232" t="str">
            <v>AC-00338</v>
          </cell>
          <cell r="H232" t="str">
            <v>Active</v>
          </cell>
          <cell r="I232">
            <v>33.936692800000003</v>
          </cell>
          <cell r="J232">
            <v>-117.2974632</v>
          </cell>
          <cell r="L232" t="str">
            <v>6300 Sycamore Canyon Blvd</v>
          </cell>
          <cell r="M232" t="str">
            <v>Riverside</v>
          </cell>
          <cell r="P232" t="str">
            <v>CA</v>
          </cell>
          <cell r="Q232" t="str">
            <v>92507</v>
          </cell>
          <cell r="R232" t="str">
            <v>productlicense@mclaneco.com</v>
          </cell>
          <cell r="S232" t="str">
            <v>951.867.3600</v>
          </cell>
          <cell r="T232" t="str">
            <v>Kate Arthur</v>
          </cell>
          <cell r="U232" t="str">
            <v>Yes</v>
          </cell>
          <cell r="V232" t="str">
            <v>kate.arthur@mclaneco.com</v>
          </cell>
          <cell r="X232" t="str">
            <v>No</v>
          </cell>
          <cell r="Z232" t="b">
            <v>1</v>
          </cell>
          <cell r="AA232" t="b">
            <v>1</v>
          </cell>
          <cell r="AB232" t="b">
            <v>1</v>
          </cell>
          <cell r="AC232" t="b">
            <v>1</v>
          </cell>
          <cell r="AD232">
            <v>45302</v>
          </cell>
          <cell r="AE232">
            <v>45668</v>
          </cell>
        </row>
        <row r="233">
          <cell r="A233" t="str">
            <v>Jetro Cash &amp; Carry #122</v>
          </cell>
          <cell r="B233">
            <v>69329</v>
          </cell>
          <cell r="C233">
            <v>227400</v>
          </cell>
          <cell r="E233" t="str">
            <v>Active</v>
          </cell>
          <cell r="G233" t="str">
            <v>AC-00186</v>
          </cell>
          <cell r="H233" t="str">
            <v>Active</v>
          </cell>
          <cell r="I233">
            <v>33.877372000000001</v>
          </cell>
          <cell r="J233">
            <v>-118.16485299999999</v>
          </cell>
          <cell r="L233" t="str">
            <v>2300 E 68th St</v>
          </cell>
          <cell r="M233" t="str">
            <v>Long Beach</v>
          </cell>
          <cell r="P233" t="str">
            <v>CA</v>
          </cell>
          <cell r="Q233" t="str">
            <v>90805</v>
          </cell>
          <cell r="R233" t="str">
            <v>manager.019@jetrord.com</v>
          </cell>
          <cell r="S233" t="str">
            <v>562.634.6771</v>
          </cell>
          <cell r="T233" t="str">
            <v>Ruben Vogel</v>
          </cell>
          <cell r="U233" t="str">
            <v>Yes</v>
          </cell>
          <cell r="V233" t="str">
            <v>jmoya@jetrord.com</v>
          </cell>
          <cell r="W233" t="str">
            <v>Jenny Moya</v>
          </cell>
          <cell r="X233" t="str">
            <v>No</v>
          </cell>
          <cell r="Y233" t="str">
            <v>jmoya@jetrord.com</v>
          </cell>
          <cell r="Z233" t="b">
            <v>1</v>
          </cell>
          <cell r="AA233" t="b">
            <v>1</v>
          </cell>
          <cell r="AB233" t="b">
            <v>1</v>
          </cell>
          <cell r="AC233" t="b">
            <v>1</v>
          </cell>
          <cell r="AD233">
            <v>44929</v>
          </cell>
          <cell r="AE233">
            <v>45294</v>
          </cell>
        </row>
        <row r="234">
          <cell r="A234" t="str">
            <v>Tapia Enterprises Inc. dba Tapia Brothers Company</v>
          </cell>
          <cell r="B234">
            <v>67685</v>
          </cell>
          <cell r="C234">
            <v>227401</v>
          </cell>
          <cell r="E234" t="str">
            <v>Active</v>
          </cell>
          <cell r="F234" t="str">
            <v>00RSLDE</v>
          </cell>
          <cell r="G234" t="str">
            <v>AC-00449</v>
          </cell>
          <cell r="H234" t="str">
            <v>Active</v>
          </cell>
          <cell r="I234">
            <v>33.982395099999998</v>
          </cell>
          <cell r="J234">
            <v>-118.17096220000001</v>
          </cell>
          <cell r="L234" t="str">
            <v>6067 District Blvd.</v>
          </cell>
          <cell r="M234" t="str">
            <v>Maywood</v>
          </cell>
          <cell r="P234" t="str">
            <v>CA</v>
          </cell>
          <cell r="Q234" t="str">
            <v>90270</v>
          </cell>
          <cell r="R234" t="str">
            <v>mtapia@tapiabrothers.com</v>
          </cell>
          <cell r="S234" t="str">
            <v>323-560-7415</v>
          </cell>
          <cell r="T234" t="str">
            <v>Raul Tapia</v>
          </cell>
          <cell r="U234" t="str">
            <v>Yes</v>
          </cell>
          <cell r="V234" t="str">
            <v>rtapiajr@tapiabrothers.com</v>
          </cell>
          <cell r="W234" t="str">
            <v>Monica Tapia</v>
          </cell>
          <cell r="X234" t="str">
            <v>No</v>
          </cell>
          <cell r="Y234" t="str">
            <v>mtapia@tapiabrothers.com</v>
          </cell>
          <cell r="Z234" t="b">
            <v>1</v>
          </cell>
          <cell r="AA234" t="b">
            <v>1</v>
          </cell>
          <cell r="AB234" t="b">
            <v>1</v>
          </cell>
          <cell r="AC234" t="b">
            <v>0</v>
          </cell>
          <cell r="AD234">
            <v>45064</v>
          </cell>
          <cell r="AE234">
            <v>45430</v>
          </cell>
        </row>
        <row r="235">
          <cell r="A235" t="str">
            <v>Restaurant Depot #530</v>
          </cell>
          <cell r="B235">
            <v>69454</v>
          </cell>
          <cell r="C235">
            <v>227402</v>
          </cell>
          <cell r="E235" t="str">
            <v>Active</v>
          </cell>
          <cell r="G235" t="str">
            <v>AC-00187</v>
          </cell>
          <cell r="H235" t="str">
            <v>Active</v>
          </cell>
          <cell r="I235">
            <v>32.886934799999999</v>
          </cell>
          <cell r="J235">
            <v>-117.1609893</v>
          </cell>
          <cell r="L235" t="str">
            <v>7466 Carroll Rd</v>
          </cell>
          <cell r="M235" t="str">
            <v>San Diego</v>
          </cell>
          <cell r="P235" t="str">
            <v>CA</v>
          </cell>
          <cell r="Q235" t="str">
            <v>92121</v>
          </cell>
          <cell r="R235" t="str">
            <v>manager.019@jetrord.com</v>
          </cell>
          <cell r="S235" t="str">
            <v>858.564.0466</v>
          </cell>
          <cell r="T235" t="str">
            <v>Ruben Vogel</v>
          </cell>
          <cell r="U235" t="str">
            <v>Yes</v>
          </cell>
          <cell r="V235" t="str">
            <v>jmoya@jetrord.com</v>
          </cell>
          <cell r="W235" t="str">
            <v>Jenny Moya</v>
          </cell>
          <cell r="X235" t="str">
            <v>No</v>
          </cell>
          <cell r="Y235" t="str">
            <v>jmoya@jetrord.com</v>
          </cell>
          <cell r="Z235" t="b">
            <v>1</v>
          </cell>
          <cell r="AA235" t="b">
            <v>1</v>
          </cell>
          <cell r="AB235" t="b">
            <v>1</v>
          </cell>
          <cell r="AC235" t="b">
            <v>1</v>
          </cell>
          <cell r="AD235">
            <v>44929</v>
          </cell>
          <cell r="AE235">
            <v>45294</v>
          </cell>
        </row>
        <row r="236">
          <cell r="A236" t="str">
            <v>Restaurant Depot #536</v>
          </cell>
          <cell r="B236">
            <v>69444</v>
          </cell>
          <cell r="C236">
            <v>227403</v>
          </cell>
          <cell r="E236" t="str">
            <v>Active</v>
          </cell>
          <cell r="G236" t="str">
            <v>AC-00188</v>
          </cell>
          <cell r="H236" t="str">
            <v>Active</v>
          </cell>
          <cell r="I236">
            <v>38.597475600000003</v>
          </cell>
          <cell r="J236">
            <v>-121.4812845</v>
          </cell>
          <cell r="L236" t="str">
            <v>1275 Vine St</v>
          </cell>
          <cell r="M236" t="str">
            <v>Sacramento</v>
          </cell>
          <cell r="P236" t="str">
            <v>CA</v>
          </cell>
          <cell r="Q236" t="str">
            <v>95814</v>
          </cell>
          <cell r="R236" t="str">
            <v>manager.019@jetrord.com</v>
          </cell>
          <cell r="S236" t="str">
            <v>916.492.2305</v>
          </cell>
          <cell r="T236" t="str">
            <v>Ruben Vogel</v>
          </cell>
          <cell r="U236" t="str">
            <v>Yes</v>
          </cell>
          <cell r="V236" t="str">
            <v>jmoya@jetrord.com</v>
          </cell>
          <cell r="W236" t="str">
            <v>Jenny Moya</v>
          </cell>
          <cell r="X236" t="str">
            <v>No</v>
          </cell>
          <cell r="Y236" t="str">
            <v>jmoya@jetrord.com</v>
          </cell>
          <cell r="Z236" t="b">
            <v>1</v>
          </cell>
          <cell r="AA236" t="b">
            <v>1</v>
          </cell>
          <cell r="AB236" t="b">
            <v>1</v>
          </cell>
          <cell r="AC236" t="b">
            <v>1</v>
          </cell>
          <cell r="AD236">
            <v>44929</v>
          </cell>
          <cell r="AE236">
            <v>45294</v>
          </cell>
        </row>
        <row r="237">
          <cell r="A237" t="str">
            <v>McLane Foodservice Inc Denver</v>
          </cell>
          <cell r="B237">
            <v>214997</v>
          </cell>
          <cell r="C237">
            <v>227405</v>
          </cell>
          <cell r="E237" t="str">
            <v>Active</v>
          </cell>
          <cell r="G237" t="str">
            <v>AC-00339</v>
          </cell>
          <cell r="H237" t="str">
            <v>Active</v>
          </cell>
          <cell r="I237">
            <v>39.843203000000003</v>
          </cell>
          <cell r="J237">
            <v>-104.788782</v>
          </cell>
          <cell r="L237" t="str">
            <v>17100 E 81st Ave</v>
          </cell>
          <cell r="M237" t="str">
            <v>Commerce City</v>
          </cell>
          <cell r="P237" t="str">
            <v>CO</v>
          </cell>
          <cell r="Q237" t="str">
            <v>80022</v>
          </cell>
          <cell r="R237" t="str">
            <v>productlicense@mclaneco.com</v>
          </cell>
          <cell r="S237" t="str">
            <v>720.374.5000</v>
          </cell>
          <cell r="T237" t="str">
            <v>Kate Arthur</v>
          </cell>
          <cell r="U237" t="str">
            <v>Yes</v>
          </cell>
          <cell r="V237" t="str">
            <v>kate.arthur@mclaneco.com</v>
          </cell>
          <cell r="X237" t="str">
            <v>No</v>
          </cell>
          <cell r="Z237" t="b">
            <v>1</v>
          </cell>
          <cell r="AA237" t="b">
            <v>1</v>
          </cell>
          <cell r="AB237" t="b">
            <v>1</v>
          </cell>
          <cell r="AC237" t="b">
            <v>0</v>
          </cell>
          <cell r="AD237">
            <v>44937</v>
          </cell>
          <cell r="AE237">
            <v>45302</v>
          </cell>
        </row>
        <row r="238">
          <cell r="A238" t="str">
            <v>Sow A Heart Farm LLC</v>
          </cell>
          <cell r="B238">
            <v>179675</v>
          </cell>
          <cell r="C238">
            <v>227406</v>
          </cell>
          <cell r="E238" t="str">
            <v>Active</v>
          </cell>
          <cell r="G238" t="str">
            <v>AC-00450</v>
          </cell>
          <cell r="H238" t="str">
            <v>Active</v>
          </cell>
          <cell r="I238">
            <v>34.440786099999997</v>
          </cell>
          <cell r="J238">
            <v>-118.9282831</v>
          </cell>
          <cell r="L238" t="str">
            <v>2767 Grand Ave</v>
          </cell>
          <cell r="M238" t="str">
            <v>Fillmore</v>
          </cell>
          <cell r="P238" t="str">
            <v>CA</v>
          </cell>
          <cell r="Q238" t="str">
            <v>93015</v>
          </cell>
          <cell r="R238" t="str">
            <v>mollie@sowaheart.com</v>
          </cell>
          <cell r="S238" t="str">
            <v>818-939-7248</v>
          </cell>
          <cell r="T238" t="str">
            <v>Elias Sousa Molina</v>
          </cell>
          <cell r="U238" t="str">
            <v>Yes</v>
          </cell>
          <cell r="V238" t="str">
            <v>elias@sowaheart.com</v>
          </cell>
          <cell r="X238" t="str">
            <v>No</v>
          </cell>
          <cell r="Z238" t="b">
            <v>1</v>
          </cell>
          <cell r="AA238" t="b">
            <v>0</v>
          </cell>
          <cell r="AB238" t="b">
            <v>0</v>
          </cell>
          <cell r="AC238" t="b">
            <v>0</v>
          </cell>
          <cell r="AD238">
            <v>45015</v>
          </cell>
          <cell r="AE238">
            <v>45381</v>
          </cell>
        </row>
        <row r="239">
          <cell r="A239" t="str">
            <v>US Foods, Inc</v>
          </cell>
          <cell r="B239">
            <v>70338</v>
          </cell>
          <cell r="C239">
            <v>227407</v>
          </cell>
          <cell r="E239" t="str">
            <v>Active</v>
          </cell>
          <cell r="G239" t="str">
            <v>AC-00223</v>
          </cell>
          <cell r="H239" t="str">
            <v>Active</v>
          </cell>
          <cell r="I239">
            <v>33.866552400000003</v>
          </cell>
          <cell r="J239">
            <v>-117.5327449</v>
          </cell>
          <cell r="L239" t="str">
            <v>1283 Sherborn St Ste 102</v>
          </cell>
          <cell r="M239" t="str">
            <v>Corona</v>
          </cell>
          <cell r="P239" t="str">
            <v>CA</v>
          </cell>
          <cell r="Q239" t="str">
            <v>92879</v>
          </cell>
          <cell r="R239" t="str">
            <v>usfoodscaprop12compliance.shared@usfoods.com</v>
          </cell>
          <cell r="S239" t="str">
            <v>951.582.8500</v>
          </cell>
          <cell r="T239" t="str">
            <v>David Crouch</v>
          </cell>
          <cell r="U239" t="str">
            <v>Yes</v>
          </cell>
          <cell r="V239" t="str">
            <v>david.crouch@usfoods.com</v>
          </cell>
          <cell r="W239" t="str">
            <v>Kiana Cotton</v>
          </cell>
          <cell r="X239" t="str">
            <v>No</v>
          </cell>
          <cell r="Y239" t="str">
            <v>kiana.cotton@usfoods.com</v>
          </cell>
          <cell r="Z239" t="b">
            <v>1</v>
          </cell>
          <cell r="AA239" t="b">
            <v>1</v>
          </cell>
          <cell r="AB239" t="b">
            <v>1</v>
          </cell>
          <cell r="AC239" t="b">
            <v>1</v>
          </cell>
          <cell r="AD239">
            <v>45091</v>
          </cell>
          <cell r="AE239">
            <v>45457</v>
          </cell>
        </row>
        <row r="240">
          <cell r="A240" t="str">
            <v>McLane Phoenix</v>
          </cell>
          <cell r="B240">
            <v>214998</v>
          </cell>
          <cell r="C240">
            <v>227408</v>
          </cell>
          <cell r="E240" t="str">
            <v>Active</v>
          </cell>
          <cell r="G240" t="str">
            <v>AC-00340</v>
          </cell>
          <cell r="H240" t="str">
            <v>Active</v>
          </cell>
          <cell r="I240">
            <v>33.4597695</v>
          </cell>
          <cell r="J240">
            <v>-112.22271600000001</v>
          </cell>
          <cell r="L240" t="str">
            <v>7600 W Roosevelt St</v>
          </cell>
          <cell r="M240" t="str">
            <v>Phoenix</v>
          </cell>
          <cell r="P240" t="str">
            <v>AZ</v>
          </cell>
          <cell r="Q240" t="str">
            <v>85043</v>
          </cell>
          <cell r="R240" t="str">
            <v>productlicense@mclaneco.com</v>
          </cell>
          <cell r="S240" t="str">
            <v>623.474.4800</v>
          </cell>
          <cell r="T240" t="str">
            <v>Kate Arthur</v>
          </cell>
          <cell r="U240" t="str">
            <v>Yes</v>
          </cell>
          <cell r="V240" t="str">
            <v>kate.arthur@mclaneco.com</v>
          </cell>
          <cell r="X240" t="str">
            <v>No</v>
          </cell>
          <cell r="Z240" t="b">
            <v>1</v>
          </cell>
          <cell r="AA240" t="b">
            <v>1</v>
          </cell>
          <cell r="AB240" t="b">
            <v>1</v>
          </cell>
          <cell r="AC240" t="b">
            <v>0</v>
          </cell>
          <cell r="AD240">
            <v>45302</v>
          </cell>
          <cell r="AE240">
            <v>45668</v>
          </cell>
        </row>
        <row r="241">
          <cell r="A241" t="str">
            <v>Smart Foodservice Stores LLC DBA US Foods Chef'store</v>
          </cell>
          <cell r="B241">
            <v>171217</v>
          </cell>
          <cell r="C241">
            <v>227409</v>
          </cell>
          <cell r="E241" t="str">
            <v>Active</v>
          </cell>
          <cell r="G241" t="str">
            <v>AC-00224</v>
          </cell>
          <cell r="H241" t="str">
            <v>Active</v>
          </cell>
          <cell r="I241">
            <v>39.739264800000001</v>
          </cell>
          <cell r="J241">
            <v>-121.8348222</v>
          </cell>
          <cell r="L241" t="str">
            <v>930 Mangrove Ave</v>
          </cell>
          <cell r="M241" t="str">
            <v>Chico</v>
          </cell>
          <cell r="P241" t="str">
            <v>CA</v>
          </cell>
          <cell r="Q241" t="str">
            <v>95926</v>
          </cell>
          <cell r="R241" t="str">
            <v>usfoodscaprop12compliance.shared@usfoods.com</v>
          </cell>
          <cell r="S241" t="str">
            <v>530.891.9140</v>
          </cell>
          <cell r="T241" t="str">
            <v>Blong Lee</v>
          </cell>
          <cell r="U241" t="str">
            <v>Yes</v>
          </cell>
          <cell r="V241" t="str">
            <v>blong.lee@chefstore.com</v>
          </cell>
          <cell r="W241" t="str">
            <v>Brandon Koski</v>
          </cell>
          <cell r="X241" t="str">
            <v>No</v>
          </cell>
          <cell r="Y241" t="str">
            <v>brandon.koski@chefstore.com</v>
          </cell>
          <cell r="Z241" t="b">
            <v>1</v>
          </cell>
          <cell r="AA241" t="b">
            <v>1</v>
          </cell>
          <cell r="AB241" t="b">
            <v>1</v>
          </cell>
          <cell r="AC241" t="b">
            <v>0</v>
          </cell>
          <cell r="AD241">
            <v>45089</v>
          </cell>
          <cell r="AE241">
            <v>45455</v>
          </cell>
        </row>
        <row r="242">
          <cell r="A242" t="str">
            <v>McLane Foodservice Inc Riverside</v>
          </cell>
          <cell r="B242">
            <v>70746</v>
          </cell>
          <cell r="C242">
            <v>227410</v>
          </cell>
          <cell r="E242" t="str">
            <v>Active</v>
          </cell>
          <cell r="G242" t="str">
            <v>AC-00341</v>
          </cell>
          <cell r="H242" t="str">
            <v>Active</v>
          </cell>
          <cell r="I242">
            <v>33.899878700000002</v>
          </cell>
          <cell r="J242">
            <v>-117.28536579999999</v>
          </cell>
          <cell r="L242" t="str">
            <v>14813 Meridian Pkwy</v>
          </cell>
          <cell r="M242" t="str">
            <v>Riverside</v>
          </cell>
          <cell r="P242" t="str">
            <v>CA</v>
          </cell>
          <cell r="Q242" t="str">
            <v>92518</v>
          </cell>
          <cell r="R242" t="str">
            <v>productlicense@mclaneco.com</v>
          </cell>
          <cell r="S242" t="str">
            <v>951.867.3555</v>
          </cell>
          <cell r="T242" t="str">
            <v>Kate Arthur</v>
          </cell>
          <cell r="U242" t="str">
            <v>Yes</v>
          </cell>
          <cell r="V242" t="str">
            <v>kate.arthur@mclaneco.com</v>
          </cell>
          <cell r="X242" t="str">
            <v>No</v>
          </cell>
          <cell r="Z242" t="b">
            <v>1</v>
          </cell>
          <cell r="AA242" t="b">
            <v>1</v>
          </cell>
          <cell r="AB242" t="b">
            <v>1</v>
          </cell>
          <cell r="AC242" t="b">
            <v>0</v>
          </cell>
          <cell r="AD242">
            <v>45302</v>
          </cell>
          <cell r="AE242">
            <v>45668</v>
          </cell>
        </row>
        <row r="243">
          <cell r="A243" t="str">
            <v>Restaurant Depot #541</v>
          </cell>
          <cell r="B243">
            <v>69625</v>
          </cell>
          <cell r="C243">
            <v>227411</v>
          </cell>
          <cell r="E243" t="str">
            <v>Active</v>
          </cell>
          <cell r="G243" t="str">
            <v>AC-00189</v>
          </cell>
          <cell r="H243" t="str">
            <v>Active</v>
          </cell>
          <cell r="I243">
            <v>34.021870700000001</v>
          </cell>
          <cell r="J243">
            <v>-118.2434227</v>
          </cell>
          <cell r="L243" t="str">
            <v>1611 E Washington Blvd</v>
          </cell>
          <cell r="M243" t="str">
            <v>Los Angeles</v>
          </cell>
          <cell r="P243" t="str">
            <v>CA</v>
          </cell>
          <cell r="Q243" t="str">
            <v>90021</v>
          </cell>
          <cell r="R243" t="str">
            <v>manager.019@jetrord.com</v>
          </cell>
          <cell r="S243" t="str">
            <v>213.516.0301</v>
          </cell>
          <cell r="T243" t="str">
            <v>Ruben Vogel</v>
          </cell>
          <cell r="U243" t="str">
            <v>Yes</v>
          </cell>
          <cell r="V243" t="str">
            <v>jmoya@jetrord.com</v>
          </cell>
          <cell r="W243" t="str">
            <v>Jenny Moya</v>
          </cell>
          <cell r="X243" t="str">
            <v>No</v>
          </cell>
          <cell r="Y243" t="str">
            <v>jmoya@jetrord.com</v>
          </cell>
          <cell r="Z243" t="b">
            <v>1</v>
          </cell>
          <cell r="AA243" t="b">
            <v>1</v>
          </cell>
          <cell r="AB243" t="b">
            <v>1</v>
          </cell>
          <cell r="AC243" t="b">
            <v>1</v>
          </cell>
          <cell r="AD243">
            <v>44929</v>
          </cell>
          <cell r="AE243">
            <v>45294</v>
          </cell>
        </row>
        <row r="244">
          <cell r="A244" t="str">
            <v>Golden State Apothecary LLC</v>
          </cell>
          <cell r="B244">
            <v>195392</v>
          </cell>
          <cell r="C244">
            <v>227412</v>
          </cell>
          <cell r="E244" t="str">
            <v>Active</v>
          </cell>
          <cell r="G244" t="str">
            <v>AC-00451</v>
          </cell>
          <cell r="H244" t="str">
            <v>Active</v>
          </cell>
          <cell r="I244">
            <v>34.670483599999997</v>
          </cell>
          <cell r="J244">
            <v>-120.3700843</v>
          </cell>
          <cell r="L244" t="str">
            <v>1900 Tularosa Rd</v>
          </cell>
          <cell r="M244" t="str">
            <v>Lompoc</v>
          </cell>
          <cell r="P244" t="str">
            <v>CA</v>
          </cell>
          <cell r="Q244" t="str">
            <v>93436</v>
          </cell>
          <cell r="R244" t="str">
            <v>goldenstateapothecary@gmail.com</v>
          </cell>
          <cell r="S244" t="str">
            <v>805-395-6568</v>
          </cell>
          <cell r="T244" t="str">
            <v>Denise Neumann</v>
          </cell>
          <cell r="U244" t="str">
            <v>Yes</v>
          </cell>
          <cell r="V244" t="str">
            <v>goldenstateapothecary@gmail.com</v>
          </cell>
          <cell r="X244" t="str">
            <v>No</v>
          </cell>
          <cell r="Z244" t="b">
            <v>1</v>
          </cell>
          <cell r="AA244" t="b">
            <v>0</v>
          </cell>
          <cell r="AB244" t="b">
            <v>0</v>
          </cell>
          <cell r="AC244" t="b">
            <v>0</v>
          </cell>
          <cell r="AD244">
            <v>45015</v>
          </cell>
          <cell r="AE244">
            <v>45381</v>
          </cell>
        </row>
        <row r="245">
          <cell r="A245" t="str">
            <v>McLane  Tracy</v>
          </cell>
          <cell r="B245">
            <v>69638</v>
          </cell>
          <cell r="C245">
            <v>227413</v>
          </cell>
          <cell r="E245" t="str">
            <v>Active</v>
          </cell>
          <cell r="G245" t="str">
            <v>AC-00342</v>
          </cell>
          <cell r="H245" t="str">
            <v>Active</v>
          </cell>
          <cell r="I245">
            <v>37.759779199999997</v>
          </cell>
          <cell r="J245">
            <v>-121.4115695</v>
          </cell>
          <cell r="L245" t="str">
            <v>800 E Pescadero Ave</v>
          </cell>
          <cell r="M245" t="str">
            <v>Tracy</v>
          </cell>
          <cell r="P245" t="str">
            <v>CA</v>
          </cell>
          <cell r="Q245" t="str">
            <v>95304</v>
          </cell>
          <cell r="R245" t="str">
            <v>productlicense@mclaneco.com</v>
          </cell>
          <cell r="S245" t="str">
            <v>209.221.7500</v>
          </cell>
          <cell r="T245" t="str">
            <v>Kate Arthur</v>
          </cell>
          <cell r="U245" t="str">
            <v>Yes</v>
          </cell>
          <cell r="V245" t="str">
            <v>kate.arthur@mclaneco.com</v>
          </cell>
          <cell r="X245" t="str">
            <v>No</v>
          </cell>
          <cell r="Z245" t="b">
            <v>1</v>
          </cell>
          <cell r="AA245" t="b">
            <v>1</v>
          </cell>
          <cell r="AB245" t="b">
            <v>1</v>
          </cell>
          <cell r="AC245" t="b">
            <v>0</v>
          </cell>
          <cell r="AD245">
            <v>45302</v>
          </cell>
          <cell r="AE245">
            <v>45668</v>
          </cell>
        </row>
        <row r="246">
          <cell r="A246" t="str">
            <v>Restaurant Depot #543</v>
          </cell>
          <cell r="B246">
            <v>69601</v>
          </cell>
          <cell r="C246">
            <v>227414</v>
          </cell>
          <cell r="E246" t="str">
            <v>Active</v>
          </cell>
          <cell r="G246" t="str">
            <v>AC-00190</v>
          </cell>
          <cell r="H246" t="str">
            <v>Active</v>
          </cell>
          <cell r="I246">
            <v>34.0260113</v>
          </cell>
          <cell r="J246">
            <v>-118.3625394</v>
          </cell>
          <cell r="L246" t="str">
            <v>5333 W Jefferson Blvd</v>
          </cell>
          <cell r="M246" t="str">
            <v>Los Angeles</v>
          </cell>
          <cell r="P246" t="str">
            <v>CA</v>
          </cell>
          <cell r="Q246" t="str">
            <v>90016</v>
          </cell>
          <cell r="R246" t="str">
            <v>manager.019@jetrord.com</v>
          </cell>
          <cell r="S246" t="str">
            <v>323.964.1220</v>
          </cell>
          <cell r="T246" t="str">
            <v>Ruben Vogel</v>
          </cell>
          <cell r="U246" t="str">
            <v>Yes</v>
          </cell>
          <cell r="V246" t="str">
            <v>jmoya@jetrord.com</v>
          </cell>
          <cell r="W246" t="str">
            <v>Jenny Moya</v>
          </cell>
          <cell r="X246" t="str">
            <v>No</v>
          </cell>
          <cell r="Y246" t="str">
            <v>jmoya@jetrord.com</v>
          </cell>
          <cell r="Z246" t="b">
            <v>1</v>
          </cell>
          <cell r="AA246" t="b">
            <v>1</v>
          </cell>
          <cell r="AB246" t="b">
            <v>1</v>
          </cell>
          <cell r="AC246" t="b">
            <v>1</v>
          </cell>
          <cell r="AD246">
            <v>44929</v>
          </cell>
          <cell r="AE246">
            <v>45294</v>
          </cell>
        </row>
        <row r="247">
          <cell r="A247" t="str">
            <v>Smart Foodservice Stores LLC DBA US Foods Chef'store</v>
          </cell>
          <cell r="B247">
            <v>157437</v>
          </cell>
          <cell r="C247">
            <v>227416</v>
          </cell>
          <cell r="E247" t="str">
            <v>Active</v>
          </cell>
          <cell r="G247" t="str">
            <v>AC-00225</v>
          </cell>
          <cell r="H247" t="str">
            <v>Active</v>
          </cell>
          <cell r="I247">
            <v>37.9563694</v>
          </cell>
          <cell r="J247">
            <v>-122.037599</v>
          </cell>
          <cell r="L247" t="str">
            <v>2050 Monument Blvd</v>
          </cell>
          <cell r="M247" t="str">
            <v>Concord</v>
          </cell>
          <cell r="P247" t="str">
            <v>CA</v>
          </cell>
          <cell r="Q247" t="str">
            <v>94520</v>
          </cell>
          <cell r="R247" t="str">
            <v>usfoodscaprop12compliance.shared@usfoods.com</v>
          </cell>
          <cell r="S247" t="str">
            <v>707.443.2103</v>
          </cell>
          <cell r="T247" t="str">
            <v>Jared Ladd</v>
          </cell>
          <cell r="U247" t="str">
            <v>Yes</v>
          </cell>
          <cell r="V247" t="str">
            <v>jared.ladd@chefstore.com</v>
          </cell>
          <cell r="W247" t="str">
            <v>Austin Bufano</v>
          </cell>
          <cell r="X247" t="str">
            <v>No</v>
          </cell>
          <cell r="Y247" t="str">
            <v>austin.bufano@chefstore.com</v>
          </cell>
          <cell r="Z247" t="b">
            <v>1</v>
          </cell>
          <cell r="AA247" t="b">
            <v>1</v>
          </cell>
          <cell r="AB247" t="b">
            <v>1</v>
          </cell>
          <cell r="AC247" t="b">
            <v>0</v>
          </cell>
          <cell r="AD247">
            <v>45089</v>
          </cell>
          <cell r="AE247">
            <v>45455</v>
          </cell>
        </row>
        <row r="248">
          <cell r="A248" t="str">
            <v>Restaurant Depot #545</v>
          </cell>
          <cell r="B248">
            <v>69442</v>
          </cell>
          <cell r="C248">
            <v>227417</v>
          </cell>
          <cell r="E248" t="str">
            <v>Active</v>
          </cell>
          <cell r="G248" t="str">
            <v>AC-00191</v>
          </cell>
          <cell r="H248" t="str">
            <v>Active</v>
          </cell>
          <cell r="I248">
            <v>37.7478865</v>
          </cell>
          <cell r="J248">
            <v>-122.3971452</v>
          </cell>
          <cell r="L248" t="str">
            <v>2045 Evans Ave</v>
          </cell>
          <cell r="M248" t="str">
            <v>San Francisco</v>
          </cell>
          <cell r="P248" t="str">
            <v>CA</v>
          </cell>
          <cell r="Q248" t="str">
            <v>94124</v>
          </cell>
          <cell r="R248" t="str">
            <v>manager.019@jetrord.com</v>
          </cell>
          <cell r="S248" t="str">
            <v>415.920.2888</v>
          </cell>
          <cell r="T248" t="str">
            <v>Ruben Vogel</v>
          </cell>
          <cell r="U248" t="str">
            <v>Yes</v>
          </cell>
          <cell r="V248" t="str">
            <v>jmoya@jetrord.com</v>
          </cell>
          <cell r="W248" t="str">
            <v>Jenny Moya</v>
          </cell>
          <cell r="X248" t="str">
            <v>No</v>
          </cell>
          <cell r="Y248" t="str">
            <v>jmoya@jetrord.com</v>
          </cell>
          <cell r="Z248" t="b">
            <v>1</v>
          </cell>
          <cell r="AA248" t="b">
            <v>1</v>
          </cell>
          <cell r="AB248" t="b">
            <v>1</v>
          </cell>
          <cell r="AC248" t="b">
            <v>1</v>
          </cell>
          <cell r="AD248">
            <v>44929</v>
          </cell>
          <cell r="AE248">
            <v>45294</v>
          </cell>
        </row>
        <row r="249">
          <cell r="A249" t="str">
            <v>J and R Farm</v>
          </cell>
          <cell r="B249">
            <v>146670</v>
          </cell>
          <cell r="C249">
            <v>227418</v>
          </cell>
          <cell r="E249" t="str">
            <v>Active</v>
          </cell>
          <cell r="G249" t="str">
            <v>AC-00452</v>
          </cell>
          <cell r="H249" t="str">
            <v>Active</v>
          </cell>
          <cell r="I249">
            <v>38.830204100000003</v>
          </cell>
          <cell r="J249">
            <v>-122.1942701</v>
          </cell>
          <cell r="L249" t="str">
            <v>7426 Hwy 16</v>
          </cell>
          <cell r="M249" t="str">
            <v>Guinda</v>
          </cell>
          <cell r="P249" t="str">
            <v>CA</v>
          </cell>
          <cell r="Q249" t="str">
            <v>95637</v>
          </cell>
          <cell r="R249" t="str">
            <v>robertamurray77@aol.com</v>
          </cell>
          <cell r="S249" t="str">
            <v>530-796-4134</v>
          </cell>
          <cell r="T249" t="str">
            <v>Roberta Murray</v>
          </cell>
          <cell r="U249" t="str">
            <v>Yes</v>
          </cell>
          <cell r="V249" t="str">
            <v>robertamurray77@aol.com</v>
          </cell>
          <cell r="W249" t="str">
            <v>Rebecca Dunham</v>
          </cell>
          <cell r="X249" t="str">
            <v>No</v>
          </cell>
          <cell r="Z249" t="b">
            <v>1</v>
          </cell>
          <cell r="AA249" t="b">
            <v>0</v>
          </cell>
          <cell r="AB249" t="b">
            <v>0</v>
          </cell>
          <cell r="AC249" t="b">
            <v>0</v>
          </cell>
          <cell r="AD249">
            <v>45042</v>
          </cell>
          <cell r="AE249">
            <v>45408</v>
          </cell>
        </row>
        <row r="250">
          <cell r="A250" t="str">
            <v>Restaurant Depot #553</v>
          </cell>
          <cell r="B250">
            <v>70928</v>
          </cell>
          <cell r="C250">
            <v>227419</v>
          </cell>
          <cell r="E250" t="str">
            <v>Active</v>
          </cell>
          <cell r="G250" t="str">
            <v>AC-00192</v>
          </cell>
          <cell r="H250" t="str">
            <v>Active</v>
          </cell>
          <cell r="I250">
            <v>33.849706900000001</v>
          </cell>
          <cell r="J250">
            <v>-118.2872105</v>
          </cell>
          <cell r="L250" t="str">
            <v>19901 Hamilton Ave</v>
          </cell>
          <cell r="M250" t="str">
            <v>Torrance</v>
          </cell>
          <cell r="P250" t="str">
            <v>CA</v>
          </cell>
          <cell r="Q250" t="str">
            <v>90502</v>
          </cell>
          <cell r="R250" t="str">
            <v>manager.019@jetrord.com</v>
          </cell>
          <cell r="S250" t="str">
            <v>310.519.7400</v>
          </cell>
          <cell r="T250" t="str">
            <v>Ruben Vogel</v>
          </cell>
          <cell r="U250" t="str">
            <v>Yes</v>
          </cell>
          <cell r="V250" t="str">
            <v>jmoya@jetrord.com</v>
          </cell>
          <cell r="W250" t="str">
            <v>Jenny Moya</v>
          </cell>
          <cell r="X250" t="str">
            <v>No</v>
          </cell>
          <cell r="Y250" t="str">
            <v>jmoya@jetrord.com</v>
          </cell>
          <cell r="Z250" t="b">
            <v>1</v>
          </cell>
          <cell r="AA250" t="b">
            <v>1</v>
          </cell>
          <cell r="AB250" t="b">
            <v>1</v>
          </cell>
          <cell r="AC250" t="b">
            <v>1</v>
          </cell>
          <cell r="AD250">
            <v>44929</v>
          </cell>
          <cell r="AE250">
            <v>45294</v>
          </cell>
        </row>
        <row r="251">
          <cell r="A251" t="str">
            <v>McLane Foodservice Distribution Inc Rancho Cucamonga</v>
          </cell>
          <cell r="B251">
            <v>69331</v>
          </cell>
          <cell r="C251">
            <v>227420</v>
          </cell>
          <cell r="E251" t="str">
            <v>Active</v>
          </cell>
          <cell r="G251" t="str">
            <v>AC-00343</v>
          </cell>
          <cell r="H251" t="str">
            <v>Active</v>
          </cell>
          <cell r="I251">
            <v>34.082878999999998</v>
          </cell>
          <cell r="J251">
            <v>-117.553532</v>
          </cell>
          <cell r="L251" t="str">
            <v>9408 Richmond Pl</v>
          </cell>
          <cell r="M251" t="str">
            <v>Rancho Cucamonga</v>
          </cell>
          <cell r="P251" t="str">
            <v>CA</v>
          </cell>
          <cell r="Q251" t="str">
            <v>91730</v>
          </cell>
          <cell r="R251" t="str">
            <v>productlicense@mclaneco.com</v>
          </cell>
          <cell r="S251" t="str">
            <v>909.484.6139</v>
          </cell>
          <cell r="T251" t="str">
            <v>Kate Arthur</v>
          </cell>
          <cell r="U251" t="str">
            <v>Yes</v>
          </cell>
          <cell r="V251" t="str">
            <v>kate.arthur@mclaneco.com</v>
          </cell>
          <cell r="X251" t="str">
            <v>No</v>
          </cell>
          <cell r="Z251" t="b">
            <v>1</v>
          </cell>
          <cell r="AA251" t="b">
            <v>1</v>
          </cell>
          <cell r="AB251" t="b">
            <v>1</v>
          </cell>
          <cell r="AC251" t="b">
            <v>0</v>
          </cell>
          <cell r="AD251">
            <v>45302</v>
          </cell>
          <cell r="AE251">
            <v>45668</v>
          </cell>
        </row>
        <row r="252">
          <cell r="A252" t="str">
            <v>Restaurant Depot #554</v>
          </cell>
          <cell r="B252">
            <v>69586</v>
          </cell>
          <cell r="C252">
            <v>227421</v>
          </cell>
          <cell r="E252" t="str">
            <v>Active</v>
          </cell>
          <cell r="G252" t="str">
            <v>AC-00193</v>
          </cell>
          <cell r="H252" t="str">
            <v>Active</v>
          </cell>
          <cell r="I252">
            <v>34.149328199999999</v>
          </cell>
          <cell r="J252">
            <v>-118.09343029999999</v>
          </cell>
          <cell r="L252" t="str">
            <v>180 N San Gabriel Blvd</v>
          </cell>
          <cell r="M252" t="str">
            <v>Pasadena</v>
          </cell>
          <cell r="P252" t="str">
            <v>CA</v>
          </cell>
          <cell r="Q252" t="str">
            <v>91107</v>
          </cell>
          <cell r="R252" t="str">
            <v>manager.019@jetrord.com</v>
          </cell>
          <cell r="S252" t="str">
            <v>626.744.0204</v>
          </cell>
          <cell r="T252" t="str">
            <v>Ruben Vogel</v>
          </cell>
          <cell r="U252" t="str">
            <v>Yes</v>
          </cell>
          <cell r="V252" t="str">
            <v>jmoya@jetrord.com</v>
          </cell>
          <cell r="W252" t="str">
            <v>Jenny Moya</v>
          </cell>
          <cell r="X252" t="str">
            <v>No</v>
          </cell>
          <cell r="Y252" t="str">
            <v>jmoya@jetrord.com</v>
          </cell>
          <cell r="Z252" t="b">
            <v>1</v>
          </cell>
          <cell r="AA252" t="b">
            <v>1</v>
          </cell>
          <cell r="AB252" t="b">
            <v>1</v>
          </cell>
          <cell r="AC252" t="b">
            <v>1</v>
          </cell>
          <cell r="AD252">
            <v>44929</v>
          </cell>
          <cell r="AE252">
            <v>45294</v>
          </cell>
        </row>
        <row r="253">
          <cell r="A253" t="str">
            <v>Restaurant Depot #556</v>
          </cell>
          <cell r="B253">
            <v>69429</v>
          </cell>
          <cell r="C253">
            <v>227422</v>
          </cell>
          <cell r="E253" t="str">
            <v>Active</v>
          </cell>
          <cell r="G253" t="str">
            <v>AC-00194</v>
          </cell>
          <cell r="H253" t="str">
            <v>Active</v>
          </cell>
          <cell r="I253">
            <v>34.216479999999997</v>
          </cell>
          <cell r="J253">
            <v>-118.4787321</v>
          </cell>
          <cell r="L253" t="str">
            <v>15853 Strathern St</v>
          </cell>
          <cell r="M253" t="str">
            <v>Van Nuys</v>
          </cell>
          <cell r="P253" t="str">
            <v>CA</v>
          </cell>
          <cell r="Q253" t="str">
            <v>91406</v>
          </cell>
          <cell r="R253" t="str">
            <v>manager.019@jetrord.com</v>
          </cell>
          <cell r="S253" t="str">
            <v>818.376.7676</v>
          </cell>
          <cell r="T253" t="str">
            <v>Ruben Vogel</v>
          </cell>
          <cell r="U253" t="str">
            <v>Yes</v>
          </cell>
          <cell r="V253" t="str">
            <v>jmoya@jetrord.com</v>
          </cell>
          <cell r="W253" t="str">
            <v>Jenny Moya</v>
          </cell>
          <cell r="X253" t="str">
            <v>No</v>
          </cell>
          <cell r="Y253" t="str">
            <v>jmoya@jetrord.com</v>
          </cell>
          <cell r="Z253" t="b">
            <v>1</v>
          </cell>
          <cell r="AA253" t="b">
            <v>1</v>
          </cell>
          <cell r="AB253" t="b">
            <v>1</v>
          </cell>
          <cell r="AC253" t="b">
            <v>1</v>
          </cell>
          <cell r="AD253">
            <v>44929</v>
          </cell>
          <cell r="AE253">
            <v>45294</v>
          </cell>
        </row>
        <row r="254">
          <cell r="A254" t="str">
            <v>Restaurant Depot #557</v>
          </cell>
          <cell r="B254">
            <v>69141</v>
          </cell>
          <cell r="C254">
            <v>227423</v>
          </cell>
          <cell r="E254" t="str">
            <v>Active</v>
          </cell>
          <cell r="G254" t="str">
            <v>AC-00195</v>
          </cell>
          <cell r="H254" t="str">
            <v>Active</v>
          </cell>
          <cell r="I254">
            <v>33.856604799999999</v>
          </cell>
          <cell r="J254">
            <v>-117.8601895</v>
          </cell>
          <cell r="L254" t="str">
            <v>1265 N Kraemer Blvd</v>
          </cell>
          <cell r="M254" t="str">
            <v>Anaheim</v>
          </cell>
          <cell r="P254" t="str">
            <v>CA</v>
          </cell>
          <cell r="Q254" t="str">
            <v>92806</v>
          </cell>
          <cell r="R254" t="str">
            <v>manager.019@jetrord.com</v>
          </cell>
          <cell r="S254" t="str">
            <v>714.666.9205</v>
          </cell>
          <cell r="T254" t="str">
            <v>Ruben Vogel</v>
          </cell>
          <cell r="U254" t="str">
            <v>Yes</v>
          </cell>
          <cell r="V254" t="str">
            <v>jmoya@jetrord.com</v>
          </cell>
          <cell r="W254" t="str">
            <v>Jenny Moya</v>
          </cell>
          <cell r="X254" t="str">
            <v>No</v>
          </cell>
          <cell r="Y254" t="str">
            <v>jmoya@jetrord.com</v>
          </cell>
          <cell r="Z254" t="b">
            <v>1</v>
          </cell>
          <cell r="AA254" t="b">
            <v>1</v>
          </cell>
          <cell r="AB254" t="b">
            <v>1</v>
          </cell>
          <cell r="AC254" t="b">
            <v>1</v>
          </cell>
          <cell r="AD254">
            <v>44929</v>
          </cell>
          <cell r="AE254">
            <v>45294</v>
          </cell>
        </row>
        <row r="255">
          <cell r="A255" t="str">
            <v>McLane Foodservice Distribution Inc Buena Park</v>
          </cell>
          <cell r="B255">
            <v>70268</v>
          </cell>
          <cell r="C255">
            <v>227424</v>
          </cell>
          <cell r="E255" t="str">
            <v>Active</v>
          </cell>
          <cell r="G255" t="str">
            <v>AC-00344</v>
          </cell>
          <cell r="H255" t="str">
            <v>Active</v>
          </cell>
          <cell r="I255">
            <v>33.872744099999998</v>
          </cell>
          <cell r="J255">
            <v>-118.0142058</v>
          </cell>
          <cell r="L255" t="str">
            <v>6800 Artesia Blvd Bldg 4</v>
          </cell>
          <cell r="M255" t="str">
            <v>Buena Park</v>
          </cell>
          <cell r="P255" t="str">
            <v>CA</v>
          </cell>
          <cell r="Q255" t="str">
            <v>90620</v>
          </cell>
          <cell r="R255" t="str">
            <v>productlicense@mclaneco.com</v>
          </cell>
          <cell r="S255" t="str">
            <v>714.562.6800</v>
          </cell>
          <cell r="T255" t="str">
            <v>Kate Arthur</v>
          </cell>
          <cell r="U255" t="str">
            <v>Yes</v>
          </cell>
          <cell r="V255" t="str">
            <v>kate.arthur@mclaneco.com</v>
          </cell>
          <cell r="X255" t="str">
            <v>No</v>
          </cell>
          <cell r="Z255" t="b">
            <v>1</v>
          </cell>
          <cell r="AA255" t="b">
            <v>1</v>
          </cell>
          <cell r="AB255" t="b">
            <v>1</v>
          </cell>
          <cell r="AC255" t="b">
            <v>0</v>
          </cell>
          <cell r="AD255">
            <v>45302</v>
          </cell>
          <cell r="AE255">
            <v>45668</v>
          </cell>
        </row>
        <row r="256">
          <cell r="A256" t="str">
            <v>OK Produce</v>
          </cell>
          <cell r="B256">
            <v>169197</v>
          </cell>
          <cell r="C256">
            <v>227425</v>
          </cell>
          <cell r="E256" t="str">
            <v>Active</v>
          </cell>
          <cell r="G256" t="str">
            <v>AC-00345</v>
          </cell>
          <cell r="H256" t="str">
            <v>Active</v>
          </cell>
          <cell r="I256">
            <v>36.724224100000001</v>
          </cell>
          <cell r="J256">
            <v>-119.7740118</v>
          </cell>
          <cell r="L256" t="str">
            <v>1888 S East Ave</v>
          </cell>
          <cell r="M256" t="str">
            <v>Fresno</v>
          </cell>
          <cell r="P256" t="str">
            <v>CA</v>
          </cell>
          <cell r="Q256" t="str">
            <v>93721</v>
          </cell>
          <cell r="R256" t="str">
            <v>foodsafety@okproduce.com</v>
          </cell>
          <cell r="S256" t="str">
            <v>559.445.8600</v>
          </cell>
          <cell r="T256" t="str">
            <v>Daniel Escutia</v>
          </cell>
          <cell r="U256" t="str">
            <v>Yes</v>
          </cell>
          <cell r="V256" t="str">
            <v>descutia@okproduce.com</v>
          </cell>
          <cell r="W256" t="str">
            <v>Chris Castro</v>
          </cell>
          <cell r="X256" t="str">
            <v>No</v>
          </cell>
          <cell r="Y256" t="str">
            <v>ccastro@okproduce.com</v>
          </cell>
          <cell r="Z256" t="b">
            <v>1</v>
          </cell>
          <cell r="AA256" t="b">
            <v>0</v>
          </cell>
          <cell r="AB256" t="b">
            <v>0</v>
          </cell>
          <cell r="AC256" t="b">
            <v>0</v>
          </cell>
          <cell r="AD256">
            <v>45303</v>
          </cell>
          <cell r="AE256">
            <v>45669</v>
          </cell>
        </row>
        <row r="257">
          <cell r="A257" t="str">
            <v>Wilcox Farms, Inc</v>
          </cell>
          <cell r="B257">
            <v>67871</v>
          </cell>
          <cell r="C257">
            <v>227426</v>
          </cell>
          <cell r="E257" t="str">
            <v>Active</v>
          </cell>
          <cell r="G257" t="str">
            <v>AC-00131</v>
          </cell>
          <cell r="H257" t="str">
            <v>Active</v>
          </cell>
          <cell r="I257">
            <v>46.890218300000001</v>
          </cell>
          <cell r="J257">
            <v>-122.48012730000001</v>
          </cell>
          <cell r="L257" t="str">
            <v>40400 Harts Lake Valley Rd</v>
          </cell>
          <cell r="M257" t="str">
            <v>Roy</v>
          </cell>
          <cell r="P257" t="str">
            <v>WA</v>
          </cell>
          <cell r="Q257" t="str">
            <v>98580</v>
          </cell>
          <cell r="R257" t="str">
            <v>bwhitlock@wilcoxfarms.net</v>
          </cell>
          <cell r="S257" t="str">
            <v>360.458.7774</v>
          </cell>
          <cell r="T257" t="str">
            <v>Brooke Whitlock</v>
          </cell>
          <cell r="U257" t="str">
            <v>Yes</v>
          </cell>
          <cell r="V257" t="str">
            <v>bwhitlock@wilcoxfarms.net</v>
          </cell>
          <cell r="W257" t="str">
            <v>Shannon Paterson</v>
          </cell>
          <cell r="X257" t="str">
            <v>No</v>
          </cell>
          <cell r="Y257" t="str">
            <v>spaterson@wilcoxfarms.net</v>
          </cell>
          <cell r="Z257" t="b">
            <v>1</v>
          </cell>
          <cell r="AA257" t="b">
            <v>1</v>
          </cell>
          <cell r="AB257" t="b">
            <v>0</v>
          </cell>
          <cell r="AC257" t="b">
            <v>0</v>
          </cell>
          <cell r="AD257">
            <v>45271</v>
          </cell>
          <cell r="AE257">
            <v>45637</v>
          </cell>
        </row>
        <row r="258">
          <cell r="A258" t="str">
            <v>Smart Foodservice Stores LLC DBA US Foods Chef'store</v>
          </cell>
          <cell r="B258">
            <v>175534</v>
          </cell>
          <cell r="C258">
            <v>227427</v>
          </cell>
          <cell r="E258" t="str">
            <v>Active</v>
          </cell>
          <cell r="G258" t="str">
            <v>AC-00226</v>
          </cell>
          <cell r="H258" t="str">
            <v>Active</v>
          </cell>
          <cell r="I258">
            <v>40.818717200000002</v>
          </cell>
          <cell r="J258">
            <v>-124.0936172</v>
          </cell>
          <cell r="L258" t="str">
            <v>6700 N Hwy 101</v>
          </cell>
          <cell r="M258" t="str">
            <v>Eureka</v>
          </cell>
          <cell r="P258" t="str">
            <v>CA</v>
          </cell>
          <cell r="Q258" t="str">
            <v>95503</v>
          </cell>
          <cell r="R258" t="str">
            <v>usfoodscaprop12compliance.shared@usfoods.com</v>
          </cell>
          <cell r="S258" t="str">
            <v>707.443.2103</v>
          </cell>
          <cell r="T258" t="str">
            <v>Tami Gruetzmacher</v>
          </cell>
          <cell r="U258" t="str">
            <v>Yes</v>
          </cell>
          <cell r="V258" t="str">
            <v>tami.gruetzmacher@chefstore.com</v>
          </cell>
          <cell r="W258" t="str">
            <v>Garret Peets</v>
          </cell>
          <cell r="X258" t="str">
            <v>No</v>
          </cell>
          <cell r="Y258" t="str">
            <v>garret.peets@chefstore.com</v>
          </cell>
          <cell r="Z258" t="b">
            <v>1</v>
          </cell>
          <cell r="AA258" t="b">
            <v>1</v>
          </cell>
          <cell r="AB258" t="b">
            <v>1</v>
          </cell>
          <cell r="AC258" t="b">
            <v>0</v>
          </cell>
          <cell r="AD258">
            <v>45089</v>
          </cell>
          <cell r="AE258">
            <v>45455</v>
          </cell>
        </row>
        <row r="259">
          <cell r="A259" t="str">
            <v>Vitco Foods</v>
          </cell>
          <cell r="B259">
            <v>170521</v>
          </cell>
          <cell r="C259">
            <v>227428</v>
          </cell>
          <cell r="E259" t="str">
            <v>Active</v>
          </cell>
          <cell r="G259" t="str">
            <v>AC-00132</v>
          </cell>
          <cell r="H259" t="str">
            <v>Active</v>
          </cell>
          <cell r="I259">
            <v>34.056375000000003</v>
          </cell>
          <cell r="J259">
            <v>-117.6402116</v>
          </cell>
          <cell r="L259" t="str">
            <v>715 E California St</v>
          </cell>
          <cell r="M259" t="str">
            <v>Ontario</v>
          </cell>
          <cell r="P259" t="str">
            <v>CA</v>
          </cell>
          <cell r="Q259" t="str">
            <v>91761</v>
          </cell>
          <cell r="R259" t="str">
            <v>sales@vitcofoods.com</v>
          </cell>
          <cell r="S259" t="str">
            <v>909.355.1300</v>
          </cell>
          <cell r="T259" t="str">
            <v>Marina Wilson</v>
          </cell>
          <cell r="U259" t="str">
            <v>Yes</v>
          </cell>
          <cell r="V259" t="str">
            <v>marina.wilson@vitcofoods.com</v>
          </cell>
          <cell r="W259" t="str">
            <v>Shail Shah</v>
          </cell>
          <cell r="X259" t="str">
            <v>No</v>
          </cell>
          <cell r="Y259" t="str">
            <v>sshah@vitcofoods.com</v>
          </cell>
          <cell r="Z259" t="b">
            <v>1</v>
          </cell>
          <cell r="AA259" t="b">
            <v>1</v>
          </cell>
          <cell r="AB259" t="b">
            <v>1</v>
          </cell>
          <cell r="AC259" t="b">
            <v>1</v>
          </cell>
          <cell r="AD259">
            <v>45283</v>
          </cell>
          <cell r="AE259">
            <v>45649</v>
          </cell>
        </row>
        <row r="260">
          <cell r="A260" t="str">
            <v>CA Prison Industry Authority</v>
          </cell>
          <cell r="B260">
            <v>68618</v>
          </cell>
          <cell r="C260">
            <v>227429</v>
          </cell>
          <cell r="E260" t="str">
            <v>Active</v>
          </cell>
          <cell r="G260" t="str">
            <v>AC-00346</v>
          </cell>
          <cell r="H260" t="str">
            <v>Active</v>
          </cell>
          <cell r="I260">
            <v>35.974351400000003</v>
          </cell>
          <cell r="J260">
            <v>-120.1233093</v>
          </cell>
          <cell r="L260" t="str">
            <v>1 Kings Way</v>
          </cell>
          <cell r="M260" t="str">
            <v>Avenal</v>
          </cell>
          <cell r="P260" t="str">
            <v>CA</v>
          </cell>
          <cell r="Q260" t="str">
            <v>93204</v>
          </cell>
          <cell r="R260" t="str">
            <v>jeanne.tillotson@calpia.ca.gov</v>
          </cell>
          <cell r="S260" t="str">
            <v>559.386.6045</v>
          </cell>
          <cell r="T260" t="str">
            <v>Jeanne Tillotson</v>
          </cell>
          <cell r="U260" t="str">
            <v>Yes</v>
          </cell>
          <cell r="V260" t="str">
            <v>jeanne.tillotson@calpia.ca.gov</v>
          </cell>
          <cell r="X260" t="str">
            <v>No</v>
          </cell>
          <cell r="Z260" t="b">
            <v>1</v>
          </cell>
          <cell r="AA260" t="b">
            <v>1</v>
          </cell>
          <cell r="AB260" t="b">
            <v>0</v>
          </cell>
          <cell r="AC260" t="b">
            <v>0</v>
          </cell>
          <cell r="AD260">
            <v>44943</v>
          </cell>
          <cell r="AE260">
            <v>45308</v>
          </cell>
        </row>
        <row r="261">
          <cell r="A261" t="str">
            <v>CFS Egg Processing</v>
          </cell>
          <cell r="B261">
            <v>194981</v>
          </cell>
          <cell r="C261">
            <v>227430</v>
          </cell>
          <cell r="E261" t="str">
            <v>Active</v>
          </cell>
          <cell r="G261" t="str">
            <v>AC-00347</v>
          </cell>
          <cell r="H261" t="str">
            <v>Active</v>
          </cell>
          <cell r="I261">
            <v>43.639842399999999</v>
          </cell>
          <cell r="J261">
            <v>-90.854735099999999</v>
          </cell>
          <cell r="L261" t="str">
            <v>105 Webster St</v>
          </cell>
          <cell r="M261" t="str">
            <v>Westby</v>
          </cell>
          <cell r="P261" t="str">
            <v>WI</v>
          </cell>
          <cell r="Q261" t="str">
            <v>54667</v>
          </cell>
          <cell r="R261" t="str">
            <v>organic@cfspecial.com</v>
          </cell>
          <cell r="S261" t="str">
            <v>608.949.9004</v>
          </cell>
          <cell r="T261" t="str">
            <v>Ernie Peterson</v>
          </cell>
          <cell r="U261" t="str">
            <v>Yes</v>
          </cell>
          <cell r="V261" t="str">
            <v>organic@cfspecial.com</v>
          </cell>
          <cell r="W261" t="str">
            <v>Jerri Olson</v>
          </cell>
          <cell r="X261" t="str">
            <v>No</v>
          </cell>
          <cell r="Y261" t="str">
            <v>jerri@cfspecial.com</v>
          </cell>
          <cell r="Z261" t="b">
            <v>1</v>
          </cell>
          <cell r="AA261" t="b">
            <v>0</v>
          </cell>
          <cell r="AB261" t="b">
            <v>0</v>
          </cell>
          <cell r="AC261" t="b">
            <v>0</v>
          </cell>
          <cell r="AD261">
            <v>44939</v>
          </cell>
          <cell r="AE261">
            <v>45304</v>
          </cell>
        </row>
        <row r="262">
          <cell r="A262" t="str">
            <v>Smart Foodservice Stores LLC DBA US Foods Chef'store</v>
          </cell>
          <cell r="B262">
            <v>214971</v>
          </cell>
          <cell r="C262">
            <v>227431</v>
          </cell>
          <cell r="E262" t="str">
            <v>Active</v>
          </cell>
          <cell r="G262" t="str">
            <v>AC-00227</v>
          </cell>
          <cell r="H262" t="str">
            <v>Active</v>
          </cell>
          <cell r="I262">
            <v>37.322456699999996</v>
          </cell>
          <cell r="J262">
            <v>-120.4876201</v>
          </cell>
          <cell r="L262" t="str">
            <v>3275 R St</v>
          </cell>
          <cell r="M262" t="str">
            <v>Merced</v>
          </cell>
          <cell r="P262" t="str">
            <v>CA</v>
          </cell>
          <cell r="Q262" t="str">
            <v>95348</v>
          </cell>
          <cell r="R262" t="str">
            <v>usfoodscaprop12compliance.shared@usfoods.com</v>
          </cell>
          <cell r="S262" t="str">
            <v>209.626.3612</v>
          </cell>
          <cell r="T262" t="str">
            <v>Sergio Anaya</v>
          </cell>
          <cell r="U262" t="str">
            <v>Yes</v>
          </cell>
          <cell r="V262" t="str">
            <v>sergio.anaya@chefstore.com</v>
          </cell>
          <cell r="W262" t="str">
            <v>Rebecca Brasfield</v>
          </cell>
          <cell r="X262" t="str">
            <v>No</v>
          </cell>
          <cell r="Y262" t="str">
            <v>rebecca.brasfield@chefstore.com</v>
          </cell>
          <cell r="Z262" t="b">
            <v>1</v>
          </cell>
          <cell r="AA262" t="b">
            <v>1</v>
          </cell>
          <cell r="AB262" t="b">
            <v>1</v>
          </cell>
          <cell r="AC262" t="b">
            <v>0</v>
          </cell>
          <cell r="AD262">
            <v>45089</v>
          </cell>
          <cell r="AE262">
            <v>45455</v>
          </cell>
        </row>
        <row r="263">
          <cell r="A263" t="str">
            <v>Smart Foodservice Stores LLC DBA US Foods Chef'store</v>
          </cell>
          <cell r="B263">
            <v>72296</v>
          </cell>
          <cell r="C263">
            <v>227433</v>
          </cell>
          <cell r="E263" t="str">
            <v>Active</v>
          </cell>
          <cell r="G263" t="str">
            <v>AC-00228</v>
          </cell>
          <cell r="H263" t="str">
            <v>Active</v>
          </cell>
          <cell r="I263">
            <v>37.6428704</v>
          </cell>
          <cell r="J263">
            <v>-121.0037154</v>
          </cell>
          <cell r="L263" t="str">
            <v>1217 10th St</v>
          </cell>
          <cell r="M263" t="str">
            <v>Modesto</v>
          </cell>
          <cell r="P263" t="str">
            <v>CA</v>
          </cell>
          <cell r="Q263" t="str">
            <v>95354</v>
          </cell>
          <cell r="R263" t="str">
            <v>usfoodscaprop12compliance.shared@usfoods.com</v>
          </cell>
          <cell r="S263" t="str">
            <v>209.526.3922</v>
          </cell>
          <cell r="T263" t="str">
            <v>Robert Coey</v>
          </cell>
          <cell r="U263" t="str">
            <v>Yes</v>
          </cell>
          <cell r="V263" t="str">
            <v>robert.coey@chefstore.com</v>
          </cell>
          <cell r="W263" t="str">
            <v>Samuel Edwards</v>
          </cell>
          <cell r="X263" t="str">
            <v>No</v>
          </cell>
          <cell r="Y263" t="str">
            <v>samuel.edward@chefstore.com</v>
          </cell>
          <cell r="Z263" t="b">
            <v>1</v>
          </cell>
          <cell r="AA263" t="b">
            <v>1</v>
          </cell>
          <cell r="AB263" t="b">
            <v>1</v>
          </cell>
          <cell r="AC263" t="b">
            <v>0</v>
          </cell>
          <cell r="AD263">
            <v>45089</v>
          </cell>
          <cell r="AE263">
            <v>45455</v>
          </cell>
        </row>
        <row r="264">
          <cell r="A264" t="str">
            <v>Restaurant Depot #562</v>
          </cell>
          <cell r="B264">
            <v>69443</v>
          </cell>
          <cell r="C264">
            <v>227434</v>
          </cell>
          <cell r="E264" t="str">
            <v>Active</v>
          </cell>
          <cell r="G264" t="str">
            <v>AC-00196</v>
          </cell>
          <cell r="H264" t="str">
            <v>Active</v>
          </cell>
          <cell r="I264">
            <v>37.388930600000002</v>
          </cell>
          <cell r="J264">
            <v>-121.9168961</v>
          </cell>
          <cell r="L264" t="str">
            <v>520 Brennan St</v>
          </cell>
          <cell r="M264" t="str">
            <v>San Jose</v>
          </cell>
          <cell r="P264" t="str">
            <v>CA</v>
          </cell>
          <cell r="Q264" t="str">
            <v>95131</v>
          </cell>
          <cell r="R264" t="str">
            <v>manager.019@jetrord.com</v>
          </cell>
          <cell r="S264" t="str">
            <v>408.432.0107</v>
          </cell>
          <cell r="T264" t="str">
            <v>Ruben Vogel</v>
          </cell>
          <cell r="U264" t="str">
            <v>Yes</v>
          </cell>
          <cell r="V264" t="str">
            <v>jmoya@jetrord.com</v>
          </cell>
          <cell r="W264" t="str">
            <v>Jenny Moya</v>
          </cell>
          <cell r="X264" t="str">
            <v>No</v>
          </cell>
          <cell r="Y264" t="str">
            <v>jmoya@jetrord.com</v>
          </cell>
          <cell r="Z264" t="b">
            <v>1</v>
          </cell>
          <cell r="AA264" t="b">
            <v>1</v>
          </cell>
          <cell r="AB264" t="b">
            <v>1</v>
          </cell>
          <cell r="AC264" t="b">
            <v>1</v>
          </cell>
          <cell r="AD264">
            <v>44929</v>
          </cell>
          <cell r="AE264">
            <v>45294</v>
          </cell>
        </row>
        <row r="265">
          <cell r="A265" t="str">
            <v>Restaurant Depot #601</v>
          </cell>
          <cell r="B265">
            <v>69430</v>
          </cell>
          <cell r="C265">
            <v>227435</v>
          </cell>
          <cell r="E265" t="str">
            <v>Active</v>
          </cell>
          <cell r="G265" t="str">
            <v>AC-00197</v>
          </cell>
          <cell r="H265" t="str">
            <v>Active</v>
          </cell>
          <cell r="I265">
            <v>34.0614171</v>
          </cell>
          <cell r="J265">
            <v>-117.29029850000001</v>
          </cell>
          <cell r="L265" t="str">
            <v>2150 Oliver Holmes Rd</v>
          </cell>
          <cell r="M265" t="str">
            <v>Colton</v>
          </cell>
          <cell r="P265" t="str">
            <v>CA</v>
          </cell>
          <cell r="Q265" t="str">
            <v>92324</v>
          </cell>
          <cell r="R265" t="str">
            <v>manager.019@jetrord.com</v>
          </cell>
          <cell r="S265" t="str">
            <v>909.514.1770</v>
          </cell>
          <cell r="T265" t="str">
            <v>Ruben Vogel</v>
          </cell>
          <cell r="U265" t="str">
            <v>Yes</v>
          </cell>
          <cell r="V265" t="str">
            <v>jmoya@jetrord.com</v>
          </cell>
          <cell r="W265" t="str">
            <v>Jenny Moya</v>
          </cell>
          <cell r="X265" t="str">
            <v>No</v>
          </cell>
          <cell r="Y265" t="str">
            <v>jmoya@jetrord.com</v>
          </cell>
          <cell r="Z265" t="b">
            <v>1</v>
          </cell>
          <cell r="AA265" t="b">
            <v>1</v>
          </cell>
          <cell r="AB265" t="b">
            <v>1</v>
          </cell>
          <cell r="AC265" t="b">
            <v>1</v>
          </cell>
          <cell r="AD265">
            <v>44929</v>
          </cell>
          <cell r="AE265">
            <v>45294</v>
          </cell>
        </row>
        <row r="266">
          <cell r="A266" t="str">
            <v>Smart Foodservice Stores LLC DBA US Foods Chef'store</v>
          </cell>
          <cell r="B266">
            <v>137948</v>
          </cell>
          <cell r="C266">
            <v>227436</v>
          </cell>
          <cell r="E266" t="str">
            <v>Active</v>
          </cell>
          <cell r="G266" t="str">
            <v>AC-00229</v>
          </cell>
          <cell r="H266" t="str">
            <v>Active</v>
          </cell>
          <cell r="I266">
            <v>37.794224300000003</v>
          </cell>
          <cell r="J266">
            <v>-122.2670002</v>
          </cell>
          <cell r="L266" t="str">
            <v>400 Oak St</v>
          </cell>
          <cell r="M266" t="str">
            <v>Oakland</v>
          </cell>
          <cell r="P266" t="str">
            <v>CA</v>
          </cell>
          <cell r="Q266" t="str">
            <v>94607</v>
          </cell>
          <cell r="R266" t="str">
            <v>usfoodscaprop12compliance.shared@usfoods.com</v>
          </cell>
          <cell r="S266" t="str">
            <v>510.251.9345</v>
          </cell>
          <cell r="T266" t="str">
            <v>Sajida Garcia- Vera</v>
          </cell>
          <cell r="U266" t="str">
            <v>Yes</v>
          </cell>
          <cell r="V266" t="str">
            <v>sajida.garcia-vera@chefstore.com</v>
          </cell>
          <cell r="W266" t="str">
            <v>Max-Adam Antonio</v>
          </cell>
          <cell r="X266" t="str">
            <v>No</v>
          </cell>
          <cell r="Y266" t="str">
            <v>max-adam.antonio@chefstore.com</v>
          </cell>
          <cell r="Z266" t="b">
            <v>1</v>
          </cell>
          <cell r="AA266" t="b">
            <v>1</v>
          </cell>
          <cell r="AB266" t="b">
            <v>1</v>
          </cell>
          <cell r="AC266" t="b">
            <v>0</v>
          </cell>
          <cell r="AD266">
            <v>45089</v>
          </cell>
          <cell r="AE266">
            <v>45455</v>
          </cell>
        </row>
        <row r="267">
          <cell r="A267" t="str">
            <v>Ingardia Bros</v>
          </cell>
          <cell r="B267">
            <v>68743</v>
          </cell>
          <cell r="C267">
            <v>227432</v>
          </cell>
          <cell r="E267" t="str">
            <v>Active</v>
          </cell>
          <cell r="G267" t="str">
            <v>AC-00453</v>
          </cell>
          <cell r="H267" t="str">
            <v>Active</v>
          </cell>
          <cell r="I267">
            <v>33.738918900000002</v>
          </cell>
          <cell r="J267">
            <v>-117.8535596</v>
          </cell>
          <cell r="L267" t="str">
            <v>700 S Hathaway St</v>
          </cell>
          <cell r="M267" t="str">
            <v>Santa Ana</v>
          </cell>
          <cell r="P267" t="str">
            <v>CA</v>
          </cell>
          <cell r="Q267" t="str">
            <v>92705</v>
          </cell>
          <cell r="R267" t="str">
            <v>carlos@ingardiabros.com</v>
          </cell>
          <cell r="S267" t="str">
            <v>949-645-1365</v>
          </cell>
          <cell r="T267" t="str">
            <v>Carlos Gutierrez</v>
          </cell>
          <cell r="U267" t="str">
            <v>No</v>
          </cell>
          <cell r="V267" t="str">
            <v>carlos@ingardiabros.com</v>
          </cell>
          <cell r="X267" t="str">
            <v>No</v>
          </cell>
          <cell r="Z267" t="b">
            <v>1</v>
          </cell>
          <cell r="AA267" t="b">
            <v>1</v>
          </cell>
          <cell r="AB267" t="b">
            <v>0</v>
          </cell>
          <cell r="AC267" t="b">
            <v>0</v>
          </cell>
          <cell r="AD267">
            <v>45022</v>
          </cell>
          <cell r="AE267">
            <v>45388</v>
          </cell>
        </row>
        <row r="268">
          <cell r="A268" t="str">
            <v>Restaurant Depot # 602</v>
          </cell>
          <cell r="B268">
            <v>70777</v>
          </cell>
          <cell r="C268">
            <v>227437</v>
          </cell>
          <cell r="E268" t="str">
            <v>Active</v>
          </cell>
          <cell r="G268" t="str">
            <v>AC-00198</v>
          </cell>
          <cell r="H268" t="str">
            <v>Active</v>
          </cell>
          <cell r="I268">
            <v>34.000131000000003</v>
          </cell>
          <cell r="J268">
            <v>-117.860157</v>
          </cell>
          <cell r="L268" t="str">
            <v>20405 E Walnut Dr</v>
          </cell>
          <cell r="M268" t="str">
            <v>Walnut</v>
          </cell>
          <cell r="P268" t="str">
            <v>CA</v>
          </cell>
          <cell r="Q268" t="str">
            <v>91789</v>
          </cell>
          <cell r="R268" t="str">
            <v>manager.019@jetrord.com</v>
          </cell>
          <cell r="S268" t="str">
            <v>919.595.6506</v>
          </cell>
          <cell r="T268" t="str">
            <v>Ruben Vogel</v>
          </cell>
          <cell r="U268" t="str">
            <v>Yes</v>
          </cell>
          <cell r="V268" t="str">
            <v>jmoya@jetrord.com</v>
          </cell>
          <cell r="W268" t="str">
            <v>Jenny Moya</v>
          </cell>
          <cell r="X268" t="str">
            <v>No</v>
          </cell>
          <cell r="Y268" t="str">
            <v>jmoya@jetrord.com</v>
          </cell>
          <cell r="Z268" t="b">
            <v>1</v>
          </cell>
          <cell r="AA268" t="b">
            <v>1</v>
          </cell>
          <cell r="AB268" t="b">
            <v>1</v>
          </cell>
          <cell r="AC268" t="b">
            <v>1</v>
          </cell>
          <cell r="AD268">
            <v>44929</v>
          </cell>
          <cell r="AE268">
            <v>45294</v>
          </cell>
        </row>
        <row r="269">
          <cell r="A269" t="str">
            <v>EggSolutions - Vanderpols Inc</v>
          </cell>
          <cell r="B269">
            <v>185626</v>
          </cell>
          <cell r="C269">
            <v>227438</v>
          </cell>
          <cell r="E269" t="str">
            <v>Active</v>
          </cell>
          <cell r="G269" t="str">
            <v>AC-00501</v>
          </cell>
          <cell r="H269" t="str">
            <v>Active</v>
          </cell>
          <cell r="I269">
            <v>49.073176699999998</v>
          </cell>
          <cell r="J269">
            <v>-122.3818629</v>
          </cell>
          <cell r="L269" t="str">
            <v>3911 Mt Lehman Rd</v>
          </cell>
          <cell r="M269" t="str">
            <v>Abbotsford</v>
          </cell>
          <cell r="P269" t="str">
            <v>BC</v>
          </cell>
          <cell r="Q269" t="str">
            <v>V2T 5W5</v>
          </cell>
          <cell r="R269" t="str">
            <v>hbrar@vanderpolseggs.com</v>
          </cell>
          <cell r="S269" t="str">
            <v>604.856.4127</v>
          </cell>
          <cell r="T269" t="str">
            <v>Harjasmeet Brar</v>
          </cell>
          <cell r="U269" t="str">
            <v>Yes</v>
          </cell>
          <cell r="V269" t="str">
            <v>hbrar@vanderpolseggs.com</v>
          </cell>
          <cell r="X269" t="str">
            <v>No</v>
          </cell>
          <cell r="Z269" t="b">
            <v>0</v>
          </cell>
          <cell r="AA269" t="b">
            <v>1</v>
          </cell>
          <cell r="AB269" t="b">
            <v>0</v>
          </cell>
          <cell r="AC269" t="b">
            <v>0</v>
          </cell>
          <cell r="AD269">
            <v>45033</v>
          </cell>
          <cell r="AE269">
            <v>45399</v>
          </cell>
        </row>
        <row r="270">
          <cell r="A270" t="str">
            <v>The ReFarmery</v>
          </cell>
          <cell r="B270">
            <v>162578</v>
          </cell>
          <cell r="C270">
            <v>227439</v>
          </cell>
          <cell r="E270" t="str">
            <v>Active</v>
          </cell>
          <cell r="G270" t="str">
            <v>AC-00455</v>
          </cell>
          <cell r="H270" t="str">
            <v>Active</v>
          </cell>
          <cell r="I270">
            <v>38.700439799999998</v>
          </cell>
          <cell r="J270">
            <v>-121.4618578</v>
          </cell>
          <cell r="L270" t="str">
            <v>7313 2nd St</v>
          </cell>
          <cell r="M270" t="str">
            <v>Rio Linda</v>
          </cell>
          <cell r="P270" t="str">
            <v>CA</v>
          </cell>
          <cell r="Q270" t="str">
            <v>95673</v>
          </cell>
          <cell r="R270" t="str">
            <v>therefarmery@gmail.com</v>
          </cell>
          <cell r="S270" t="str">
            <v>916-968-0012</v>
          </cell>
          <cell r="T270" t="str">
            <v>Jon Kupkowski</v>
          </cell>
          <cell r="U270" t="str">
            <v>No</v>
          </cell>
          <cell r="V270" t="str">
            <v>therefarmery@gmail.com</v>
          </cell>
          <cell r="X270" t="str">
            <v>No</v>
          </cell>
          <cell r="Z270" t="b">
            <v>1</v>
          </cell>
          <cell r="AA270" t="b">
            <v>0</v>
          </cell>
          <cell r="AB270" t="b">
            <v>0</v>
          </cell>
          <cell r="AC270" t="b">
            <v>0</v>
          </cell>
          <cell r="AD270">
            <v>45015</v>
          </cell>
          <cell r="AE270">
            <v>45381</v>
          </cell>
        </row>
        <row r="271">
          <cell r="A271" t="str">
            <v>Smart Foodservice Stores LLC DBA US Foods Chef'store</v>
          </cell>
          <cell r="B271">
            <v>181319</v>
          </cell>
          <cell r="C271">
            <v>227440</v>
          </cell>
          <cell r="E271" t="str">
            <v>Active</v>
          </cell>
          <cell r="G271" t="str">
            <v>AC-00230</v>
          </cell>
          <cell r="H271" t="str">
            <v>Active</v>
          </cell>
          <cell r="I271">
            <v>40.564807799999997</v>
          </cell>
          <cell r="J271">
            <v>-122.3499752</v>
          </cell>
          <cell r="L271" t="str">
            <v>1152 Hartnell Ave</v>
          </cell>
          <cell r="M271" t="str">
            <v>Redding</v>
          </cell>
          <cell r="P271" t="str">
            <v>CA</v>
          </cell>
          <cell r="Q271" t="str">
            <v>96002</v>
          </cell>
          <cell r="R271" t="str">
            <v>usfoodscaprop12compliance.shared@usfoods.com</v>
          </cell>
          <cell r="S271" t="str">
            <v>530.223.0341</v>
          </cell>
          <cell r="T271" t="str">
            <v>Brad Mcleod</v>
          </cell>
          <cell r="U271" t="str">
            <v>Yes</v>
          </cell>
          <cell r="V271" t="str">
            <v>brad.mcleod@chefstore.com</v>
          </cell>
          <cell r="W271" t="str">
            <v>Rodney Coker</v>
          </cell>
          <cell r="X271" t="str">
            <v>No</v>
          </cell>
          <cell r="Y271" t="str">
            <v>Rodney.coker@chefstore.com</v>
          </cell>
          <cell r="Z271" t="b">
            <v>1</v>
          </cell>
          <cell r="AA271" t="b">
            <v>1</v>
          </cell>
          <cell r="AB271" t="b">
            <v>1</v>
          </cell>
          <cell r="AC271" t="b">
            <v>0</v>
          </cell>
          <cell r="AD271">
            <v>45089</v>
          </cell>
          <cell r="AE271">
            <v>45455</v>
          </cell>
        </row>
        <row r="272">
          <cell r="A272" t="str">
            <v>Gilardi's Family Farm, LLC</v>
          </cell>
          <cell r="B272">
            <v>51698</v>
          </cell>
          <cell r="C272">
            <v>227441</v>
          </cell>
          <cell r="E272" t="str">
            <v>Active</v>
          </cell>
          <cell r="F272" t="str">
            <v>00LZHTW</v>
          </cell>
          <cell r="G272" t="str">
            <v>AC-00502</v>
          </cell>
          <cell r="H272" t="str">
            <v>Active</v>
          </cell>
          <cell r="I272">
            <v>38.185470000000002</v>
          </cell>
          <cell r="J272">
            <v>-122.66562500000001</v>
          </cell>
          <cell r="L272" t="str">
            <v>5225 Red Hill Rd</v>
          </cell>
          <cell r="M272" t="str">
            <v>Petaluma</v>
          </cell>
          <cell r="P272" t="str">
            <v>CA</v>
          </cell>
          <cell r="Q272" t="str">
            <v>94952</v>
          </cell>
          <cell r="R272" t="str">
            <v>dlgilardi@yahoo.com</v>
          </cell>
          <cell r="S272" t="str">
            <v>707.477.8751</v>
          </cell>
          <cell r="T272" t="str">
            <v>Joyce Gilardi</v>
          </cell>
          <cell r="U272" t="str">
            <v>Yes</v>
          </cell>
          <cell r="V272" t="str">
            <v>jaqzag4@oal.com</v>
          </cell>
          <cell r="X272" t="str">
            <v>No</v>
          </cell>
          <cell r="Z272" t="b">
            <v>1</v>
          </cell>
          <cell r="AA272" t="b">
            <v>0</v>
          </cell>
          <cell r="AB272" t="b">
            <v>0</v>
          </cell>
          <cell r="AC272" t="b">
            <v>0</v>
          </cell>
          <cell r="AD272">
            <v>45034</v>
          </cell>
          <cell r="AE272">
            <v>45400</v>
          </cell>
        </row>
        <row r="273">
          <cell r="A273" t="str">
            <v>Tomatoes Extraordinaire Inc</v>
          </cell>
          <cell r="B273">
            <v>67719</v>
          </cell>
          <cell r="C273">
            <v>227443</v>
          </cell>
          <cell r="E273" t="str">
            <v>Active</v>
          </cell>
          <cell r="G273" t="str">
            <v>AC-00503</v>
          </cell>
          <cell r="H273" t="str">
            <v>Active</v>
          </cell>
          <cell r="I273">
            <v>32.743491300000002</v>
          </cell>
          <cell r="J273">
            <v>-117.18733279999999</v>
          </cell>
          <cell r="L273" t="str">
            <v>1929 Hancock St Ste 150</v>
          </cell>
          <cell r="M273" t="str">
            <v>San Diego</v>
          </cell>
          <cell r="P273" t="str">
            <v>CA</v>
          </cell>
          <cell r="Q273" t="str">
            <v>92110</v>
          </cell>
          <cell r="R273" t="str">
            <v>grocery@specialtyproduce.com</v>
          </cell>
          <cell r="S273" t="str">
            <v>619.295.3172</v>
          </cell>
          <cell r="T273" t="str">
            <v>Patrick Bagby</v>
          </cell>
          <cell r="U273" t="str">
            <v>Yes</v>
          </cell>
          <cell r="V273" t="str">
            <v>patrick@specialtyproduce.com</v>
          </cell>
          <cell r="W273" t="str">
            <v>grocery Department</v>
          </cell>
          <cell r="X273" t="str">
            <v>No</v>
          </cell>
          <cell r="Y273" t="str">
            <v>grocery@specialtyproduce.com</v>
          </cell>
          <cell r="Z273" t="b">
            <v>1</v>
          </cell>
          <cell r="AA273" t="b">
            <v>1</v>
          </cell>
          <cell r="AB273" t="b">
            <v>0</v>
          </cell>
          <cell r="AC273" t="b">
            <v>0</v>
          </cell>
          <cell r="AD273">
            <v>45034</v>
          </cell>
          <cell r="AE273">
            <v>45400</v>
          </cell>
        </row>
        <row r="274">
          <cell r="A274" t="str">
            <v>Smart Foodservice Stores LLC DBA US Foods Chef'store</v>
          </cell>
          <cell r="B274">
            <v>140462</v>
          </cell>
          <cell r="C274">
            <v>227444</v>
          </cell>
          <cell r="E274" t="str">
            <v>Active</v>
          </cell>
          <cell r="G274" t="str">
            <v>AC-00231</v>
          </cell>
          <cell r="H274" t="str">
            <v>Active</v>
          </cell>
          <cell r="I274">
            <v>38.595675200000002</v>
          </cell>
          <cell r="J274">
            <v>-121.48528279999999</v>
          </cell>
          <cell r="L274" t="str">
            <v>1101 Richards Blvd</v>
          </cell>
          <cell r="M274" t="str">
            <v>Sacramento</v>
          </cell>
          <cell r="P274" t="str">
            <v>CA</v>
          </cell>
          <cell r="Q274" t="str">
            <v>95811</v>
          </cell>
          <cell r="R274" t="str">
            <v>usfoodscaprop12compliance.shared@usfoods.com</v>
          </cell>
          <cell r="S274" t="str">
            <v>916.441.1618</v>
          </cell>
          <cell r="T274" t="str">
            <v>Danny Sharrock</v>
          </cell>
          <cell r="U274" t="str">
            <v>Yes</v>
          </cell>
          <cell r="V274" t="str">
            <v>danny.sharrock@chefstore.com</v>
          </cell>
          <cell r="W274" t="str">
            <v>Brandi Edwards</v>
          </cell>
          <cell r="X274" t="str">
            <v>No</v>
          </cell>
          <cell r="Y274" t="str">
            <v>brandi.edwards@chefstore.com</v>
          </cell>
          <cell r="Z274" t="b">
            <v>1</v>
          </cell>
          <cell r="AA274" t="b">
            <v>1</v>
          </cell>
          <cell r="AB274" t="b">
            <v>1</v>
          </cell>
          <cell r="AC274" t="b">
            <v>0</v>
          </cell>
          <cell r="AD274">
            <v>45089</v>
          </cell>
          <cell r="AE274">
            <v>45455</v>
          </cell>
        </row>
        <row r="275">
          <cell r="A275" t="str">
            <v>Os'car Trading Inc</v>
          </cell>
          <cell r="B275">
            <v>215064</v>
          </cell>
          <cell r="C275">
            <v>227446</v>
          </cell>
          <cell r="E275" t="str">
            <v>Active</v>
          </cell>
          <cell r="G275" t="str">
            <v>AC-00504</v>
          </cell>
          <cell r="H275" t="str">
            <v>Active</v>
          </cell>
          <cell r="I275">
            <v>34.056114600000001</v>
          </cell>
          <cell r="J275">
            <v>-118.05396380000001</v>
          </cell>
          <cell r="L275" t="str">
            <v>9846 Kale St</v>
          </cell>
          <cell r="M275" t="str">
            <v>South El Monte</v>
          </cell>
          <cell r="P275" t="str">
            <v>CA</v>
          </cell>
          <cell r="Q275" t="str">
            <v>91733</v>
          </cell>
          <cell r="R275" t="str">
            <v>david@oscar-88.net</v>
          </cell>
          <cell r="S275" t="str">
            <v>626.350.0800</v>
          </cell>
          <cell r="T275" t="str">
            <v>Crystal Au</v>
          </cell>
          <cell r="U275" t="str">
            <v>Yes</v>
          </cell>
          <cell r="V275" t="str">
            <v>david@oscar-88.net</v>
          </cell>
          <cell r="X275" t="str">
            <v>No</v>
          </cell>
          <cell r="Z275" t="b">
            <v>0</v>
          </cell>
          <cell r="AA275" t="b">
            <v>0</v>
          </cell>
          <cell r="AB275" t="b">
            <v>1</v>
          </cell>
          <cell r="AC275" t="b">
            <v>0</v>
          </cell>
          <cell r="AD275">
            <v>45037</v>
          </cell>
          <cell r="AE275">
            <v>45403</v>
          </cell>
        </row>
        <row r="276">
          <cell r="A276" t="str">
            <v>Pence Farm</v>
          </cell>
          <cell r="B276">
            <v>210786</v>
          </cell>
          <cell r="C276">
            <v>227450</v>
          </cell>
          <cell r="E276" t="str">
            <v>Active</v>
          </cell>
          <cell r="G276" t="str">
            <v>AC-00506</v>
          </cell>
          <cell r="H276" t="str">
            <v>Active</v>
          </cell>
          <cell r="I276">
            <v>37.698414</v>
          </cell>
          <cell r="J276">
            <v>-120.090126</v>
          </cell>
          <cell r="L276" t="str">
            <v>9637 Texas Hill Rd</v>
          </cell>
          <cell r="M276" t="str">
            <v>Coulterville</v>
          </cell>
          <cell r="P276" t="str">
            <v>CA</v>
          </cell>
          <cell r="Q276" t="str">
            <v>95311</v>
          </cell>
          <cell r="R276" t="str">
            <v>pencefarm1@gmail.com</v>
          </cell>
          <cell r="S276" t="str">
            <v>209.304.7671</v>
          </cell>
          <cell r="T276" t="str">
            <v>Jim Pence</v>
          </cell>
          <cell r="U276" t="str">
            <v>Yes</v>
          </cell>
          <cell r="V276" t="str">
            <v>pencefarm1@gmail.com</v>
          </cell>
          <cell r="X276" t="str">
            <v>No</v>
          </cell>
          <cell r="Z276" t="b">
            <v>1</v>
          </cell>
          <cell r="AA276" t="b">
            <v>0</v>
          </cell>
          <cell r="AB276" t="b">
            <v>0</v>
          </cell>
          <cell r="AC276" t="b">
            <v>0</v>
          </cell>
          <cell r="AD276">
            <v>45040</v>
          </cell>
          <cell r="AE276">
            <v>45406</v>
          </cell>
        </row>
        <row r="277">
          <cell r="A277" t="str">
            <v>Sierra Pacific Distribution Services</v>
          </cell>
          <cell r="B277">
            <v>173205</v>
          </cell>
          <cell r="C277">
            <v>227451</v>
          </cell>
          <cell r="E277" t="str">
            <v>Active</v>
          </cell>
          <cell r="F277" t="str">
            <v>00RV5BJ</v>
          </cell>
          <cell r="G277" t="str">
            <v>AC-00507</v>
          </cell>
          <cell r="H277" t="str">
            <v>Active</v>
          </cell>
          <cell r="I277">
            <v>37.624312400000001</v>
          </cell>
          <cell r="J277">
            <v>-120.91537289999999</v>
          </cell>
          <cell r="L277" t="str">
            <v>4300 Finch Rd</v>
          </cell>
          <cell r="M277" t="str">
            <v>Modesto</v>
          </cell>
          <cell r="P277" t="str">
            <v>CA</v>
          </cell>
          <cell r="Q277" t="str">
            <v>95357</v>
          </cell>
          <cell r="R277" t="str">
            <v>modesto@spwg.com</v>
          </cell>
          <cell r="S277" t="str">
            <v>209.572.2882</v>
          </cell>
          <cell r="T277" t="str">
            <v>Harrison Power</v>
          </cell>
          <cell r="U277" t="str">
            <v>Yes</v>
          </cell>
          <cell r="V277" t="str">
            <v>hpower@spwg.com</v>
          </cell>
          <cell r="W277" t="str">
            <v>Michelle Powers</v>
          </cell>
          <cell r="X277" t="str">
            <v>No</v>
          </cell>
          <cell r="Y277" t="str">
            <v>michelle@spwg.com</v>
          </cell>
          <cell r="Z277" t="b">
            <v>1</v>
          </cell>
          <cell r="AA277" t="b">
            <v>0</v>
          </cell>
          <cell r="AB277" t="b">
            <v>0</v>
          </cell>
          <cell r="AC277" t="b">
            <v>0</v>
          </cell>
          <cell r="AD277">
            <v>45118</v>
          </cell>
          <cell r="AE277">
            <v>45484</v>
          </cell>
        </row>
        <row r="278">
          <cell r="A278" t="str">
            <v>Lamex Foods</v>
          </cell>
          <cell r="B278">
            <v>215003</v>
          </cell>
          <cell r="C278">
            <v>227455</v>
          </cell>
          <cell r="E278" t="str">
            <v>Active</v>
          </cell>
          <cell r="G278" t="str">
            <v>AC-00351</v>
          </cell>
          <cell r="H278" t="str">
            <v>Active</v>
          </cell>
          <cell r="I278">
            <v>44.853793099999997</v>
          </cell>
          <cell r="J278">
            <v>-93.356666000000004</v>
          </cell>
          <cell r="L278" t="str">
            <v>8500 Normandale Lake Blvd</v>
          </cell>
          <cell r="M278" t="str">
            <v>Bloomington</v>
          </cell>
          <cell r="P278" t="str">
            <v>MN</v>
          </cell>
          <cell r="Q278" t="str">
            <v>55437</v>
          </cell>
          <cell r="R278" t="str">
            <v>kyle@lamexfoods.us</v>
          </cell>
          <cell r="S278" t="str">
            <v>952.844.0585</v>
          </cell>
          <cell r="T278" t="str">
            <v>Kyle Anderson</v>
          </cell>
          <cell r="U278" t="str">
            <v>Yes</v>
          </cell>
          <cell r="V278" t="str">
            <v>kyle@lamexfoods.us</v>
          </cell>
          <cell r="W278" t="str">
            <v>Danielle Waterhouse</v>
          </cell>
          <cell r="X278" t="str">
            <v>No</v>
          </cell>
          <cell r="Y278" t="str">
            <v>danielle.waterhouse@lamexfoods.us</v>
          </cell>
          <cell r="Z278" t="b">
            <v>0</v>
          </cell>
          <cell r="AA278" t="b">
            <v>0</v>
          </cell>
          <cell r="AB278" t="b">
            <v>1</v>
          </cell>
          <cell r="AC278" t="b">
            <v>0</v>
          </cell>
          <cell r="AD278">
            <v>45268</v>
          </cell>
          <cell r="AE278">
            <v>45634</v>
          </cell>
        </row>
        <row r="279">
          <cell r="A279" t="str">
            <v>Dare 2 Dream Farms</v>
          </cell>
          <cell r="B279">
            <v>68837</v>
          </cell>
          <cell r="C279">
            <v>227456</v>
          </cell>
          <cell r="E279" t="str">
            <v>Active</v>
          </cell>
          <cell r="G279" t="str">
            <v>AC-00456</v>
          </cell>
          <cell r="H279" t="str">
            <v>Active</v>
          </cell>
          <cell r="I279">
            <v>34.633799699999997</v>
          </cell>
          <cell r="J279">
            <v>-120.5294628</v>
          </cell>
          <cell r="L279" t="str">
            <v>890 La Salle Canyon Rd</v>
          </cell>
          <cell r="M279" t="str">
            <v>Lompoc</v>
          </cell>
          <cell r="P279" t="str">
            <v>CA</v>
          </cell>
          <cell r="Q279" t="str">
            <v>93436</v>
          </cell>
          <cell r="R279" t="str">
            <v>d2dfarm@gmail.com</v>
          </cell>
          <cell r="S279" t="str">
            <v>805-735-3233</v>
          </cell>
          <cell r="T279" t="str">
            <v>Megan Raff</v>
          </cell>
          <cell r="U279" t="str">
            <v>Yes</v>
          </cell>
          <cell r="V279" t="str">
            <v>d2dfarm@gmail.com</v>
          </cell>
          <cell r="X279" t="str">
            <v>No</v>
          </cell>
          <cell r="Z279" t="b">
            <v>1</v>
          </cell>
          <cell r="AA279" t="b">
            <v>0</v>
          </cell>
          <cell r="AB279" t="b">
            <v>0</v>
          </cell>
          <cell r="AC279" t="b">
            <v>0</v>
          </cell>
          <cell r="AD279">
            <v>45019</v>
          </cell>
          <cell r="AE279">
            <v>45385</v>
          </cell>
        </row>
        <row r="280">
          <cell r="A280" t="str">
            <v>PFG Customized</v>
          </cell>
          <cell r="B280">
            <v>69652</v>
          </cell>
          <cell r="C280">
            <v>227457</v>
          </cell>
          <cell r="E280" t="str">
            <v>Active</v>
          </cell>
          <cell r="G280" t="str">
            <v>AC-00352</v>
          </cell>
          <cell r="H280" t="str">
            <v>Active</v>
          </cell>
          <cell r="I280">
            <v>35.503457599999997</v>
          </cell>
          <cell r="J280">
            <v>-119.2082362</v>
          </cell>
          <cell r="L280" t="str">
            <v>255 N Driver Rd</v>
          </cell>
          <cell r="M280" t="str">
            <v>Shafter</v>
          </cell>
          <cell r="P280" t="str">
            <v>CA</v>
          </cell>
          <cell r="Q280" t="str">
            <v>93263</v>
          </cell>
          <cell r="R280" t="str">
            <v>sherry.henderson@pfgc.com</v>
          </cell>
          <cell r="S280" t="str">
            <v>615.444.9901</v>
          </cell>
          <cell r="T280" t="str">
            <v>Sherry Henderson</v>
          </cell>
          <cell r="U280" t="str">
            <v>Yes</v>
          </cell>
          <cell r="V280" t="str">
            <v>sherry.henderson@pfgc.com</v>
          </cell>
          <cell r="W280" t="str">
            <v>Jason Jasso</v>
          </cell>
          <cell r="X280" t="str">
            <v>No</v>
          </cell>
          <cell r="Y280" t="str">
            <v>Jason.Jasso@pfgc.com</v>
          </cell>
          <cell r="Z280" t="b">
            <v>1</v>
          </cell>
          <cell r="AA280" t="b">
            <v>1</v>
          </cell>
          <cell r="AB280" t="b">
            <v>0</v>
          </cell>
          <cell r="AC280" t="b">
            <v>0</v>
          </cell>
          <cell r="AD280">
            <v>45057</v>
          </cell>
          <cell r="AE280">
            <v>45423</v>
          </cell>
        </row>
        <row r="281">
          <cell r="A281" t="str">
            <v>Sierra Pacific Refrigerated Services</v>
          </cell>
          <cell r="B281">
            <v>186293</v>
          </cell>
          <cell r="C281">
            <v>227458</v>
          </cell>
          <cell r="E281" t="str">
            <v>Active</v>
          </cell>
          <cell r="G281" t="str">
            <v>AC-00508</v>
          </cell>
          <cell r="H281" t="str">
            <v>Active</v>
          </cell>
          <cell r="I281">
            <v>37.468639000000003</v>
          </cell>
          <cell r="J281">
            <v>-121.12251000000001</v>
          </cell>
          <cell r="L281" t="str">
            <v>340 S 1st St</v>
          </cell>
          <cell r="M281" t="str">
            <v>Patterson</v>
          </cell>
          <cell r="P281" t="str">
            <v>CA</v>
          </cell>
          <cell r="Q281" t="str">
            <v>95363</v>
          </cell>
          <cell r="R281" t="str">
            <v>patterson@spwg.com</v>
          </cell>
          <cell r="S281" t="str">
            <v>209.241.5825</v>
          </cell>
          <cell r="T281" t="str">
            <v>Harrison Power</v>
          </cell>
          <cell r="U281" t="str">
            <v>Yes</v>
          </cell>
          <cell r="V281" t="str">
            <v>hpower@spwg.com</v>
          </cell>
          <cell r="W281" t="str">
            <v>Michelle Powers</v>
          </cell>
          <cell r="X281" t="str">
            <v>No</v>
          </cell>
          <cell r="Y281" t="str">
            <v>michelle@spwg.com</v>
          </cell>
          <cell r="Z281" t="b">
            <v>1</v>
          </cell>
          <cell r="AA281" t="b">
            <v>1</v>
          </cell>
          <cell r="AB281" t="b">
            <v>0</v>
          </cell>
          <cell r="AC281" t="b">
            <v>1</v>
          </cell>
          <cell r="AD281">
            <v>45118</v>
          </cell>
          <cell r="AE281">
            <v>45484</v>
          </cell>
        </row>
        <row r="282">
          <cell r="A282" t="str">
            <v>Raw Roots Farm</v>
          </cell>
          <cell r="B282">
            <v>126102</v>
          </cell>
          <cell r="C282">
            <v>227459</v>
          </cell>
          <cell r="E282" t="str">
            <v>Active</v>
          </cell>
          <cell r="G282" t="str">
            <v>AC-00353</v>
          </cell>
          <cell r="H282" t="str">
            <v>Active</v>
          </cell>
          <cell r="I282">
            <v>37.414215800000001</v>
          </cell>
          <cell r="J282">
            <v>-120.1041561</v>
          </cell>
          <cell r="L282" t="str">
            <v>4944 Owens Creek Rd</v>
          </cell>
          <cell r="M282" t="str">
            <v>Catheys Valley</v>
          </cell>
          <cell r="P282" t="str">
            <v>CA</v>
          </cell>
          <cell r="Q282" t="str">
            <v>95306</v>
          </cell>
          <cell r="R282" t="str">
            <v>rawrootsfarm@gmail.com</v>
          </cell>
          <cell r="S282" t="str">
            <v>209.742.6592</v>
          </cell>
          <cell r="T282" t="str">
            <v>Lauren Glikin</v>
          </cell>
          <cell r="U282" t="str">
            <v>Yes</v>
          </cell>
          <cell r="V282" t="str">
            <v>rawrootsfarm@gmail.com</v>
          </cell>
          <cell r="X282" t="str">
            <v>No</v>
          </cell>
          <cell r="Z282" t="b">
            <v>1</v>
          </cell>
          <cell r="AA282" t="b">
            <v>0</v>
          </cell>
          <cell r="AB282" t="b">
            <v>0</v>
          </cell>
          <cell r="AC282" t="b">
            <v>0</v>
          </cell>
          <cell r="AD282">
            <v>45310</v>
          </cell>
          <cell r="AE282">
            <v>45676</v>
          </cell>
        </row>
        <row r="283">
          <cell r="A283" t="str">
            <v>GrubMarket DBA FarmBox</v>
          </cell>
          <cell r="B283">
            <v>137804</v>
          </cell>
          <cell r="C283">
            <v>227461</v>
          </cell>
          <cell r="E283" t="str">
            <v>Active</v>
          </cell>
          <cell r="G283" t="str">
            <v>AC-00458</v>
          </cell>
          <cell r="H283" t="str">
            <v>Active</v>
          </cell>
          <cell r="I283">
            <v>33.836890500000003</v>
          </cell>
          <cell r="J283">
            <v>-118.2352436</v>
          </cell>
          <cell r="L283" t="str">
            <v>21136 S Wilmington Avenue Ste 300</v>
          </cell>
          <cell r="M283" t="str">
            <v>Carson</v>
          </cell>
          <cell r="P283" t="str">
            <v>CA</v>
          </cell>
          <cell r="Q283" t="str">
            <v>90810</v>
          </cell>
          <cell r="R283" t="str">
            <v>priscila@grubmarket.com</v>
          </cell>
          <cell r="S283" t="str">
            <v>888-888-8590</v>
          </cell>
          <cell r="T283" t="str">
            <v>Priscila Burti</v>
          </cell>
          <cell r="U283" t="str">
            <v>Yes</v>
          </cell>
          <cell r="V283" t="str">
            <v>priscila@grubmarket.com</v>
          </cell>
          <cell r="W283" t="str">
            <v>Ryant Cruz</v>
          </cell>
          <cell r="X283" t="str">
            <v>No</v>
          </cell>
          <cell r="Y283" t="str">
            <v>ryant@grubmarket.com</v>
          </cell>
          <cell r="Z283" t="b">
            <v>1</v>
          </cell>
          <cell r="AA283" t="b">
            <v>0</v>
          </cell>
          <cell r="AB283" t="b">
            <v>0</v>
          </cell>
          <cell r="AC283" t="b">
            <v>0</v>
          </cell>
          <cell r="AD283">
            <v>45015</v>
          </cell>
          <cell r="AE283">
            <v>45381</v>
          </cell>
        </row>
        <row r="284">
          <cell r="A284" t="str">
            <v>Western Boxed Farms</v>
          </cell>
          <cell r="B284">
            <v>215004</v>
          </cell>
          <cell r="C284">
            <v>227462</v>
          </cell>
          <cell r="E284" t="str">
            <v>Active</v>
          </cell>
          <cell r="G284" t="str">
            <v>AC-00354</v>
          </cell>
          <cell r="H284" t="str">
            <v>Active</v>
          </cell>
          <cell r="I284">
            <v>45.578030900000002</v>
          </cell>
          <cell r="J284">
            <v>-122.6415092</v>
          </cell>
          <cell r="L284" t="str">
            <v>2401 NE Argyle St</v>
          </cell>
          <cell r="M284" t="str">
            <v>Portland</v>
          </cell>
          <cell r="P284" t="str">
            <v>OR</v>
          </cell>
          <cell r="Q284" t="str">
            <v>97211</v>
          </cell>
          <cell r="R284" t="str">
            <v>tbordenkircher@harvestsherwood.com</v>
          </cell>
          <cell r="S284" t="str">
            <v>503.284.3314</v>
          </cell>
          <cell r="T284" t="str">
            <v>Mike Wion</v>
          </cell>
          <cell r="U284" t="str">
            <v>Yes</v>
          </cell>
          <cell r="V284" t="str">
            <v>mwion@harvestsherwood.com</v>
          </cell>
          <cell r="X284" t="str">
            <v>No</v>
          </cell>
          <cell r="Z284" t="b">
            <v>1</v>
          </cell>
          <cell r="AA284" t="b">
            <v>1</v>
          </cell>
          <cell r="AB284" t="b">
            <v>1</v>
          </cell>
          <cell r="AC284" t="b">
            <v>0</v>
          </cell>
          <cell r="AD284">
            <v>45077</v>
          </cell>
          <cell r="AE284">
            <v>45443</v>
          </cell>
        </row>
        <row r="285">
          <cell r="A285" t="str">
            <v>Smart Foodservice Stores LLC DBA US Foods Chef'store</v>
          </cell>
          <cell r="B285">
            <v>214972</v>
          </cell>
          <cell r="C285">
            <v>227463</v>
          </cell>
          <cell r="E285" t="str">
            <v>Active</v>
          </cell>
          <cell r="G285" t="str">
            <v>AC-00232</v>
          </cell>
          <cell r="H285" t="str">
            <v>Active</v>
          </cell>
          <cell r="I285">
            <v>38.499632099999999</v>
          </cell>
          <cell r="J285">
            <v>-121.4371914</v>
          </cell>
          <cell r="L285" t="str">
            <v>6985 65th St</v>
          </cell>
          <cell r="M285" t="str">
            <v>Sacramento</v>
          </cell>
          <cell r="P285" t="str">
            <v>CA</v>
          </cell>
          <cell r="Q285" t="str">
            <v>95823</v>
          </cell>
          <cell r="R285" t="str">
            <v>usfoodscaprop12compliance.shared@usfoods.com</v>
          </cell>
          <cell r="S285" t="str">
            <v>916.504.4234</v>
          </cell>
          <cell r="T285" t="str">
            <v>Angel Aguilar</v>
          </cell>
          <cell r="U285" t="str">
            <v>Yes</v>
          </cell>
          <cell r="V285" t="str">
            <v>angel.aguilar@chefstore.com</v>
          </cell>
          <cell r="W285" t="str">
            <v>Job Wilson</v>
          </cell>
          <cell r="X285" t="str">
            <v>No</v>
          </cell>
          <cell r="Y285" t="str">
            <v>job.wilson@chefstore.com</v>
          </cell>
          <cell r="Z285" t="b">
            <v>1</v>
          </cell>
          <cell r="AA285" t="b">
            <v>1</v>
          </cell>
          <cell r="AB285" t="b">
            <v>1</v>
          </cell>
          <cell r="AC285" t="b">
            <v>0</v>
          </cell>
          <cell r="AD285">
            <v>45089</v>
          </cell>
          <cell r="AE285">
            <v>45455</v>
          </cell>
        </row>
        <row r="286">
          <cell r="A286" t="str">
            <v>Sun Tracker Farm LLC</v>
          </cell>
          <cell r="B286">
            <v>165356</v>
          </cell>
          <cell r="C286">
            <v>227464</v>
          </cell>
          <cell r="E286" t="str">
            <v>Active</v>
          </cell>
          <cell r="G286" t="str">
            <v>AC-00510</v>
          </cell>
          <cell r="H286" t="str">
            <v>Active</v>
          </cell>
          <cell r="I286">
            <v>38.8318862</v>
          </cell>
          <cell r="J286">
            <v>-122.1889431</v>
          </cell>
          <cell r="L286" t="str">
            <v>17110 Forest Ave</v>
          </cell>
          <cell r="M286" t="str">
            <v>Guinda</v>
          </cell>
          <cell r="P286" t="str">
            <v>CA</v>
          </cell>
          <cell r="Q286" t="str">
            <v>95637</v>
          </cell>
          <cell r="R286" t="str">
            <v>suntrackerfarm@gmail.com</v>
          </cell>
          <cell r="S286" t="str">
            <v>650.722.2244</v>
          </cell>
          <cell r="T286" t="str">
            <v>Robert Hines</v>
          </cell>
          <cell r="U286" t="str">
            <v>Yes</v>
          </cell>
          <cell r="V286" t="str">
            <v>suntrackerfarms@gmail.com</v>
          </cell>
          <cell r="X286" t="str">
            <v>No</v>
          </cell>
          <cell r="Z286" t="b">
            <v>1</v>
          </cell>
          <cell r="AA286" t="b">
            <v>0</v>
          </cell>
          <cell r="AB286" t="b">
            <v>0</v>
          </cell>
          <cell r="AC286" t="b">
            <v>0</v>
          </cell>
          <cell r="AD286">
            <v>45035</v>
          </cell>
          <cell r="AE286">
            <v>45401</v>
          </cell>
        </row>
        <row r="287">
          <cell r="A287" t="str">
            <v>Farm Sinclair</v>
          </cell>
          <cell r="B287">
            <v>68116</v>
          </cell>
          <cell r="C287">
            <v>227465</v>
          </cell>
          <cell r="E287" t="str">
            <v>Active</v>
          </cell>
          <cell r="G287" t="str">
            <v>AC-00459</v>
          </cell>
          <cell r="H287" t="str">
            <v>Active</v>
          </cell>
          <cell r="I287">
            <v>38.485555900000001</v>
          </cell>
          <cell r="J287">
            <v>-122.97361739999999</v>
          </cell>
          <cell r="L287" t="str">
            <v>11790 Mays Canyon Rd</v>
          </cell>
          <cell r="M287" t="str">
            <v>Guerneville</v>
          </cell>
          <cell r="P287" t="str">
            <v>CA</v>
          </cell>
          <cell r="Q287" t="str">
            <v>95446</v>
          </cell>
          <cell r="R287" t="str">
            <v>lee.higbee@farmsinclair.com</v>
          </cell>
          <cell r="S287" t="str">
            <v>707-328-3331</v>
          </cell>
          <cell r="T287" t="str">
            <v>William Higbee</v>
          </cell>
          <cell r="U287" t="str">
            <v>Yes</v>
          </cell>
          <cell r="V287" t="str">
            <v>lee.higbee@FarmSinclair.com</v>
          </cell>
          <cell r="W287" t="str">
            <v>Suzanna Mayo</v>
          </cell>
          <cell r="X287" t="str">
            <v>No</v>
          </cell>
          <cell r="Y287" t="str">
            <v>zannamayo@gmail.com</v>
          </cell>
          <cell r="Z287" t="b">
            <v>1</v>
          </cell>
          <cell r="AA287" t="b">
            <v>0</v>
          </cell>
          <cell r="AB287" t="b">
            <v>0</v>
          </cell>
          <cell r="AC287" t="b">
            <v>0</v>
          </cell>
          <cell r="AD287">
            <v>45019</v>
          </cell>
          <cell r="AE287">
            <v>45385</v>
          </cell>
        </row>
        <row r="288">
          <cell r="A288" t="str">
            <v>Au Sommet Farm</v>
          </cell>
          <cell r="B288">
            <v>172689</v>
          </cell>
          <cell r="C288">
            <v>227466</v>
          </cell>
          <cell r="E288" t="str">
            <v>Active</v>
          </cell>
          <cell r="G288" t="str">
            <v>AC-00511</v>
          </cell>
          <cell r="H288" t="str">
            <v>Active</v>
          </cell>
          <cell r="I288">
            <v>38.443142199999997</v>
          </cell>
          <cell r="J288">
            <v>-122.246301</v>
          </cell>
          <cell r="L288" t="str">
            <v>4400 Atlas Peak Rd</v>
          </cell>
          <cell r="M288" t="str">
            <v>Napa</v>
          </cell>
          <cell r="P288" t="str">
            <v>CA</v>
          </cell>
          <cell r="Q288" t="str">
            <v>94558</v>
          </cell>
          <cell r="R288" t="str">
            <v>c.schwartz4400@gmail.com</v>
          </cell>
          <cell r="S288" t="str">
            <v>707.815.0488</v>
          </cell>
          <cell r="T288" t="str">
            <v>Carrie Schwartz</v>
          </cell>
          <cell r="U288" t="str">
            <v>Yes</v>
          </cell>
          <cell r="V288" t="str">
            <v>carrie@ausommetfarm.com</v>
          </cell>
          <cell r="X288" t="str">
            <v>No</v>
          </cell>
          <cell r="Z288" t="b">
            <v>1</v>
          </cell>
          <cell r="AA288" t="b">
            <v>0</v>
          </cell>
          <cell r="AB288" t="b">
            <v>0</v>
          </cell>
          <cell r="AC288" t="b">
            <v>0</v>
          </cell>
          <cell r="AD288">
            <v>45149</v>
          </cell>
          <cell r="AE288">
            <v>45515</v>
          </cell>
        </row>
        <row r="289">
          <cell r="A289" t="str">
            <v>Kaliko Farms LLC</v>
          </cell>
          <cell r="B289">
            <v>215005</v>
          </cell>
          <cell r="C289">
            <v>227467</v>
          </cell>
          <cell r="E289" t="str">
            <v>Active</v>
          </cell>
          <cell r="G289" t="str">
            <v>AC-00355</v>
          </cell>
          <cell r="H289" t="str">
            <v>Active</v>
          </cell>
          <cell r="I289">
            <v>34.200964200000001</v>
          </cell>
          <cell r="J289">
            <v>-118.894065</v>
          </cell>
          <cell r="L289" t="str">
            <v>674 Lautrec Ct</v>
          </cell>
          <cell r="M289" t="str">
            <v>Thousand Oaks</v>
          </cell>
          <cell r="P289" t="str">
            <v>CA</v>
          </cell>
          <cell r="Q289" t="str">
            <v>91360</v>
          </cell>
          <cell r="R289" t="str">
            <v>kaliko.orian@gmail.com</v>
          </cell>
          <cell r="S289" t="str">
            <v>310.460.9951</v>
          </cell>
          <cell r="T289" t="str">
            <v>Kalikolehua Orian</v>
          </cell>
          <cell r="U289" t="str">
            <v>Yes</v>
          </cell>
          <cell r="V289" t="str">
            <v>kaliko.orian@gmail.com</v>
          </cell>
          <cell r="X289" t="str">
            <v>No</v>
          </cell>
          <cell r="Z289" t="b">
            <v>1</v>
          </cell>
          <cell r="AA289" t="b">
            <v>0</v>
          </cell>
          <cell r="AB289" t="b">
            <v>0</v>
          </cell>
          <cell r="AC289" t="b">
            <v>0</v>
          </cell>
          <cell r="AD289">
            <v>44945</v>
          </cell>
          <cell r="AE289">
            <v>45310</v>
          </cell>
        </row>
        <row r="290">
          <cell r="A290" t="str">
            <v>Cameron Oresco Breeding Swine</v>
          </cell>
          <cell r="B290">
            <v>215066</v>
          </cell>
          <cell r="C290">
            <v>227469</v>
          </cell>
          <cell r="E290" t="str">
            <v>Active</v>
          </cell>
          <cell r="G290" t="str">
            <v>AC-00513</v>
          </cell>
          <cell r="H290" t="str">
            <v>Active</v>
          </cell>
          <cell r="I290">
            <v>39.301480099999999</v>
          </cell>
          <cell r="J290">
            <v>-123.10763110000001</v>
          </cell>
          <cell r="L290" t="str">
            <v>10505 West Rd</v>
          </cell>
          <cell r="M290" t="str">
            <v>Potter Valley</v>
          </cell>
          <cell r="P290" t="str">
            <v>CA</v>
          </cell>
          <cell r="Q290" t="str">
            <v>95469</v>
          </cell>
          <cell r="R290" t="str">
            <v>cameronoresco@gmail.com</v>
          </cell>
          <cell r="S290" t="str">
            <v>707.272.0868</v>
          </cell>
          <cell r="T290" t="str">
            <v>Christine Henry</v>
          </cell>
          <cell r="U290" t="str">
            <v>Yes</v>
          </cell>
          <cell r="V290" t="str">
            <v>christinehenry707@gmail.com</v>
          </cell>
          <cell r="X290" t="str">
            <v>No</v>
          </cell>
          <cell r="Z290" t="b">
            <v>0</v>
          </cell>
          <cell r="AA290" t="b">
            <v>0</v>
          </cell>
          <cell r="AB290" t="b">
            <v>1</v>
          </cell>
          <cell r="AC290" t="b">
            <v>0</v>
          </cell>
          <cell r="AD290">
            <v>45037</v>
          </cell>
          <cell r="AE290">
            <v>45403</v>
          </cell>
        </row>
        <row r="291">
          <cell r="A291" t="str">
            <v>Kite Hawk Farms</v>
          </cell>
          <cell r="B291">
            <v>178621</v>
          </cell>
          <cell r="C291">
            <v>227470</v>
          </cell>
          <cell r="E291" t="str">
            <v>Active</v>
          </cell>
          <cell r="G291" t="str">
            <v>AC-00460</v>
          </cell>
          <cell r="H291" t="str">
            <v>Active</v>
          </cell>
          <cell r="I291">
            <v>37.947708200000001</v>
          </cell>
          <cell r="J291">
            <v>-121.6620523</v>
          </cell>
          <cell r="L291" t="str">
            <v>103 Kite Hawk Ln</v>
          </cell>
          <cell r="M291" t="str">
            <v>Brentwood</v>
          </cell>
          <cell r="P291" t="str">
            <v>CA</v>
          </cell>
          <cell r="Q291" t="str">
            <v>94513</v>
          </cell>
          <cell r="R291" t="str">
            <v>lindsey@kitehawkfarmsbrentwood.com</v>
          </cell>
          <cell r="S291" t="str">
            <v>925-639-7109</v>
          </cell>
          <cell r="T291" t="str">
            <v>Lindsey McCord</v>
          </cell>
          <cell r="U291" t="str">
            <v>Yes</v>
          </cell>
          <cell r="V291" t="str">
            <v>lindsey@kitehawkfarmsbrentwood.com</v>
          </cell>
          <cell r="X291" t="str">
            <v>No</v>
          </cell>
          <cell r="Z291" t="b">
            <v>1</v>
          </cell>
          <cell r="AA291" t="b">
            <v>0</v>
          </cell>
          <cell r="AB291" t="b">
            <v>0</v>
          </cell>
          <cell r="AC291" t="b">
            <v>0</v>
          </cell>
          <cell r="AD291">
            <v>45015</v>
          </cell>
          <cell r="AE291">
            <v>45381</v>
          </cell>
        </row>
        <row r="292">
          <cell r="A292" t="str">
            <v>Angelicas Distributors</v>
          </cell>
          <cell r="B292">
            <v>124150</v>
          </cell>
          <cell r="C292">
            <v>227471</v>
          </cell>
          <cell r="E292" t="str">
            <v>Active</v>
          </cell>
          <cell r="G292" t="str">
            <v>AC-00357</v>
          </cell>
          <cell r="H292" t="str">
            <v>Active</v>
          </cell>
          <cell r="I292">
            <v>34.199005999999997</v>
          </cell>
          <cell r="J292">
            <v>-118.336434</v>
          </cell>
          <cell r="L292" t="str">
            <v>2330 N Brighton Street</v>
          </cell>
          <cell r="M292" t="str">
            <v>Burbank</v>
          </cell>
          <cell r="P292" t="str">
            <v>CA</v>
          </cell>
          <cell r="Q292" t="str">
            <v>91504</v>
          </cell>
          <cell r="R292" t="str">
            <v>merceds.verduzco@yahoo.com</v>
          </cell>
          <cell r="S292" t="str">
            <v>213.705.9789</v>
          </cell>
          <cell r="T292" t="str">
            <v>Luis Verduzco</v>
          </cell>
          <cell r="U292" t="str">
            <v>Yes</v>
          </cell>
          <cell r="V292" t="str">
            <v>fernando122196@yahoo.com</v>
          </cell>
          <cell r="W292" t="str">
            <v>Mercedes Verduzco</v>
          </cell>
          <cell r="X292" t="str">
            <v>No</v>
          </cell>
          <cell r="Y292" t="str">
            <v>mercedes.verduzco@yahoo.com</v>
          </cell>
          <cell r="Z292" t="b">
            <v>1</v>
          </cell>
          <cell r="AA292" t="b">
            <v>0</v>
          </cell>
          <cell r="AB292" t="b">
            <v>0</v>
          </cell>
          <cell r="AC292" t="b">
            <v>0</v>
          </cell>
          <cell r="AD292">
            <v>44943</v>
          </cell>
          <cell r="AE292">
            <v>45308</v>
          </cell>
        </row>
        <row r="293">
          <cell r="A293" t="str">
            <v>Little Creek Blues</v>
          </cell>
          <cell r="B293">
            <v>210932</v>
          </cell>
          <cell r="C293">
            <v>227472</v>
          </cell>
          <cell r="E293" t="str">
            <v>Active</v>
          </cell>
          <cell r="G293" t="str">
            <v>AC-00514</v>
          </cell>
          <cell r="H293" t="str">
            <v>Active</v>
          </cell>
          <cell r="I293">
            <v>36.371243</v>
          </cell>
          <cell r="J293">
            <v>-118.844582</v>
          </cell>
          <cell r="L293" t="str">
            <v>46134 S Fork Dr</v>
          </cell>
          <cell r="M293" t="str">
            <v>Three Rivers</v>
          </cell>
          <cell r="P293" t="str">
            <v>CA</v>
          </cell>
          <cell r="Q293" t="str">
            <v>93271</v>
          </cell>
          <cell r="R293" t="str">
            <v>littlecreekblues@gmail.com</v>
          </cell>
          <cell r="S293" t="str">
            <v>559.372.9272</v>
          </cell>
          <cell r="T293" t="str">
            <v>Anthony Ferranti</v>
          </cell>
          <cell r="U293" t="str">
            <v>Yes</v>
          </cell>
          <cell r="V293" t="str">
            <v>littlecreekblues@gmail.com</v>
          </cell>
          <cell r="X293" t="str">
            <v>No</v>
          </cell>
          <cell r="Z293" t="b">
            <v>1</v>
          </cell>
          <cell r="AA293" t="b">
            <v>0</v>
          </cell>
          <cell r="AB293" t="b">
            <v>0</v>
          </cell>
          <cell r="AC293" t="b">
            <v>0</v>
          </cell>
          <cell r="AD293">
            <v>45037</v>
          </cell>
          <cell r="AE293">
            <v>45403</v>
          </cell>
        </row>
        <row r="294">
          <cell r="A294" t="str">
            <v>Restaurant Depot # 650</v>
          </cell>
          <cell r="B294">
            <v>69600</v>
          </cell>
          <cell r="C294">
            <v>227473</v>
          </cell>
          <cell r="E294" t="str">
            <v>Active</v>
          </cell>
          <cell r="G294" t="str">
            <v>AC-00202</v>
          </cell>
          <cell r="H294" t="str">
            <v>Active</v>
          </cell>
          <cell r="I294">
            <v>37.7657417</v>
          </cell>
          <cell r="J294">
            <v>-122.22264370000001</v>
          </cell>
          <cell r="L294" t="str">
            <v>400 High St</v>
          </cell>
          <cell r="M294" t="str">
            <v>Oakland</v>
          </cell>
          <cell r="P294" t="str">
            <v>CA</v>
          </cell>
          <cell r="Q294" t="str">
            <v>94601</v>
          </cell>
          <cell r="R294" t="str">
            <v>manager.019@jetrord.com</v>
          </cell>
          <cell r="S294" t="str">
            <v>510.628.0600</v>
          </cell>
          <cell r="T294" t="str">
            <v>Ruben Vogel</v>
          </cell>
          <cell r="U294" t="str">
            <v>Yes</v>
          </cell>
          <cell r="V294" t="str">
            <v>jmoya@jetrord.com</v>
          </cell>
          <cell r="W294" t="str">
            <v>Jenny Moya</v>
          </cell>
          <cell r="X294" t="str">
            <v>No</v>
          </cell>
          <cell r="Y294" t="str">
            <v>jmoya@jetrord.com</v>
          </cell>
          <cell r="Z294" t="b">
            <v>1</v>
          </cell>
          <cell r="AA294" t="b">
            <v>1</v>
          </cell>
          <cell r="AB294" t="b">
            <v>1</v>
          </cell>
          <cell r="AC294" t="b">
            <v>1</v>
          </cell>
          <cell r="AD294">
            <v>44929</v>
          </cell>
          <cell r="AE294">
            <v>45294</v>
          </cell>
        </row>
        <row r="295">
          <cell r="A295" t="str">
            <v>Sally Barron Ranch</v>
          </cell>
          <cell r="B295">
            <v>195829</v>
          </cell>
          <cell r="C295">
            <v>227475</v>
          </cell>
          <cell r="E295" t="str">
            <v>Active</v>
          </cell>
          <cell r="G295" t="str">
            <v>AC-00515</v>
          </cell>
          <cell r="H295" t="str">
            <v>Active</v>
          </cell>
          <cell r="I295">
            <v>38.529494399999997</v>
          </cell>
          <cell r="J295">
            <v>-121.2078954</v>
          </cell>
          <cell r="L295" t="str">
            <v>12435 Kiefer Blvd</v>
          </cell>
          <cell r="M295" t="str">
            <v>Rancho Cordova</v>
          </cell>
          <cell r="P295" t="str">
            <v>CA</v>
          </cell>
          <cell r="Q295" t="str">
            <v>95742</v>
          </cell>
          <cell r="R295" t="str">
            <v>hardcorecourser@gmail.com</v>
          </cell>
          <cell r="S295" t="str">
            <v>91.688.8308</v>
          </cell>
          <cell r="T295" t="str">
            <v>Salley Barron</v>
          </cell>
          <cell r="U295" t="str">
            <v>Yes</v>
          </cell>
          <cell r="V295" t="str">
            <v>hardcorecourser@gmail.com</v>
          </cell>
          <cell r="W295" t="str">
            <v>Susan Parisio</v>
          </cell>
          <cell r="X295" t="str">
            <v>No</v>
          </cell>
          <cell r="Y295" t="str">
            <v>susanparisio@gmail.com</v>
          </cell>
          <cell r="Z295" t="b">
            <v>1</v>
          </cell>
          <cell r="AA295" t="b">
            <v>0</v>
          </cell>
          <cell r="AB295" t="b">
            <v>0</v>
          </cell>
          <cell r="AC295" t="b">
            <v>0</v>
          </cell>
          <cell r="AD295">
            <v>45040</v>
          </cell>
          <cell r="AE295">
            <v>45406</v>
          </cell>
        </row>
        <row r="296">
          <cell r="A296" t="str">
            <v>Pueblo Trading Co, Inc</v>
          </cell>
          <cell r="B296">
            <v>135654</v>
          </cell>
          <cell r="C296">
            <v>227476</v>
          </cell>
          <cell r="E296" t="str">
            <v>Active</v>
          </cell>
          <cell r="G296" t="str">
            <v>AC-00134</v>
          </cell>
          <cell r="H296" t="str">
            <v>Active</v>
          </cell>
          <cell r="I296">
            <v>34.035417000000002</v>
          </cell>
          <cell r="J296">
            <v>-118.228753</v>
          </cell>
          <cell r="L296" t="str">
            <v>670 Mesquit St</v>
          </cell>
          <cell r="M296" t="str">
            <v>Los Angeles</v>
          </cell>
          <cell r="P296" t="str">
            <v>CA</v>
          </cell>
          <cell r="Q296" t="str">
            <v>90021</v>
          </cell>
          <cell r="R296" t="str">
            <v>pueblotrading@gmail.com</v>
          </cell>
          <cell r="S296" t="str">
            <v>949.640.6499</v>
          </cell>
          <cell r="T296" t="str">
            <v>Gerry Ross</v>
          </cell>
          <cell r="U296" t="str">
            <v>Yes</v>
          </cell>
          <cell r="V296" t="str">
            <v>pueblotrading@gmail.com</v>
          </cell>
          <cell r="W296" t="str">
            <v>Chase Ross</v>
          </cell>
          <cell r="X296" t="str">
            <v>No</v>
          </cell>
          <cell r="Y296" t="str">
            <v>chasemross11@gmail.com</v>
          </cell>
          <cell r="Z296" t="b">
            <v>0</v>
          </cell>
          <cell r="AA296" t="b">
            <v>0</v>
          </cell>
          <cell r="AB296" t="b">
            <v>1</v>
          </cell>
          <cell r="AC296" t="b">
            <v>1</v>
          </cell>
          <cell r="AD296">
            <v>45283</v>
          </cell>
          <cell r="AE296">
            <v>45649</v>
          </cell>
        </row>
        <row r="297">
          <cell r="A297" t="str">
            <v>Greco and Sons of Southern California</v>
          </cell>
          <cell r="B297">
            <v>193342</v>
          </cell>
          <cell r="C297">
            <v>227477</v>
          </cell>
          <cell r="E297" t="str">
            <v>Active</v>
          </cell>
          <cell r="G297" t="str">
            <v>AC-00516</v>
          </cell>
          <cell r="H297" t="str">
            <v>Active</v>
          </cell>
          <cell r="I297">
            <v>33.1388307</v>
          </cell>
          <cell r="J297">
            <v>-117.2424458</v>
          </cell>
          <cell r="L297" t="str">
            <v>1389 Park Center Dr Ste A</v>
          </cell>
          <cell r="M297" t="str">
            <v>Vista</v>
          </cell>
          <cell r="P297" t="str">
            <v>CA</v>
          </cell>
          <cell r="Q297" t="str">
            <v>92081</v>
          </cell>
          <cell r="R297" t="str">
            <v>justine.lindberg@sysco.com</v>
          </cell>
          <cell r="S297" t="str">
            <v>760.292.9100</v>
          </cell>
          <cell r="T297" t="str">
            <v>Jennifer Miller</v>
          </cell>
          <cell r="U297" t="str">
            <v>Yes</v>
          </cell>
          <cell r="V297" t="str">
            <v>jennifer.miller@sysco.com</v>
          </cell>
          <cell r="X297" t="str">
            <v>No</v>
          </cell>
          <cell r="Z297" t="b">
            <v>1</v>
          </cell>
          <cell r="AA297" t="b">
            <v>1</v>
          </cell>
          <cell r="AB297" t="b">
            <v>1</v>
          </cell>
          <cell r="AC297" t="b">
            <v>1</v>
          </cell>
          <cell r="AD297">
            <v>45040</v>
          </cell>
          <cell r="AE297">
            <v>45406</v>
          </cell>
        </row>
        <row r="298">
          <cell r="A298" t="str">
            <v>Lynnete Tipple</v>
          </cell>
          <cell r="B298">
            <v>204281</v>
          </cell>
          <cell r="C298">
            <v>227480</v>
          </cell>
          <cell r="E298" t="str">
            <v>Active</v>
          </cell>
          <cell r="G298" t="str">
            <v>AC-00517</v>
          </cell>
          <cell r="H298" t="str">
            <v>Active</v>
          </cell>
          <cell r="I298">
            <v>40.552909999999997</v>
          </cell>
          <cell r="J298">
            <v>-124.06488</v>
          </cell>
          <cell r="L298" t="str">
            <v>2166 Fisher Rd</v>
          </cell>
          <cell r="M298" t="str">
            <v>Hydesville</v>
          </cell>
          <cell r="P298" t="str">
            <v>CA</v>
          </cell>
          <cell r="Q298" t="str">
            <v>95547</v>
          </cell>
          <cell r="R298" t="str">
            <v>ltipple52665@hotmail.com</v>
          </cell>
          <cell r="S298" t="str">
            <v>707.845.6181</v>
          </cell>
          <cell r="T298" t="str">
            <v>Lynnette Tipple</v>
          </cell>
          <cell r="U298" t="str">
            <v>Yes</v>
          </cell>
          <cell r="V298" t="str">
            <v>ltipple52665@hotmail.com</v>
          </cell>
          <cell r="X298" t="str">
            <v>No</v>
          </cell>
          <cell r="Z298" t="b">
            <v>1</v>
          </cell>
          <cell r="AA298" t="b">
            <v>0</v>
          </cell>
          <cell r="AB298" t="b">
            <v>0</v>
          </cell>
          <cell r="AC298" t="b">
            <v>0</v>
          </cell>
          <cell r="AD298">
            <v>45040</v>
          </cell>
          <cell r="AE298">
            <v>45406</v>
          </cell>
        </row>
        <row r="299">
          <cell r="A299" t="str">
            <v>Pacific Groservice Inc</v>
          </cell>
          <cell r="B299">
            <v>204809</v>
          </cell>
          <cell r="C299">
            <v>227481</v>
          </cell>
          <cell r="E299" t="str">
            <v>Active</v>
          </cell>
          <cell r="G299" t="str">
            <v>AC-00361</v>
          </cell>
          <cell r="H299" t="str">
            <v>Active</v>
          </cell>
          <cell r="I299">
            <v>37.337512199999999</v>
          </cell>
          <cell r="J299">
            <v>-121.90653039999999</v>
          </cell>
          <cell r="L299" t="str">
            <v>567 Cinnabar St</v>
          </cell>
          <cell r="M299" t="str">
            <v>San Jose</v>
          </cell>
          <cell r="P299" t="str">
            <v>CA</v>
          </cell>
          <cell r="Q299" t="str">
            <v>95110</v>
          </cell>
          <cell r="R299" t="str">
            <v>rhoagland@pitcofoods.com</v>
          </cell>
          <cell r="S299" t="str">
            <v>408.718.6549</v>
          </cell>
          <cell r="T299" t="str">
            <v>Rod Hoagland</v>
          </cell>
          <cell r="U299" t="str">
            <v>Yes</v>
          </cell>
          <cell r="V299" t="str">
            <v>rhoagland@pitcofoods.com</v>
          </cell>
          <cell r="W299" t="str">
            <v>Doris Linyan</v>
          </cell>
          <cell r="X299" t="str">
            <v>No</v>
          </cell>
          <cell r="Y299" t="str">
            <v>dlinyan@pitcofoods.com</v>
          </cell>
          <cell r="Z299" t="b">
            <v>1</v>
          </cell>
          <cell r="AA299" t="b">
            <v>1</v>
          </cell>
          <cell r="AB299" t="b">
            <v>1</v>
          </cell>
          <cell r="AC299" t="b">
            <v>0</v>
          </cell>
          <cell r="AD299">
            <v>45311</v>
          </cell>
          <cell r="AE299">
            <v>45677</v>
          </cell>
        </row>
        <row r="300">
          <cell r="A300" t="str">
            <v>Sunrise Farms LLC</v>
          </cell>
          <cell r="B300">
            <v>68801</v>
          </cell>
          <cell r="C300">
            <v>227482</v>
          </cell>
          <cell r="E300" t="str">
            <v>Active</v>
          </cell>
          <cell r="F300" t="str">
            <v>001B5UI</v>
          </cell>
          <cell r="G300" t="str">
            <v>AC-00135</v>
          </cell>
          <cell r="H300" t="str">
            <v>Active</v>
          </cell>
          <cell r="I300">
            <v>38.27366</v>
          </cell>
          <cell r="J300">
            <v>-122.70174</v>
          </cell>
          <cell r="L300" t="str">
            <v>395 Liberty Rd</v>
          </cell>
          <cell r="M300" t="str">
            <v>Petaluma</v>
          </cell>
          <cell r="P300" t="str">
            <v>CA</v>
          </cell>
          <cell r="Q300" t="str">
            <v>94952</v>
          </cell>
          <cell r="R300" t="str">
            <v>mweber@wff.ag</v>
          </cell>
          <cell r="S300" t="str">
            <v>707.778.6450</v>
          </cell>
          <cell r="T300" t="str">
            <v>Mike Weber</v>
          </cell>
          <cell r="U300" t="str">
            <v>Yes</v>
          </cell>
          <cell r="V300" t="str">
            <v>mweber@wff.ag</v>
          </cell>
          <cell r="W300" t="str">
            <v>Scott Weber</v>
          </cell>
          <cell r="X300" t="str">
            <v>No</v>
          </cell>
          <cell r="Y300" t="str">
            <v>accounting@sunrisefarmsllc.com</v>
          </cell>
          <cell r="Z300" t="b">
            <v>1</v>
          </cell>
          <cell r="AA300" t="b">
            <v>0</v>
          </cell>
          <cell r="AB300" t="b">
            <v>0</v>
          </cell>
          <cell r="AC300" t="b">
            <v>0</v>
          </cell>
          <cell r="AD300">
            <v>45411</v>
          </cell>
          <cell r="AE300">
            <v>45776</v>
          </cell>
        </row>
        <row r="301">
          <cell r="A301" t="str">
            <v>MetaFoods LLC</v>
          </cell>
          <cell r="B301">
            <v>215067</v>
          </cell>
          <cell r="C301">
            <v>227483</v>
          </cell>
          <cell r="E301" t="str">
            <v>Active</v>
          </cell>
          <cell r="G301" t="str">
            <v>AC-00518</v>
          </cell>
          <cell r="H301" t="str">
            <v>Active</v>
          </cell>
          <cell r="I301">
            <v>33.844216000000003</v>
          </cell>
          <cell r="J301">
            <v>-84.316236900000007</v>
          </cell>
          <cell r="L301" t="str">
            <v>2970 Clairmont Rd</v>
          </cell>
          <cell r="M301" t="str">
            <v>Atlanta</v>
          </cell>
          <cell r="P301" t="str">
            <v>GA</v>
          </cell>
          <cell r="Q301" t="str">
            <v>30324</v>
          </cell>
          <cell r="R301" t="str">
            <v>pork@metafoodsllc.com</v>
          </cell>
          <cell r="S301" t="str">
            <v>404.843.2400</v>
          </cell>
          <cell r="T301" t="str">
            <v>Si Lee</v>
          </cell>
          <cell r="U301" t="str">
            <v>No</v>
          </cell>
          <cell r="V301" t="str">
            <v>si@metafoodsllc.com</v>
          </cell>
          <cell r="W301" t="str">
            <v>Becca Hight</v>
          </cell>
          <cell r="X301" t="str">
            <v>Yes</v>
          </cell>
          <cell r="Y301" t="str">
            <v>becca@metafoodslic.com</v>
          </cell>
          <cell r="Z301" t="b">
            <v>0</v>
          </cell>
          <cell r="AA301" t="b">
            <v>0</v>
          </cell>
          <cell r="AB301" t="b">
            <v>1</v>
          </cell>
          <cell r="AC301" t="b">
            <v>0</v>
          </cell>
          <cell r="AD301">
            <v>45415</v>
          </cell>
          <cell r="AE301">
            <v>45780</v>
          </cell>
        </row>
        <row r="302">
          <cell r="A302" t="str">
            <v>Nicasio Valley Farm</v>
          </cell>
          <cell r="B302">
            <v>70506</v>
          </cell>
          <cell r="C302">
            <v>227484</v>
          </cell>
          <cell r="E302" t="str">
            <v>Active</v>
          </cell>
          <cell r="F302" t="str">
            <v>00M6ETD</v>
          </cell>
          <cell r="G302" t="str">
            <v>AC-00461</v>
          </cell>
          <cell r="H302" t="str">
            <v>Active</v>
          </cell>
          <cell r="I302">
            <v>38.083705799999997</v>
          </cell>
          <cell r="J302">
            <v>-122.70664840000001</v>
          </cell>
          <cell r="L302" t="str">
            <v>6290 Nicasio Valley Rd</v>
          </cell>
          <cell r="M302" t="str">
            <v>Nicasio</v>
          </cell>
          <cell r="P302" t="str">
            <v>CA</v>
          </cell>
          <cell r="Q302" t="str">
            <v>94946</v>
          </cell>
          <cell r="R302" t="str">
            <v>nicasiovalleyfarm@gmail.com</v>
          </cell>
          <cell r="S302" t="str">
            <v>415-662-9100</v>
          </cell>
          <cell r="T302" t="str">
            <v>Randy Lafranchi</v>
          </cell>
          <cell r="U302" t="str">
            <v>Yes</v>
          </cell>
          <cell r="V302" t="str">
            <v>lafranchidairy@earthlink.net</v>
          </cell>
          <cell r="X302" t="str">
            <v>No</v>
          </cell>
          <cell r="Z302" t="b">
            <v>1</v>
          </cell>
          <cell r="AA302" t="b">
            <v>0</v>
          </cell>
          <cell r="AB302" t="b">
            <v>0</v>
          </cell>
          <cell r="AC302" t="b">
            <v>0</v>
          </cell>
          <cell r="AD302">
            <v>45015</v>
          </cell>
          <cell r="AE302">
            <v>45381</v>
          </cell>
        </row>
        <row r="303">
          <cell r="A303" t="str">
            <v>Green Wings Ranch</v>
          </cell>
          <cell r="B303">
            <v>206076</v>
          </cell>
          <cell r="C303">
            <v>227486</v>
          </cell>
          <cell r="E303" t="str">
            <v>Active</v>
          </cell>
          <cell r="G303" t="str">
            <v>AC-00462</v>
          </cell>
          <cell r="H303" t="str">
            <v>Active</v>
          </cell>
          <cell r="I303">
            <v>34.245044700000001</v>
          </cell>
          <cell r="J303">
            <v>-118.3708865</v>
          </cell>
          <cell r="L303" t="str">
            <v>11024 Peoria St</v>
          </cell>
          <cell r="M303" t="str">
            <v>Sun Valley</v>
          </cell>
          <cell r="P303" t="str">
            <v>CA</v>
          </cell>
          <cell r="Q303" t="str">
            <v>91352</v>
          </cell>
          <cell r="R303" t="str">
            <v>artbaghdasaryan@yahoo.com</v>
          </cell>
          <cell r="T303" t="str">
            <v>Artak Baghadasaryan</v>
          </cell>
          <cell r="U303" t="str">
            <v>Yes</v>
          </cell>
          <cell r="V303" t="str">
            <v>artbaghdasaryan@yahoo.com</v>
          </cell>
          <cell r="X303" t="str">
            <v>No</v>
          </cell>
          <cell r="Z303" t="b">
            <v>1</v>
          </cell>
          <cell r="AA303" t="b">
            <v>0</v>
          </cell>
          <cell r="AB303" t="b">
            <v>0</v>
          </cell>
          <cell r="AC303" t="b">
            <v>0</v>
          </cell>
          <cell r="AD303">
            <v>45019</v>
          </cell>
          <cell r="AE303">
            <v>45385</v>
          </cell>
        </row>
        <row r="304">
          <cell r="A304" t="str">
            <v>Smart Foodservice Stores LLC DBA US Foods Chef'store</v>
          </cell>
          <cell r="B304">
            <v>140461</v>
          </cell>
          <cell r="C304">
            <v>227487</v>
          </cell>
          <cell r="E304" t="str">
            <v>Active</v>
          </cell>
          <cell r="G304" t="str">
            <v>AC-00233</v>
          </cell>
          <cell r="H304" t="str">
            <v>Active</v>
          </cell>
          <cell r="I304">
            <v>37.770530000000001</v>
          </cell>
          <cell r="J304">
            <v>-122.41854069999999</v>
          </cell>
          <cell r="L304" t="str">
            <v>170 S Van Ness Ave</v>
          </cell>
          <cell r="M304" t="str">
            <v>San Francisco</v>
          </cell>
          <cell r="P304" t="str">
            <v>CA</v>
          </cell>
          <cell r="Q304" t="str">
            <v>94103</v>
          </cell>
          <cell r="R304" t="str">
            <v>usfoodscaprop12compliance.shared@usfoods.com</v>
          </cell>
          <cell r="S304" t="str">
            <v>415.864.8284</v>
          </cell>
          <cell r="T304" t="str">
            <v>Dalia Jasso</v>
          </cell>
          <cell r="U304" t="str">
            <v>Yes</v>
          </cell>
          <cell r="V304" t="str">
            <v>dalia.jasso@chefstore.com</v>
          </cell>
          <cell r="W304" t="str">
            <v>Andrew Philips</v>
          </cell>
          <cell r="X304" t="str">
            <v>No</v>
          </cell>
          <cell r="Y304" t="str">
            <v>andrew.phillips@chefstore.com</v>
          </cell>
          <cell r="Z304" t="b">
            <v>1</v>
          </cell>
          <cell r="AA304" t="b">
            <v>1</v>
          </cell>
          <cell r="AB304" t="b">
            <v>1</v>
          </cell>
          <cell r="AC304" t="b">
            <v>0</v>
          </cell>
          <cell r="AD304">
            <v>45089</v>
          </cell>
          <cell r="AE304">
            <v>45455</v>
          </cell>
        </row>
        <row r="305">
          <cell r="A305" t="str">
            <v>Premium Minnesota Pork LLC</v>
          </cell>
          <cell r="B305">
            <v>214747</v>
          </cell>
          <cell r="C305">
            <v>227488</v>
          </cell>
          <cell r="E305" t="str">
            <v>Active</v>
          </cell>
          <cell r="G305" t="str">
            <v>AC-00137</v>
          </cell>
          <cell r="H305" t="str">
            <v>Active</v>
          </cell>
          <cell r="I305">
            <v>43.642818699999999</v>
          </cell>
          <cell r="J305">
            <v>-96.240494499999997</v>
          </cell>
          <cell r="L305" t="str">
            <v>1174 Co Hwy 4</v>
          </cell>
          <cell r="M305" t="str">
            <v>Luverne</v>
          </cell>
          <cell r="P305" t="str">
            <v>MN</v>
          </cell>
          <cell r="Q305" t="str">
            <v>56156</v>
          </cell>
          <cell r="R305" t="str">
            <v>corey@premiumiowapork.com</v>
          </cell>
          <cell r="S305" t="str">
            <v>507.449.7660</v>
          </cell>
          <cell r="T305" t="str">
            <v>Corey Wagner</v>
          </cell>
          <cell r="U305" t="str">
            <v>Yes</v>
          </cell>
          <cell r="V305" t="str">
            <v>corey@premiumiowapork.com</v>
          </cell>
          <cell r="W305" t="str">
            <v>Dan Pacquin</v>
          </cell>
          <cell r="X305" t="str">
            <v>No</v>
          </cell>
          <cell r="Y305" t="str">
            <v>danpaquin@premiumiowapork.com</v>
          </cell>
          <cell r="Z305" t="b">
            <v>0</v>
          </cell>
          <cell r="AA305" t="b">
            <v>0</v>
          </cell>
          <cell r="AB305" t="b">
            <v>1</v>
          </cell>
          <cell r="AC305" t="b">
            <v>0</v>
          </cell>
          <cell r="AD305">
            <v>45283</v>
          </cell>
          <cell r="AE305">
            <v>45649</v>
          </cell>
        </row>
        <row r="306">
          <cell r="A306" t="str">
            <v>Friendship Ranch</v>
          </cell>
          <cell r="B306">
            <v>71826</v>
          </cell>
          <cell r="C306">
            <v>227489</v>
          </cell>
          <cell r="E306" t="str">
            <v>Active</v>
          </cell>
          <cell r="F306" t="str">
            <v>00NZNX9</v>
          </cell>
          <cell r="G306" t="str">
            <v>AC-00463</v>
          </cell>
          <cell r="H306" t="str">
            <v>Active</v>
          </cell>
          <cell r="I306">
            <v>34.2349934</v>
          </cell>
          <cell r="J306">
            <v>-117.41568359999999</v>
          </cell>
          <cell r="L306" t="str">
            <v>1043 Woodlawn Avenue</v>
          </cell>
          <cell r="M306" t="str">
            <v>Devore</v>
          </cell>
          <cell r="P306" t="str">
            <v>CA</v>
          </cell>
          <cell r="Q306" t="str">
            <v>92407</v>
          </cell>
          <cell r="R306" t="str">
            <v>friendshipranchproduce@gmail.com</v>
          </cell>
          <cell r="S306" t="str">
            <v>909-880-2746</v>
          </cell>
          <cell r="T306" t="str">
            <v>Amber Clafin</v>
          </cell>
          <cell r="U306" t="str">
            <v>Yes</v>
          </cell>
          <cell r="V306" t="str">
            <v>amber.claflin@gmail.com</v>
          </cell>
          <cell r="W306" t="str">
            <v>Doug Clafin</v>
          </cell>
          <cell r="X306" t="str">
            <v>No</v>
          </cell>
          <cell r="Y306" t="str">
            <v>dmclaflin1963@gmail.com</v>
          </cell>
          <cell r="Z306" t="b">
            <v>1</v>
          </cell>
          <cell r="AA306" t="b">
            <v>0</v>
          </cell>
          <cell r="AB306" t="b">
            <v>0</v>
          </cell>
          <cell r="AC306" t="b">
            <v>0</v>
          </cell>
          <cell r="AD306">
            <v>45019</v>
          </cell>
          <cell r="AE306">
            <v>45385</v>
          </cell>
        </row>
        <row r="307">
          <cell r="A307" t="str">
            <v>Amazon.com Services LLC</v>
          </cell>
          <cell r="B307">
            <v>192804</v>
          </cell>
          <cell r="C307">
            <v>227490</v>
          </cell>
          <cell r="E307" t="str">
            <v>Active</v>
          </cell>
          <cell r="G307" t="str">
            <v>AC-00519</v>
          </cell>
          <cell r="H307" t="str">
            <v>Active</v>
          </cell>
          <cell r="I307">
            <v>33.992057000000003</v>
          </cell>
          <cell r="J307">
            <v>-117.55403699999999</v>
          </cell>
          <cell r="L307" t="str">
            <v>5250 Goodman Way</v>
          </cell>
          <cell r="M307" t="str">
            <v>Eastvale</v>
          </cell>
          <cell r="P307" t="str">
            <v>CA</v>
          </cell>
          <cell r="Q307" t="str">
            <v>91752</v>
          </cell>
          <cell r="R307" t="str">
            <v>ops-licensing@amazon.com</v>
          </cell>
          <cell r="S307" t="str">
            <v>206.740.8467</v>
          </cell>
          <cell r="T307" t="str">
            <v>Jason Song</v>
          </cell>
          <cell r="U307" t="str">
            <v>Yes</v>
          </cell>
          <cell r="V307" t="str">
            <v>ops-licensing@amazon.com</v>
          </cell>
          <cell r="X307" t="str">
            <v>No</v>
          </cell>
          <cell r="Z307" t="b">
            <v>1</v>
          </cell>
          <cell r="AA307" t="b">
            <v>1</v>
          </cell>
          <cell r="AB307" t="b">
            <v>1</v>
          </cell>
          <cell r="AC307" t="b">
            <v>0</v>
          </cell>
          <cell r="AD307">
            <v>45069</v>
          </cell>
          <cell r="AE307">
            <v>45435</v>
          </cell>
        </row>
        <row r="308">
          <cell r="A308" t="str">
            <v>Pittsburg Wholesale Grocers Inc</v>
          </cell>
          <cell r="B308">
            <v>202524</v>
          </cell>
          <cell r="C308">
            <v>227491</v>
          </cell>
          <cell r="E308" t="str">
            <v>Active</v>
          </cell>
          <cell r="G308" t="str">
            <v>AC-00362</v>
          </cell>
          <cell r="H308" t="str">
            <v>Active</v>
          </cell>
          <cell r="I308">
            <v>37.687890199999998</v>
          </cell>
          <cell r="J308">
            <v>-122.410416</v>
          </cell>
          <cell r="L308" t="str">
            <v>385 Valley Dr</v>
          </cell>
          <cell r="M308" t="str">
            <v>Brisbane</v>
          </cell>
          <cell r="P308" t="str">
            <v>CA</v>
          </cell>
          <cell r="Q308" t="str">
            <v>94005</v>
          </cell>
          <cell r="R308" t="str">
            <v>rhoagland@pitcofoods.com</v>
          </cell>
          <cell r="S308" t="str">
            <v>408.718.6549</v>
          </cell>
          <cell r="T308" t="str">
            <v>Rod Hoagland</v>
          </cell>
          <cell r="U308" t="str">
            <v>Yes</v>
          </cell>
          <cell r="V308" t="str">
            <v>rhoagland@pitcofoods.com</v>
          </cell>
          <cell r="W308" t="str">
            <v>Doris Linyan</v>
          </cell>
          <cell r="X308" t="str">
            <v>No</v>
          </cell>
          <cell r="Y308" t="str">
            <v>dlinyan@pitcofoods.com</v>
          </cell>
          <cell r="Z308" t="b">
            <v>1</v>
          </cell>
          <cell r="AA308" t="b">
            <v>1</v>
          </cell>
          <cell r="AB308" t="b">
            <v>1</v>
          </cell>
          <cell r="AC308" t="b">
            <v>0</v>
          </cell>
          <cell r="AD308">
            <v>45311</v>
          </cell>
          <cell r="AE308">
            <v>45677</v>
          </cell>
        </row>
        <row r="309">
          <cell r="A309" t="str">
            <v>Bluebird Canyon Farms</v>
          </cell>
          <cell r="B309">
            <v>198829</v>
          </cell>
          <cell r="C309">
            <v>227492</v>
          </cell>
          <cell r="E309" t="str">
            <v>Active</v>
          </cell>
          <cell r="G309" t="str">
            <v>AC-00520</v>
          </cell>
          <cell r="H309" t="str">
            <v>Active</v>
          </cell>
          <cell r="I309">
            <v>33.536336499999997</v>
          </cell>
          <cell r="J309">
            <v>-117.7626494</v>
          </cell>
          <cell r="L309" t="str">
            <v>1085 Bluebird Canyon Dr</v>
          </cell>
          <cell r="M309" t="str">
            <v>Laguna Beach</v>
          </cell>
          <cell r="P309" t="str">
            <v>CA</v>
          </cell>
          <cell r="Q309" t="str">
            <v>92651</v>
          </cell>
          <cell r="R309" t="str">
            <v>simon.mariella@gmail.com</v>
          </cell>
          <cell r="S309" t="str">
            <v>949.715.0325</v>
          </cell>
          <cell r="T309" t="str">
            <v>Scott Tenney</v>
          </cell>
          <cell r="U309" t="str">
            <v>Yes</v>
          </cell>
          <cell r="V309" t="str">
            <v>smtenney@simon-tenney.com</v>
          </cell>
          <cell r="W309" t="str">
            <v>Britt Brown</v>
          </cell>
          <cell r="X309" t="str">
            <v>No</v>
          </cell>
          <cell r="Y309" t="str">
            <v>britt@simon-tenney.com</v>
          </cell>
          <cell r="Z309" t="b">
            <v>1</v>
          </cell>
          <cell r="AA309" t="b">
            <v>0</v>
          </cell>
          <cell r="AB309" t="b">
            <v>0</v>
          </cell>
          <cell r="AC309" t="b">
            <v>0</v>
          </cell>
          <cell r="AD309">
            <v>45022</v>
          </cell>
          <cell r="AE309">
            <v>45388</v>
          </cell>
        </row>
        <row r="310">
          <cell r="A310" t="str">
            <v>Danger Family Farm</v>
          </cell>
          <cell r="B310">
            <v>197188</v>
          </cell>
          <cell r="C310">
            <v>227493</v>
          </cell>
          <cell r="E310" t="str">
            <v>Active</v>
          </cell>
          <cell r="G310" t="str">
            <v>AC-00464</v>
          </cell>
          <cell r="H310" t="str">
            <v>Active</v>
          </cell>
          <cell r="I310">
            <v>39.070299599999998</v>
          </cell>
          <cell r="J310">
            <v>-121.6499835</v>
          </cell>
          <cell r="L310" t="str">
            <v>1815 Oswald Rd</v>
          </cell>
          <cell r="M310" t="str">
            <v>Yuba City</v>
          </cell>
          <cell r="P310" t="str">
            <v>CA</v>
          </cell>
          <cell r="Q310" t="str">
            <v>95993</v>
          </cell>
          <cell r="R310" t="str">
            <v>lauren@dangerfamilyfarm.com</v>
          </cell>
          <cell r="S310" t="str">
            <v>530-870-2292</v>
          </cell>
          <cell r="T310" t="str">
            <v>Lauren Snowden</v>
          </cell>
          <cell r="U310" t="str">
            <v>Yes</v>
          </cell>
          <cell r="V310" t="str">
            <v>Lauren@dangerfamilyfarm.com</v>
          </cell>
          <cell r="X310" t="str">
            <v>No</v>
          </cell>
          <cell r="Z310" t="b">
            <v>1</v>
          </cell>
          <cell r="AA310" t="b">
            <v>0</v>
          </cell>
          <cell r="AB310" t="b">
            <v>0</v>
          </cell>
          <cell r="AC310" t="b">
            <v>0</v>
          </cell>
          <cell r="AD310">
            <v>45019</v>
          </cell>
          <cell r="AE310">
            <v>45385</v>
          </cell>
        </row>
        <row r="311">
          <cell r="A311" t="str">
            <v>Sunrise Food Service, Inc</v>
          </cell>
          <cell r="B311">
            <v>142091</v>
          </cell>
          <cell r="C311">
            <v>227494</v>
          </cell>
          <cell r="E311" t="str">
            <v>Active</v>
          </cell>
          <cell r="F311" t="str">
            <v>00PDWUK</v>
          </cell>
          <cell r="G311" t="str">
            <v>AC-00138</v>
          </cell>
          <cell r="H311" t="str">
            <v>Active</v>
          </cell>
          <cell r="I311">
            <v>33.999569999999999</v>
          </cell>
          <cell r="J311">
            <v>-118.2325907</v>
          </cell>
          <cell r="L311" t="str">
            <v>2307 E 49th St</v>
          </cell>
          <cell r="M311" t="str">
            <v>Vernon</v>
          </cell>
          <cell r="P311" t="str">
            <v>CA</v>
          </cell>
          <cell r="Q311" t="str">
            <v>90058</v>
          </cell>
          <cell r="R311" t="str">
            <v>info@sunrisefoodservice.com</v>
          </cell>
          <cell r="S311" t="str">
            <v>323.264.8364</v>
          </cell>
          <cell r="T311" t="str">
            <v>Steve Kodo</v>
          </cell>
          <cell r="U311" t="str">
            <v>Yes</v>
          </cell>
          <cell r="V311" t="str">
            <v>steve@sunrisefoodservice.com</v>
          </cell>
          <cell r="X311" t="str">
            <v>No</v>
          </cell>
          <cell r="Z311" t="b">
            <v>1</v>
          </cell>
          <cell r="AA311" t="b">
            <v>1</v>
          </cell>
          <cell r="AB311" t="b">
            <v>0</v>
          </cell>
          <cell r="AC311" t="b">
            <v>0</v>
          </cell>
          <cell r="AD311">
            <v>45283</v>
          </cell>
          <cell r="AE311">
            <v>45649</v>
          </cell>
        </row>
        <row r="312">
          <cell r="A312" t="str">
            <v>Pittsburg Wholesale Grocers Inc</v>
          </cell>
          <cell r="B312">
            <v>215008</v>
          </cell>
          <cell r="C312">
            <v>227495</v>
          </cell>
          <cell r="E312" t="str">
            <v>Active</v>
          </cell>
          <cell r="G312" t="str">
            <v>AC-00363</v>
          </cell>
          <cell r="H312" t="str">
            <v>Active</v>
          </cell>
          <cell r="I312">
            <v>38.544827499999997</v>
          </cell>
          <cell r="J312">
            <v>-121.5752969</v>
          </cell>
          <cell r="L312" t="str">
            <v>3575 Ramos Dr</v>
          </cell>
          <cell r="M312" t="str">
            <v>West Sacramento</v>
          </cell>
          <cell r="P312" t="str">
            <v>CA</v>
          </cell>
          <cell r="Q312" t="str">
            <v>95691</v>
          </cell>
          <cell r="R312" t="str">
            <v>rhoagland@pitcofoods.com</v>
          </cell>
          <cell r="S312" t="str">
            <v>408.718.6549</v>
          </cell>
          <cell r="T312" t="str">
            <v>Rod Hoagland</v>
          </cell>
          <cell r="U312" t="str">
            <v>Yes</v>
          </cell>
          <cell r="V312" t="str">
            <v>rhoagland@pitcofoods.com</v>
          </cell>
          <cell r="W312" t="str">
            <v>Doris Linyan</v>
          </cell>
          <cell r="X312" t="str">
            <v>No</v>
          </cell>
          <cell r="Y312" t="str">
            <v>dlinyan@pitcofoods.com</v>
          </cell>
          <cell r="Z312" t="b">
            <v>1</v>
          </cell>
          <cell r="AA312" t="b">
            <v>1</v>
          </cell>
          <cell r="AB312" t="b">
            <v>1</v>
          </cell>
          <cell r="AC312" t="b">
            <v>0</v>
          </cell>
          <cell r="AD312">
            <v>45311</v>
          </cell>
          <cell r="AE312">
            <v>45677</v>
          </cell>
        </row>
        <row r="313">
          <cell r="A313" t="str">
            <v>Alta Campo</v>
          </cell>
          <cell r="B313">
            <v>71774</v>
          </cell>
          <cell r="C313">
            <v>227496</v>
          </cell>
          <cell r="E313" t="str">
            <v>Active</v>
          </cell>
          <cell r="G313" t="str">
            <v>AC-00465</v>
          </cell>
          <cell r="H313" t="str">
            <v>Active</v>
          </cell>
          <cell r="I313">
            <v>38.616178699999999</v>
          </cell>
          <cell r="J313">
            <v>-122.4562839</v>
          </cell>
          <cell r="L313" t="str">
            <v>1500 Ink Grade Rd</v>
          </cell>
          <cell r="M313" t="str">
            <v>Pope Valley</v>
          </cell>
          <cell r="P313" t="str">
            <v>CA</v>
          </cell>
          <cell r="Q313" t="str">
            <v>94567</v>
          </cell>
          <cell r="R313" t="str">
            <v>thenry@cliffamily.com</v>
          </cell>
          <cell r="S313" t="str">
            <v>707-656-4425</v>
          </cell>
          <cell r="T313" t="str">
            <v>Tessa Henry</v>
          </cell>
          <cell r="U313" t="str">
            <v>Yes</v>
          </cell>
          <cell r="V313" t="str">
            <v>thenry@cliffamily.com</v>
          </cell>
          <cell r="W313" t="str">
            <v>Trevor Antignini</v>
          </cell>
          <cell r="X313" t="str">
            <v>No</v>
          </cell>
          <cell r="Y313" t="str">
            <v>tantognini@cliffamily.com</v>
          </cell>
          <cell r="Z313" t="b">
            <v>1</v>
          </cell>
          <cell r="AA313" t="b">
            <v>0</v>
          </cell>
          <cell r="AB313" t="b">
            <v>0</v>
          </cell>
          <cell r="AC313" t="b">
            <v>0</v>
          </cell>
          <cell r="AD313">
            <v>45019</v>
          </cell>
          <cell r="AE313">
            <v>45385</v>
          </cell>
        </row>
        <row r="314">
          <cell r="A314" t="str">
            <v>Egg Innovations, LLC</v>
          </cell>
          <cell r="B314">
            <v>69580</v>
          </cell>
          <cell r="C314">
            <v>227497</v>
          </cell>
          <cell r="E314" t="str">
            <v>Active</v>
          </cell>
          <cell r="G314" t="str">
            <v>AC-00521</v>
          </cell>
          <cell r="H314" t="str">
            <v>Active</v>
          </cell>
          <cell r="I314">
            <v>41.240816899999999</v>
          </cell>
          <cell r="J314">
            <v>-85.936052399999994</v>
          </cell>
          <cell r="L314" t="str">
            <v>4799 W 100 N</v>
          </cell>
          <cell r="M314" t="str">
            <v>Warsaw</v>
          </cell>
          <cell r="P314" t="str">
            <v>IN</v>
          </cell>
          <cell r="Q314" t="str">
            <v>46580</v>
          </cell>
          <cell r="S314" t="str">
            <v>574.267.7545</v>
          </cell>
          <cell r="T314" t="str">
            <v>Tana Wilhelmi</v>
          </cell>
          <cell r="U314" t="str">
            <v>Yes</v>
          </cell>
          <cell r="V314" t="str">
            <v>twilhelmi@egginnovations.com</v>
          </cell>
          <cell r="W314" t="str">
            <v>Amanda Davis</v>
          </cell>
          <cell r="X314" t="str">
            <v>No</v>
          </cell>
          <cell r="Y314" t="str">
            <v>adavis@egginnovations.com</v>
          </cell>
          <cell r="Z314" t="b">
            <v>1</v>
          </cell>
          <cell r="AA314" t="b">
            <v>0</v>
          </cell>
          <cell r="AB314" t="b">
            <v>0</v>
          </cell>
          <cell r="AC314" t="b">
            <v>0</v>
          </cell>
          <cell r="AD314">
            <v>45414</v>
          </cell>
          <cell r="AE314">
            <v>45779</v>
          </cell>
        </row>
        <row r="315">
          <cell r="A315" t="str">
            <v>Pittsburg Wholesale Grocers Inc</v>
          </cell>
          <cell r="B315">
            <v>203186</v>
          </cell>
          <cell r="C315">
            <v>227498</v>
          </cell>
          <cell r="E315" t="str">
            <v>Active</v>
          </cell>
          <cell r="G315" t="str">
            <v>AC-00364</v>
          </cell>
          <cell r="H315" t="str">
            <v>Active</v>
          </cell>
          <cell r="I315">
            <v>37.711716899999999</v>
          </cell>
          <cell r="J315">
            <v>-122.17265620000001</v>
          </cell>
          <cell r="L315" t="str">
            <v>1800 Merced St</v>
          </cell>
          <cell r="M315" t="str">
            <v>San Leandro</v>
          </cell>
          <cell r="P315" t="str">
            <v>CA</v>
          </cell>
          <cell r="Q315" t="str">
            <v>94577</v>
          </cell>
          <cell r="R315" t="str">
            <v>rhoagland@pitcofoods.com</v>
          </cell>
          <cell r="S315" t="str">
            <v>408.718.6549</v>
          </cell>
          <cell r="T315" t="str">
            <v>Rod Hoagland</v>
          </cell>
          <cell r="U315" t="str">
            <v>Yes</v>
          </cell>
          <cell r="V315" t="str">
            <v>rhoagland@pitcofoods.com</v>
          </cell>
          <cell r="W315" t="str">
            <v>Doris Linyan</v>
          </cell>
          <cell r="X315" t="str">
            <v>No</v>
          </cell>
          <cell r="Y315" t="str">
            <v>dlinyan@pitcofoods.com</v>
          </cell>
          <cell r="Z315" t="b">
            <v>1</v>
          </cell>
          <cell r="AA315" t="b">
            <v>1</v>
          </cell>
          <cell r="AB315" t="b">
            <v>1</v>
          </cell>
          <cell r="AC315" t="b">
            <v>0</v>
          </cell>
          <cell r="AD315">
            <v>45311</v>
          </cell>
          <cell r="AE315">
            <v>45677</v>
          </cell>
        </row>
        <row r="316">
          <cell r="A316" t="str">
            <v>Daybreak Foods, Inc. - Otsego</v>
          </cell>
          <cell r="B316">
            <v>146792</v>
          </cell>
          <cell r="C316">
            <v>227499</v>
          </cell>
          <cell r="E316" t="str">
            <v>Active</v>
          </cell>
          <cell r="G316" t="str">
            <v>AC-00522</v>
          </cell>
          <cell r="H316" t="str">
            <v>Active</v>
          </cell>
          <cell r="I316">
            <v>42.496132099999997</v>
          </cell>
          <cell r="J316">
            <v>-85.7536269</v>
          </cell>
          <cell r="L316" t="str">
            <v>2127 110th Ave</v>
          </cell>
          <cell r="M316" t="str">
            <v>Otsego</v>
          </cell>
          <cell r="P316" t="str">
            <v>MI</v>
          </cell>
          <cell r="Q316" t="str">
            <v>49078</v>
          </cell>
          <cell r="R316" t="str">
            <v>zalsalman@daybreakfoods.com</v>
          </cell>
          <cell r="S316" t="str">
            <v>269.692.5330</v>
          </cell>
          <cell r="T316" t="str">
            <v>Zaineb Alsalman</v>
          </cell>
          <cell r="U316" t="str">
            <v>Yes</v>
          </cell>
          <cell r="V316" t="str">
            <v>zalsalman@daybreakfoods.com</v>
          </cell>
          <cell r="W316" t="str">
            <v>Bill Hanley</v>
          </cell>
          <cell r="X316" t="str">
            <v>No</v>
          </cell>
          <cell r="Y316" t="str">
            <v>bhanley@vandebunteeggs.com</v>
          </cell>
          <cell r="Z316" t="b">
            <v>1</v>
          </cell>
          <cell r="AA316" t="b">
            <v>0</v>
          </cell>
          <cell r="AB316" t="b">
            <v>0</v>
          </cell>
          <cell r="AC316" t="b">
            <v>0</v>
          </cell>
          <cell r="AD316">
            <v>45047</v>
          </cell>
          <cell r="AE316">
            <v>45413</v>
          </cell>
        </row>
        <row r="317">
          <cell r="A317" t="str">
            <v>JBS BakeService</v>
          </cell>
          <cell r="B317">
            <v>69396</v>
          </cell>
          <cell r="C317">
            <v>227500</v>
          </cell>
          <cell r="E317" t="str">
            <v>Active</v>
          </cell>
          <cell r="G317" t="str">
            <v>AC-00365</v>
          </cell>
          <cell r="H317" t="str">
            <v>Active</v>
          </cell>
          <cell r="I317">
            <v>37.642851999999998</v>
          </cell>
          <cell r="J317">
            <v>-122.133529</v>
          </cell>
          <cell r="L317" t="str">
            <v>23125 Bernhardt St</v>
          </cell>
          <cell r="M317" t="str">
            <v>Hayward</v>
          </cell>
          <cell r="P317" t="str">
            <v>CA</v>
          </cell>
          <cell r="Q317" t="str">
            <v>94545</v>
          </cell>
          <cell r="R317" t="str">
            <v>jtmecozzi@jbsbakeservice.com</v>
          </cell>
          <cell r="S317" t="str">
            <v>510.265.0500</v>
          </cell>
          <cell r="T317" t="str">
            <v>Jeff Mecozzi</v>
          </cell>
          <cell r="U317" t="str">
            <v>Yes</v>
          </cell>
          <cell r="V317" t="str">
            <v>jtmecozzi@jbsbakeservice.com</v>
          </cell>
          <cell r="W317" t="str">
            <v>Kate Mecozzi</v>
          </cell>
          <cell r="X317" t="str">
            <v>No</v>
          </cell>
          <cell r="Y317" t="str">
            <v>kamecozzi@jbsbakesercice.com</v>
          </cell>
          <cell r="Z317" t="b">
            <v>0</v>
          </cell>
          <cell r="AA317" t="b">
            <v>1</v>
          </cell>
          <cell r="AB317" t="b">
            <v>0</v>
          </cell>
          <cell r="AC317" t="b">
            <v>0</v>
          </cell>
          <cell r="AD317">
            <v>45311</v>
          </cell>
          <cell r="AE317">
            <v>45677</v>
          </cell>
        </row>
        <row r="318">
          <cell r="A318" t="str">
            <v>The Grove School</v>
          </cell>
          <cell r="B318">
            <v>157552</v>
          </cell>
          <cell r="C318">
            <v>227501</v>
          </cell>
          <cell r="E318" t="str">
            <v>Active</v>
          </cell>
          <cell r="G318" t="str">
            <v>AC-00466</v>
          </cell>
          <cell r="H318" t="str">
            <v>Active</v>
          </cell>
          <cell r="I318">
            <v>34.051513</v>
          </cell>
          <cell r="J318">
            <v>-117.213424</v>
          </cell>
          <cell r="L318" t="str">
            <v>11126 Iowa St</v>
          </cell>
          <cell r="M318" t="str">
            <v>Redlands</v>
          </cell>
          <cell r="P318" t="str">
            <v>CA</v>
          </cell>
          <cell r="Q318" t="str">
            <v>92373</v>
          </cell>
          <cell r="R318" t="str">
            <v>info@thegroveschool.org</v>
          </cell>
          <cell r="S318" t="str">
            <v>909-798-7831</v>
          </cell>
          <cell r="T318" t="str">
            <v>Aimee Austin</v>
          </cell>
          <cell r="U318" t="str">
            <v>Yes</v>
          </cell>
          <cell r="V318" t="str">
            <v>aimee.austin@thegroveschool.org</v>
          </cell>
          <cell r="W318" t="str">
            <v>Suzie Tolksfdorf</v>
          </cell>
          <cell r="X318" t="str">
            <v>No</v>
          </cell>
          <cell r="Y318" t="str">
            <v>suzie.tolksdorf@thegroveschool.org</v>
          </cell>
          <cell r="Z318" t="b">
            <v>1</v>
          </cell>
          <cell r="AA318" t="b">
            <v>0</v>
          </cell>
          <cell r="AB318" t="b">
            <v>0</v>
          </cell>
          <cell r="AC318" t="b">
            <v>0</v>
          </cell>
          <cell r="AD318">
            <v>45019</v>
          </cell>
          <cell r="AE318">
            <v>45385</v>
          </cell>
        </row>
        <row r="319">
          <cell r="A319" t="str">
            <v>888 Trading, Inc</v>
          </cell>
          <cell r="B319">
            <v>135654</v>
          </cell>
          <cell r="C319">
            <v>227502</v>
          </cell>
          <cell r="E319" t="str">
            <v>Active</v>
          </cell>
          <cell r="G319" t="str">
            <v>AC-00139</v>
          </cell>
          <cell r="H319" t="str">
            <v>Active</v>
          </cell>
          <cell r="I319">
            <v>34.035417000000002</v>
          </cell>
          <cell r="J319">
            <v>-118.228753</v>
          </cell>
          <cell r="L319" t="str">
            <v>670 Mesquit St</v>
          </cell>
          <cell r="M319" t="str">
            <v>Los Angeles</v>
          </cell>
          <cell r="P319" t="str">
            <v>CA</v>
          </cell>
          <cell r="Q319" t="str">
            <v>90021</v>
          </cell>
          <cell r="R319" t="str">
            <v>barbaramurphy1@earthlink.net</v>
          </cell>
          <cell r="S319" t="str">
            <v>949.723.4637</v>
          </cell>
          <cell r="T319" t="str">
            <v>Barbara Murphy</v>
          </cell>
          <cell r="U319" t="str">
            <v>Yes</v>
          </cell>
          <cell r="V319" t="str">
            <v>barbaramurphy1@earthlink.net</v>
          </cell>
          <cell r="W319" t="str">
            <v>Carie Ross</v>
          </cell>
          <cell r="X319" t="str">
            <v>No</v>
          </cell>
          <cell r="Y319" t="str">
            <v>carieross@gmail.com</v>
          </cell>
          <cell r="Z319" t="b">
            <v>0</v>
          </cell>
          <cell r="AA319" t="b">
            <v>0</v>
          </cell>
          <cell r="AB319" t="b">
            <v>1</v>
          </cell>
          <cell r="AC319" t="b">
            <v>1</v>
          </cell>
          <cell r="AD319">
            <v>45283</v>
          </cell>
          <cell r="AE319">
            <v>45649</v>
          </cell>
        </row>
        <row r="320">
          <cell r="A320" t="str">
            <v>Hans Meats Inc</v>
          </cell>
          <cell r="B320">
            <v>203308</v>
          </cell>
          <cell r="C320">
            <v>227503</v>
          </cell>
          <cell r="E320" t="str">
            <v>Active</v>
          </cell>
          <cell r="G320" t="str">
            <v>AC-00367</v>
          </cell>
          <cell r="H320" t="str">
            <v>Active</v>
          </cell>
          <cell r="I320">
            <v>33.957032300000002</v>
          </cell>
          <cell r="J320">
            <v>-118.1859346</v>
          </cell>
          <cell r="L320" t="str">
            <v>8410 Salt Lake Ave</v>
          </cell>
          <cell r="M320" t="str">
            <v>Cudahy</v>
          </cell>
          <cell r="P320" t="str">
            <v>CA</v>
          </cell>
          <cell r="Q320" t="str">
            <v>90201</v>
          </cell>
          <cell r="S320" t="str">
            <v>714.538.7348</v>
          </cell>
          <cell r="T320" t="str">
            <v>Thomas Niederberger</v>
          </cell>
          <cell r="U320" t="str">
            <v>Yes</v>
          </cell>
          <cell r="V320" t="str">
            <v>tfnied@aol.com</v>
          </cell>
          <cell r="X320" t="str">
            <v>No</v>
          </cell>
          <cell r="Z320" t="b">
            <v>1</v>
          </cell>
          <cell r="AA320" t="b">
            <v>0</v>
          </cell>
          <cell r="AB320" t="b">
            <v>1</v>
          </cell>
          <cell r="AC320" t="b">
            <v>1</v>
          </cell>
          <cell r="AD320">
            <v>45314</v>
          </cell>
          <cell r="AE320">
            <v>45680</v>
          </cell>
        </row>
        <row r="321">
          <cell r="A321" t="str">
            <v>Smart Foodservice Stores LLC DBA US Foods Chef'store</v>
          </cell>
          <cell r="B321">
            <v>152754</v>
          </cell>
          <cell r="C321">
            <v>227504</v>
          </cell>
          <cell r="E321" t="str">
            <v>Active</v>
          </cell>
          <cell r="G321" t="str">
            <v>AC-00234</v>
          </cell>
          <cell r="H321" t="str">
            <v>Active</v>
          </cell>
          <cell r="I321">
            <v>37.3240889</v>
          </cell>
          <cell r="J321">
            <v>-121.92268780000001</v>
          </cell>
          <cell r="L321" t="str">
            <v>1731 W San Carlos St</v>
          </cell>
          <cell r="M321" t="str">
            <v>San Jose</v>
          </cell>
          <cell r="P321" t="str">
            <v>CA</v>
          </cell>
          <cell r="Q321" t="str">
            <v>95128</v>
          </cell>
          <cell r="R321" t="str">
            <v>usfoodscaprop12compliance.shared@usfoods.com</v>
          </cell>
          <cell r="S321" t="str">
            <v>408.971.2637</v>
          </cell>
          <cell r="T321" t="str">
            <v>Omar Ramirez</v>
          </cell>
          <cell r="U321" t="str">
            <v>Yes</v>
          </cell>
          <cell r="V321" t="str">
            <v>omar.ramirez@chefstore.com</v>
          </cell>
          <cell r="W321" t="str">
            <v>Harjeet Singh</v>
          </cell>
          <cell r="X321" t="str">
            <v>No</v>
          </cell>
          <cell r="Y321" t="str">
            <v>harjeet.singh@chefstore.com</v>
          </cell>
          <cell r="Z321" t="b">
            <v>1</v>
          </cell>
          <cell r="AA321" t="b">
            <v>1</v>
          </cell>
          <cell r="AB321" t="b">
            <v>1</v>
          </cell>
          <cell r="AC321" t="b">
            <v>0</v>
          </cell>
          <cell r="AD321">
            <v>45089</v>
          </cell>
          <cell r="AE321">
            <v>45455</v>
          </cell>
        </row>
        <row r="322">
          <cell r="A322" t="str">
            <v>Willis D Ranch</v>
          </cell>
          <cell r="B322">
            <v>206411</v>
          </cell>
          <cell r="C322">
            <v>227505</v>
          </cell>
          <cell r="E322" t="str">
            <v>Active</v>
          </cell>
          <cell r="G322" t="str">
            <v>AC-00467</v>
          </cell>
          <cell r="H322" t="str">
            <v>Active</v>
          </cell>
          <cell r="I322">
            <v>35.057279999999999</v>
          </cell>
          <cell r="J322">
            <v>-120.28785000000001</v>
          </cell>
          <cell r="L322" t="str">
            <v>9220 Alamo Creek Rd</v>
          </cell>
          <cell r="M322" t="str">
            <v>Santa Maria</v>
          </cell>
          <cell r="P322" t="str">
            <v>CA</v>
          </cell>
          <cell r="Q322" t="str">
            <v>93454</v>
          </cell>
          <cell r="R322" t="str">
            <v>cwhitworth.sbp@gmail.com</v>
          </cell>
          <cell r="S322" t="str">
            <v>949-370-5995</v>
          </cell>
          <cell r="T322" t="str">
            <v>Charlene Whitworth</v>
          </cell>
          <cell r="U322" t="str">
            <v>Yes</v>
          </cell>
          <cell r="V322" t="str">
            <v>cwhitworth.sbp@gmail.com</v>
          </cell>
          <cell r="W322" t="str">
            <v>Clifford Helberg</v>
          </cell>
          <cell r="X322" t="str">
            <v>No</v>
          </cell>
          <cell r="Y322" t="str">
            <v>cwhitworth.sbp@gmail.com</v>
          </cell>
          <cell r="Z322" t="b">
            <v>1</v>
          </cell>
          <cell r="AA322" t="b">
            <v>0</v>
          </cell>
          <cell r="AB322" t="b">
            <v>0</v>
          </cell>
          <cell r="AC322" t="b">
            <v>0</v>
          </cell>
          <cell r="AD322">
            <v>45019</v>
          </cell>
          <cell r="AE322">
            <v>45385</v>
          </cell>
        </row>
        <row r="323">
          <cell r="A323" t="str">
            <v>Corona Cattle Inc</v>
          </cell>
          <cell r="B323">
            <v>156326</v>
          </cell>
          <cell r="C323">
            <v>227506</v>
          </cell>
          <cell r="E323" t="str">
            <v>Active</v>
          </cell>
          <cell r="G323" t="str">
            <v>AC-00468</v>
          </cell>
          <cell r="H323" t="str">
            <v>Active</v>
          </cell>
          <cell r="I323">
            <v>33.946643799999997</v>
          </cell>
          <cell r="J323">
            <v>-117.60377750000001</v>
          </cell>
          <cell r="L323" t="str">
            <v>14657 Chandler St</v>
          </cell>
          <cell r="M323" t="str">
            <v>Eastvale</v>
          </cell>
          <cell r="P323" t="str">
            <v>CA</v>
          </cell>
          <cell r="Q323" t="str">
            <v>92880</v>
          </cell>
          <cell r="R323" t="str">
            <v>coronacattleinc@gmail.com</v>
          </cell>
          <cell r="S323" t="str">
            <v>951-737-5250</v>
          </cell>
          <cell r="T323" t="str">
            <v>Andy Ormonde</v>
          </cell>
          <cell r="U323" t="str">
            <v>Yes</v>
          </cell>
          <cell r="V323" t="str">
            <v>coronacattleinc@gmail.com</v>
          </cell>
          <cell r="X323" t="str">
            <v>No</v>
          </cell>
          <cell r="Z323" t="b">
            <v>1</v>
          </cell>
          <cell r="AA323" t="b">
            <v>0</v>
          </cell>
          <cell r="AB323" t="b">
            <v>0</v>
          </cell>
          <cell r="AC323" t="b">
            <v>0</v>
          </cell>
          <cell r="AD323">
            <v>45019</v>
          </cell>
          <cell r="AE323">
            <v>45385</v>
          </cell>
        </row>
        <row r="324">
          <cell r="A324" t="str">
            <v>Smart Foodservice Stores LLC DBA US Foods Chef'store</v>
          </cell>
          <cell r="B324">
            <v>167216</v>
          </cell>
          <cell r="C324">
            <v>227507</v>
          </cell>
          <cell r="E324" t="str">
            <v>Active</v>
          </cell>
          <cell r="G324" t="str">
            <v>AC-00235</v>
          </cell>
          <cell r="H324" t="str">
            <v>Active</v>
          </cell>
          <cell r="I324">
            <v>37.687535099999998</v>
          </cell>
          <cell r="J324">
            <v>-122.1251761</v>
          </cell>
          <cell r="L324" t="str">
            <v>171 Lewelling Blvd</v>
          </cell>
          <cell r="M324" t="str">
            <v>San Lorenzo</v>
          </cell>
          <cell r="P324" t="str">
            <v>CA</v>
          </cell>
          <cell r="Q324" t="str">
            <v>94580</v>
          </cell>
          <cell r="R324" t="str">
            <v>usfoodscaprop12compliance.shared@usfoods.com</v>
          </cell>
          <cell r="S324" t="str">
            <v>510.278.8985</v>
          </cell>
          <cell r="T324" t="str">
            <v>Roberto Villalobos</v>
          </cell>
          <cell r="U324" t="str">
            <v>Yes</v>
          </cell>
          <cell r="V324" t="str">
            <v>roberto.villalobos@chefstore.com</v>
          </cell>
          <cell r="W324" t="str">
            <v>Alvin Duncan</v>
          </cell>
          <cell r="X324" t="str">
            <v>No</v>
          </cell>
          <cell r="Y324" t="str">
            <v>alvin.duncan@chefstore.con</v>
          </cell>
          <cell r="Z324" t="b">
            <v>1</v>
          </cell>
          <cell r="AA324" t="b">
            <v>1</v>
          </cell>
          <cell r="AB324" t="b">
            <v>1</v>
          </cell>
          <cell r="AC324" t="b">
            <v>0</v>
          </cell>
          <cell r="AD324">
            <v>45089</v>
          </cell>
          <cell r="AE324">
            <v>45455</v>
          </cell>
        </row>
        <row r="325">
          <cell r="A325" t="str">
            <v>Smart Foodservice Stores LLC DBA US Foods Chef'store</v>
          </cell>
          <cell r="B325">
            <v>214973</v>
          </cell>
          <cell r="C325">
            <v>227510</v>
          </cell>
          <cell r="E325" t="str">
            <v>Active</v>
          </cell>
          <cell r="G325" t="str">
            <v>AC-00236</v>
          </cell>
          <cell r="H325" t="str">
            <v>Active</v>
          </cell>
          <cell r="I325">
            <v>36.987465999999998</v>
          </cell>
          <cell r="J325">
            <v>-121.98215639999999</v>
          </cell>
          <cell r="L325" t="str">
            <v>1660 Commerical Way</v>
          </cell>
          <cell r="M325" t="str">
            <v>Santa Cruz</v>
          </cell>
          <cell r="P325" t="str">
            <v>CA</v>
          </cell>
          <cell r="Q325" t="str">
            <v>95065</v>
          </cell>
          <cell r="R325" t="str">
            <v>usfoodscaprop12compliance.shared@usfoods.com</v>
          </cell>
          <cell r="S325" t="str">
            <v>831.824.9646</v>
          </cell>
          <cell r="T325" t="str">
            <v>Jerwin Garcia</v>
          </cell>
          <cell r="U325" t="str">
            <v>Yes</v>
          </cell>
          <cell r="V325" t="str">
            <v>jerwin.garcia@chefstore.com</v>
          </cell>
          <cell r="W325" t="str">
            <v>Eric Riepe</v>
          </cell>
          <cell r="X325" t="str">
            <v>No</v>
          </cell>
          <cell r="Y325" t="str">
            <v>eric.riepe@chefstore.com</v>
          </cell>
          <cell r="Z325" t="b">
            <v>1</v>
          </cell>
          <cell r="AA325" t="b">
            <v>1</v>
          </cell>
          <cell r="AB325" t="b">
            <v>1</v>
          </cell>
          <cell r="AC325" t="b">
            <v>0</v>
          </cell>
          <cell r="AD325">
            <v>45089</v>
          </cell>
          <cell r="AE325">
            <v>45455</v>
          </cell>
        </row>
        <row r="326">
          <cell r="A326" t="str">
            <v>Clover Stornetta Farms LLC</v>
          </cell>
          <cell r="B326">
            <v>202178</v>
          </cell>
          <cell r="C326">
            <v>227511</v>
          </cell>
          <cell r="E326" t="str">
            <v>Active</v>
          </cell>
          <cell r="G326" t="str">
            <v>AC-00368</v>
          </cell>
          <cell r="H326" t="str">
            <v>Active</v>
          </cell>
          <cell r="I326">
            <v>38.232626400000001</v>
          </cell>
          <cell r="J326">
            <v>-122.59258730000001</v>
          </cell>
          <cell r="L326" t="str">
            <v>1490A Cader Ln</v>
          </cell>
          <cell r="M326" t="str">
            <v>Petaluma</v>
          </cell>
          <cell r="P326" t="str">
            <v>CA</v>
          </cell>
          <cell r="Q326" t="str">
            <v>94954</v>
          </cell>
          <cell r="R326" t="str">
            <v>bulkmilk@cloversonoma.com</v>
          </cell>
          <cell r="S326" t="str">
            <v>800.237.3315</v>
          </cell>
          <cell r="T326" t="str">
            <v>Kirsten Matteri</v>
          </cell>
          <cell r="U326" t="str">
            <v>Yes</v>
          </cell>
          <cell r="V326" t="str">
            <v>bulkmilk@cloversonoma.com</v>
          </cell>
          <cell r="X326" t="str">
            <v>No</v>
          </cell>
          <cell r="Z326" t="b">
            <v>1</v>
          </cell>
          <cell r="AA326" t="b">
            <v>1</v>
          </cell>
          <cell r="AB326" t="b">
            <v>0</v>
          </cell>
          <cell r="AC326" t="b">
            <v>0</v>
          </cell>
          <cell r="AD326">
            <v>45268</v>
          </cell>
          <cell r="AE326">
            <v>45634</v>
          </cell>
        </row>
        <row r="327">
          <cell r="A327" t="str">
            <v>Kreher's Farm Fresh Eggs, LLC</v>
          </cell>
          <cell r="B327">
            <v>69950</v>
          </cell>
          <cell r="C327">
            <v>227512</v>
          </cell>
          <cell r="E327" t="str">
            <v>Active</v>
          </cell>
          <cell r="G327" t="str">
            <v>AC-00470</v>
          </cell>
          <cell r="H327" t="str">
            <v>Active</v>
          </cell>
          <cell r="I327">
            <v>42.991983699999999</v>
          </cell>
          <cell r="J327">
            <v>-78.576444499999994</v>
          </cell>
          <cell r="L327" t="str">
            <v>5411 Davison Rd</v>
          </cell>
          <cell r="M327" t="str">
            <v>Clarence</v>
          </cell>
          <cell r="P327" t="str">
            <v>NY</v>
          </cell>
          <cell r="Q327" t="str">
            <v>14031</v>
          </cell>
          <cell r="R327" t="str">
            <v>karyn@krehereggs.net</v>
          </cell>
          <cell r="S327" t="str">
            <v>716-759-6802</v>
          </cell>
          <cell r="T327" t="str">
            <v>Karyn Kreher</v>
          </cell>
          <cell r="U327" t="str">
            <v>Yes</v>
          </cell>
          <cell r="V327" t="str">
            <v>karyn@krehereggs.com</v>
          </cell>
          <cell r="W327" t="str">
            <v>Jamey Payne</v>
          </cell>
          <cell r="X327" t="str">
            <v>No</v>
          </cell>
          <cell r="Y327" t="str">
            <v>jameypayne@krehereggs.net</v>
          </cell>
          <cell r="Z327" t="b">
            <v>1</v>
          </cell>
          <cell r="AA327" t="b">
            <v>0</v>
          </cell>
          <cell r="AB327" t="b">
            <v>0</v>
          </cell>
          <cell r="AC327" t="b">
            <v>0</v>
          </cell>
          <cell r="AD327">
            <v>45385</v>
          </cell>
          <cell r="AE327">
            <v>45750</v>
          </cell>
        </row>
        <row r="328">
          <cell r="A328" t="str">
            <v>Rocky Oaks Goat Creamery</v>
          </cell>
          <cell r="B328">
            <v>175381</v>
          </cell>
          <cell r="C328">
            <v>227515</v>
          </cell>
          <cell r="E328" t="str">
            <v>Active</v>
          </cell>
          <cell r="G328" t="str">
            <v>AC-00471</v>
          </cell>
          <cell r="H328" t="str">
            <v>Active</v>
          </cell>
          <cell r="I328">
            <v>36.812763799999999</v>
          </cell>
          <cell r="J328">
            <v>-119.5477109</v>
          </cell>
          <cell r="L328" t="str">
            <v>5365 Mendocino Ave</v>
          </cell>
          <cell r="M328" t="str">
            <v>Clovis</v>
          </cell>
          <cell r="P328" t="str">
            <v>CA</v>
          </cell>
          <cell r="Q328" t="str">
            <v>93619</v>
          </cell>
          <cell r="R328" t="str">
            <v>rockyoaksgc@gmail.com</v>
          </cell>
          <cell r="S328" t="str">
            <v>559-281-7782</v>
          </cell>
          <cell r="T328" t="str">
            <v>Margie Weber</v>
          </cell>
          <cell r="U328" t="str">
            <v>Yes</v>
          </cell>
          <cell r="V328" t="str">
            <v>webes6269@gmail.com</v>
          </cell>
          <cell r="W328" t="str">
            <v>Joel Weber</v>
          </cell>
          <cell r="X328" t="str">
            <v>No</v>
          </cell>
          <cell r="Y328" t="str">
            <v>joelweberx@gmail.com</v>
          </cell>
          <cell r="Z328" t="b">
            <v>1</v>
          </cell>
          <cell r="AA328" t="b">
            <v>0</v>
          </cell>
          <cell r="AB328" t="b">
            <v>0</v>
          </cell>
          <cell r="AC328" t="b">
            <v>0</v>
          </cell>
          <cell r="AD328">
            <v>45393</v>
          </cell>
          <cell r="AE328">
            <v>45758</v>
          </cell>
        </row>
        <row r="329">
          <cell r="A329" t="str">
            <v>Smart Foodservice Stores LLC DBA US Foods Chef'store</v>
          </cell>
          <cell r="B329">
            <v>214974</v>
          </cell>
          <cell r="C329">
            <v>227516</v>
          </cell>
          <cell r="E329" t="str">
            <v>Active</v>
          </cell>
          <cell r="G329" t="str">
            <v>AC-00237</v>
          </cell>
          <cell r="H329" t="str">
            <v>Active</v>
          </cell>
          <cell r="I329">
            <v>38.427807600000001</v>
          </cell>
          <cell r="J329">
            <v>-122.7113749</v>
          </cell>
          <cell r="L329" t="str">
            <v>565 Barham Ave</v>
          </cell>
          <cell r="M329" t="str">
            <v>Santa Rosa</v>
          </cell>
          <cell r="P329" t="str">
            <v>CA</v>
          </cell>
          <cell r="Q329" t="str">
            <v>95404</v>
          </cell>
          <cell r="R329" t="str">
            <v>usfoodscaprop12compliance.shared@usfoods.com</v>
          </cell>
          <cell r="S329" t="str">
            <v>707.543.5844</v>
          </cell>
          <cell r="T329" t="str">
            <v>Diego Villarreal</v>
          </cell>
          <cell r="U329" t="str">
            <v>Yes</v>
          </cell>
          <cell r="V329" t="str">
            <v>diego.villarreal@chefstore.com</v>
          </cell>
          <cell r="W329" t="str">
            <v>Porfirio Hernandez</v>
          </cell>
          <cell r="X329" t="str">
            <v>No</v>
          </cell>
          <cell r="Y329" t="str">
            <v>porfirio.hernandez@chefstore.com</v>
          </cell>
          <cell r="Z329" t="b">
            <v>1</v>
          </cell>
          <cell r="AA329" t="b">
            <v>1</v>
          </cell>
          <cell r="AB329" t="b">
            <v>1</v>
          </cell>
          <cell r="AC329" t="b">
            <v>0</v>
          </cell>
          <cell r="AD329">
            <v>45089</v>
          </cell>
          <cell r="AE329">
            <v>45455</v>
          </cell>
        </row>
        <row r="330">
          <cell r="A330" t="str">
            <v>Seaboard Triumph Foods, LLC</v>
          </cell>
          <cell r="B330">
            <v>214790</v>
          </cell>
          <cell r="C330">
            <v>227517</v>
          </cell>
          <cell r="E330" t="str">
            <v>Active</v>
          </cell>
          <cell r="G330" t="str">
            <v>AC-00141</v>
          </cell>
          <cell r="H330" t="str">
            <v>Active</v>
          </cell>
          <cell r="I330">
            <v>42.421141300000002</v>
          </cell>
          <cell r="J330">
            <v>-96.388164599999996</v>
          </cell>
          <cell r="L330" t="str">
            <v>5555 Seaboard Triumph Pkwy</v>
          </cell>
          <cell r="M330" t="str">
            <v>Sioux City</v>
          </cell>
          <cell r="P330" t="str">
            <v>IA</v>
          </cell>
          <cell r="Q330" t="str">
            <v>51111</v>
          </cell>
          <cell r="S330" t="str">
            <v>712.226.7800</v>
          </cell>
          <cell r="T330" t="str">
            <v>Frank Koekkoek</v>
          </cell>
          <cell r="U330" t="str">
            <v>Yes</v>
          </cell>
          <cell r="V330" t="str">
            <v>frank.koekkoek@stfmail.com</v>
          </cell>
          <cell r="W330" t="str">
            <v>Bill Mahood</v>
          </cell>
          <cell r="X330" t="str">
            <v>No</v>
          </cell>
          <cell r="Y330" t="str">
            <v>bmahood@polsinelli.com</v>
          </cell>
          <cell r="Z330" t="b">
            <v>0</v>
          </cell>
          <cell r="AA330" t="b">
            <v>0</v>
          </cell>
          <cell r="AB330" t="b">
            <v>1</v>
          </cell>
          <cell r="AC330" t="b">
            <v>0</v>
          </cell>
          <cell r="AD330">
            <v>45294</v>
          </cell>
          <cell r="AE330">
            <v>45660</v>
          </cell>
        </row>
        <row r="331">
          <cell r="A331" t="str">
            <v>Pleasant Valley Farms</v>
          </cell>
          <cell r="B331">
            <v>67795</v>
          </cell>
          <cell r="C331">
            <v>227518</v>
          </cell>
          <cell r="E331" t="str">
            <v>Active</v>
          </cell>
          <cell r="F331" t="str">
            <v>000RKA0</v>
          </cell>
          <cell r="G331" t="str">
            <v>AC-00369</v>
          </cell>
          <cell r="H331" t="str">
            <v>Active</v>
          </cell>
          <cell r="I331">
            <v>37.886119999999998</v>
          </cell>
          <cell r="J331">
            <v>-120.93804</v>
          </cell>
          <cell r="L331" t="str">
            <v>30636 E Carter Rd</v>
          </cell>
          <cell r="M331" t="str">
            <v>Farmington</v>
          </cell>
          <cell r="P331" t="str">
            <v>CA</v>
          </cell>
          <cell r="Q331" t="str">
            <v>95230</v>
          </cell>
          <cell r="R331" t="str">
            <v>melissa@pvfarmsca.com</v>
          </cell>
          <cell r="S331" t="str">
            <v>209.886.1000</v>
          </cell>
          <cell r="T331" t="str">
            <v>Melissa Marques</v>
          </cell>
          <cell r="U331" t="str">
            <v>Yes</v>
          </cell>
          <cell r="X331" t="str">
            <v>No</v>
          </cell>
          <cell r="Z331" t="b">
            <v>1</v>
          </cell>
          <cell r="AA331" t="b">
            <v>0</v>
          </cell>
          <cell r="AB331" t="b">
            <v>0</v>
          </cell>
          <cell r="AC331" t="b">
            <v>0</v>
          </cell>
          <cell r="AD331">
            <v>45315</v>
          </cell>
          <cell r="AE331">
            <v>45681</v>
          </cell>
        </row>
        <row r="332">
          <cell r="A332" t="str">
            <v>Dietz Ranch</v>
          </cell>
          <cell r="B332">
            <v>90608</v>
          </cell>
          <cell r="C332">
            <v>227519</v>
          </cell>
          <cell r="E332" t="str">
            <v>Active</v>
          </cell>
          <cell r="G332" t="str">
            <v>AC-00472</v>
          </cell>
          <cell r="H332" t="str">
            <v>Active</v>
          </cell>
          <cell r="I332">
            <v>40.583134299999998</v>
          </cell>
          <cell r="J332">
            <v>-122.2450831</v>
          </cell>
          <cell r="L332" t="str">
            <v>21861 Oak Meadow Rd</v>
          </cell>
          <cell r="M332" t="str">
            <v>Palo Cedro</v>
          </cell>
          <cell r="P332" t="str">
            <v>CA</v>
          </cell>
          <cell r="Q332" t="str">
            <v>96073</v>
          </cell>
          <cell r="R332" t="str">
            <v>dietzranching@gmail.com</v>
          </cell>
          <cell r="S332" t="str">
            <v>530-549-8029</v>
          </cell>
          <cell r="T332" t="str">
            <v>Tara Dietz</v>
          </cell>
          <cell r="U332" t="str">
            <v>No</v>
          </cell>
          <cell r="V332" t="str">
            <v>taravanschindel@gmail.com</v>
          </cell>
          <cell r="X332" t="str">
            <v>No</v>
          </cell>
          <cell r="Z332" t="b">
            <v>1</v>
          </cell>
          <cell r="AA332" t="b">
            <v>0</v>
          </cell>
          <cell r="AB332" t="b">
            <v>0</v>
          </cell>
          <cell r="AC332" t="b">
            <v>0</v>
          </cell>
          <cell r="AD332">
            <v>45019</v>
          </cell>
          <cell r="AE332">
            <v>45385</v>
          </cell>
        </row>
        <row r="333">
          <cell r="A333" t="str">
            <v>Vistar Southern California</v>
          </cell>
          <cell r="B333">
            <v>179002</v>
          </cell>
          <cell r="C333">
            <v>227520</v>
          </cell>
          <cell r="E333" t="str">
            <v>Active</v>
          </cell>
          <cell r="G333" t="str">
            <v>AC-00370</v>
          </cell>
          <cell r="H333" t="str">
            <v>Active</v>
          </cell>
          <cell r="I333">
            <v>34.051164999999997</v>
          </cell>
          <cell r="J333">
            <v>-117.449744</v>
          </cell>
          <cell r="L333" t="str">
            <v>16270 Jurupa Ave Ste 200</v>
          </cell>
          <cell r="M333" t="str">
            <v>Fontana</v>
          </cell>
          <cell r="P333" t="str">
            <v>CA</v>
          </cell>
          <cell r="Q333" t="str">
            <v>92337</v>
          </cell>
          <cell r="S333" t="str">
            <v>909.673.1780</v>
          </cell>
          <cell r="T333" t="str">
            <v>Phil Seymour</v>
          </cell>
          <cell r="U333" t="str">
            <v>Yes</v>
          </cell>
          <cell r="V333" t="str">
            <v>phil.seymour@pfgc.com</v>
          </cell>
          <cell r="W333" t="str">
            <v>Jason Stranahan</v>
          </cell>
          <cell r="X333" t="str">
            <v>No</v>
          </cell>
          <cell r="Y333" t="str">
            <v>jason.stranahan@pfgc.com</v>
          </cell>
          <cell r="Z333" t="b">
            <v>1</v>
          </cell>
          <cell r="AA333" t="b">
            <v>1</v>
          </cell>
          <cell r="AB333" t="b">
            <v>0</v>
          </cell>
          <cell r="AC333" t="b">
            <v>0</v>
          </cell>
          <cell r="AD333">
            <v>45265</v>
          </cell>
          <cell r="AE333">
            <v>45631</v>
          </cell>
        </row>
        <row r="334">
          <cell r="A334" t="str">
            <v>Star Creamery Eggs</v>
          </cell>
          <cell r="B334">
            <v>173626</v>
          </cell>
          <cell r="C334">
            <v>227521</v>
          </cell>
          <cell r="E334" t="str">
            <v>Active</v>
          </cell>
          <cell r="G334" t="str">
            <v>AC-00473</v>
          </cell>
          <cell r="H334" t="str">
            <v>Active</v>
          </cell>
          <cell r="I334">
            <v>38.326756000000003</v>
          </cell>
          <cell r="J334">
            <v>-121.528283</v>
          </cell>
          <cell r="L334" t="str">
            <v>746 Lambert Rd</v>
          </cell>
          <cell r="M334" t="str">
            <v>Courtland</v>
          </cell>
          <cell r="P334" t="str">
            <v>CA</v>
          </cell>
          <cell r="Q334" t="str">
            <v>95615</v>
          </cell>
          <cell r="R334" t="str">
            <v>starcreamery@gmail.com</v>
          </cell>
          <cell r="S334" t="str">
            <v>916.639.9398</v>
          </cell>
          <cell r="T334" t="str">
            <v>Jackie Hagen</v>
          </cell>
          <cell r="U334" t="str">
            <v>Yes</v>
          </cell>
          <cell r="V334" t="str">
            <v>starcreamery@gmail.com</v>
          </cell>
          <cell r="W334" t="str">
            <v>Curtis Hagen</v>
          </cell>
          <cell r="X334" t="str">
            <v>No</v>
          </cell>
          <cell r="Y334" t="str">
            <v>cjhagen@digitalpath.net</v>
          </cell>
          <cell r="Z334" t="b">
            <v>1</v>
          </cell>
          <cell r="AA334" t="b">
            <v>0</v>
          </cell>
          <cell r="AB334" t="b">
            <v>0</v>
          </cell>
          <cell r="AC334" t="b">
            <v>0</v>
          </cell>
          <cell r="AD334">
            <v>45397</v>
          </cell>
          <cell r="AE334">
            <v>45762</v>
          </cell>
        </row>
        <row r="335">
          <cell r="A335" t="str">
            <v>Jimenez Family Farm</v>
          </cell>
          <cell r="B335">
            <v>86545</v>
          </cell>
          <cell r="C335">
            <v>227522</v>
          </cell>
          <cell r="E335" t="str">
            <v>Active</v>
          </cell>
          <cell r="G335" t="str">
            <v>AC-00371</v>
          </cell>
          <cell r="H335" t="str">
            <v>Active</v>
          </cell>
          <cell r="I335">
            <v>34.637689100000003</v>
          </cell>
          <cell r="J335">
            <v>-120.0832454</v>
          </cell>
          <cell r="L335" t="str">
            <v>1834 W Highway 154</v>
          </cell>
          <cell r="M335" t="str">
            <v>Santa Ynez</v>
          </cell>
          <cell r="P335" t="str">
            <v>CA</v>
          </cell>
          <cell r="Q335" t="str">
            <v>93460</v>
          </cell>
          <cell r="R335" t="str">
            <v>marcie@jimenezfamilyfarm.com</v>
          </cell>
          <cell r="S335" t="str">
            <v>805.688.0597</v>
          </cell>
          <cell r="T335" t="str">
            <v>Marcie Jimenez</v>
          </cell>
          <cell r="U335" t="str">
            <v>Yes</v>
          </cell>
          <cell r="V335" t="str">
            <v>marciejime@aol.com</v>
          </cell>
          <cell r="W335" t="str">
            <v>Gustavo Jimenez</v>
          </cell>
          <cell r="X335" t="str">
            <v>No</v>
          </cell>
          <cell r="Y335" t="str">
            <v>marcie@jimenezfamilyfarm.com</v>
          </cell>
          <cell r="Z335" t="b">
            <v>1</v>
          </cell>
          <cell r="AA335" t="b">
            <v>0</v>
          </cell>
          <cell r="AB335" t="b">
            <v>0</v>
          </cell>
          <cell r="AC335" t="b">
            <v>0</v>
          </cell>
          <cell r="AD335">
            <v>44951</v>
          </cell>
          <cell r="AE335">
            <v>45316</v>
          </cell>
        </row>
        <row r="336">
          <cell r="A336" t="str">
            <v>Smart Foodservice Stores LLC DBA US Foods Chef'store</v>
          </cell>
          <cell r="B336">
            <v>212843</v>
          </cell>
          <cell r="C336">
            <v>227523</v>
          </cell>
          <cell r="E336" t="str">
            <v>Active</v>
          </cell>
          <cell r="G336" t="str">
            <v>AC-00238</v>
          </cell>
          <cell r="H336" t="str">
            <v>Active</v>
          </cell>
          <cell r="I336">
            <v>38.009567099999998</v>
          </cell>
          <cell r="J336">
            <v>-121.3194246</v>
          </cell>
          <cell r="L336" t="str">
            <v>6502 Pacific Ave</v>
          </cell>
          <cell r="M336" t="str">
            <v>Stockton</v>
          </cell>
          <cell r="P336" t="str">
            <v>CA</v>
          </cell>
          <cell r="Q336" t="str">
            <v>95207</v>
          </cell>
          <cell r="R336" t="str">
            <v>usfoodscaprop12compliance.shared@usfoods.com</v>
          </cell>
          <cell r="S336" t="str">
            <v>209.477.4598</v>
          </cell>
          <cell r="T336" t="str">
            <v>David Rector</v>
          </cell>
          <cell r="U336" t="str">
            <v>Yes</v>
          </cell>
          <cell r="V336" t="str">
            <v>david.rector@chefstore.com</v>
          </cell>
          <cell r="W336" t="str">
            <v>Melissa Guillory</v>
          </cell>
          <cell r="X336" t="str">
            <v>No</v>
          </cell>
          <cell r="Y336" t="str">
            <v>melissa.guillory@chefstore.com</v>
          </cell>
          <cell r="Z336" t="b">
            <v>1</v>
          </cell>
          <cell r="AA336" t="b">
            <v>1</v>
          </cell>
          <cell r="AB336" t="b">
            <v>1</v>
          </cell>
          <cell r="AC336" t="b">
            <v>0</v>
          </cell>
          <cell r="AD336">
            <v>45089</v>
          </cell>
          <cell r="AE336">
            <v>45455</v>
          </cell>
        </row>
        <row r="337">
          <cell r="A337" t="str">
            <v>Daybreak Foods, Inc. - Holmesville Eggers</v>
          </cell>
          <cell r="B337">
            <v>152492</v>
          </cell>
          <cell r="C337">
            <v>227524</v>
          </cell>
          <cell r="E337" t="str">
            <v>Active</v>
          </cell>
          <cell r="G337" t="str">
            <v>AC-00523</v>
          </cell>
          <cell r="H337" t="str">
            <v>Active</v>
          </cell>
          <cell r="I337">
            <v>40.631268599999999</v>
          </cell>
          <cell r="J337">
            <v>-81.9603745</v>
          </cell>
          <cell r="L337" t="str">
            <v>7868 Township Road 323</v>
          </cell>
          <cell r="M337" t="str">
            <v>Holmesville</v>
          </cell>
          <cell r="P337" t="str">
            <v>OH</v>
          </cell>
          <cell r="Q337" t="str">
            <v>44633</v>
          </cell>
          <cell r="R337" t="str">
            <v>zalsalman@daybreakfoods.com</v>
          </cell>
          <cell r="S337" t="str">
            <v>330.279.2805</v>
          </cell>
          <cell r="T337" t="str">
            <v>Zaineb Alsalman</v>
          </cell>
          <cell r="U337" t="str">
            <v>Yes</v>
          </cell>
          <cell r="V337" t="str">
            <v>zalsalman@daybreakfoods.com</v>
          </cell>
          <cell r="W337" t="str">
            <v>Bill Hanley</v>
          </cell>
          <cell r="X337" t="str">
            <v>No</v>
          </cell>
          <cell r="Y337" t="str">
            <v>bhanley@vandebunteeggs.com</v>
          </cell>
          <cell r="Z337" t="b">
            <v>1</v>
          </cell>
          <cell r="AA337" t="b">
            <v>0</v>
          </cell>
          <cell r="AB337" t="b">
            <v>0</v>
          </cell>
          <cell r="AC337" t="b">
            <v>0</v>
          </cell>
          <cell r="AD337">
            <v>45047</v>
          </cell>
          <cell r="AE337">
            <v>45413</v>
          </cell>
        </row>
        <row r="338">
          <cell r="A338" t="str">
            <v>Daybreak Foods, Inc. - Martin</v>
          </cell>
          <cell r="B338">
            <v>67857</v>
          </cell>
          <cell r="C338">
            <v>227525</v>
          </cell>
          <cell r="E338" t="str">
            <v>Active</v>
          </cell>
          <cell r="G338" t="str">
            <v>AC-00524</v>
          </cell>
          <cell r="H338" t="str">
            <v>Active</v>
          </cell>
          <cell r="I338">
            <v>42.512802000000001</v>
          </cell>
          <cell r="J338">
            <v>-85.620196100000001</v>
          </cell>
          <cell r="L338" t="str">
            <v>1240 8th St</v>
          </cell>
          <cell r="M338" t="str">
            <v>Martin</v>
          </cell>
          <cell r="P338" t="str">
            <v>MI</v>
          </cell>
          <cell r="Q338" t="str">
            <v>49070</v>
          </cell>
          <cell r="R338" t="str">
            <v>zalsalman@daybreakfoods.com</v>
          </cell>
          <cell r="S338" t="str">
            <v>269.672.7266</v>
          </cell>
          <cell r="T338" t="str">
            <v>Zaineb Alsalman</v>
          </cell>
          <cell r="U338" t="str">
            <v>Yes</v>
          </cell>
          <cell r="V338" t="str">
            <v>zalsalman@daybreakfoods.com</v>
          </cell>
          <cell r="W338" t="str">
            <v>Bill Hanley</v>
          </cell>
          <cell r="X338" t="str">
            <v>No</v>
          </cell>
          <cell r="Y338" t="str">
            <v>bhanley@vandebunteeggs.com</v>
          </cell>
          <cell r="Z338" t="b">
            <v>1</v>
          </cell>
          <cell r="AA338" t="b">
            <v>0</v>
          </cell>
          <cell r="AB338" t="b">
            <v>0</v>
          </cell>
          <cell r="AC338" t="b">
            <v>0</v>
          </cell>
          <cell r="AD338">
            <v>45047</v>
          </cell>
          <cell r="AE338">
            <v>45413</v>
          </cell>
        </row>
        <row r="339">
          <cell r="A339" t="str">
            <v>Willamette Egg Farms</v>
          </cell>
          <cell r="B339">
            <v>202745</v>
          </cell>
          <cell r="C339">
            <v>227526</v>
          </cell>
          <cell r="E339" t="str">
            <v>Active</v>
          </cell>
          <cell r="G339" t="str">
            <v>AC-00372</v>
          </cell>
          <cell r="H339" t="str">
            <v>Active</v>
          </cell>
          <cell r="I339">
            <v>47.195006100000001</v>
          </cell>
          <cell r="J339">
            <v>-119.2245226</v>
          </cell>
          <cell r="L339" t="str">
            <v>12406 Rd 7 NE</v>
          </cell>
          <cell r="M339" t="str">
            <v>Moses Lake</v>
          </cell>
          <cell r="P339" t="str">
            <v>WA</v>
          </cell>
          <cell r="Q339" t="str">
            <v>98837</v>
          </cell>
          <cell r="R339" t="str">
            <v>esahagun@willametteggfarms.com</v>
          </cell>
          <cell r="S339" t="str">
            <v>503.651.0000</v>
          </cell>
          <cell r="T339" t="str">
            <v>Emily Sahagun</v>
          </cell>
          <cell r="U339" t="str">
            <v>Yes</v>
          </cell>
          <cell r="V339" t="str">
            <v>esahagun@willametteeggfarms.com</v>
          </cell>
          <cell r="W339" t="str">
            <v>Ashley Singh</v>
          </cell>
          <cell r="X339" t="str">
            <v>No</v>
          </cell>
          <cell r="Y339" t="str">
            <v>asingh@versora.com</v>
          </cell>
          <cell r="Z339" t="b">
            <v>1</v>
          </cell>
          <cell r="AA339" t="b">
            <v>0</v>
          </cell>
          <cell r="AB339" t="b">
            <v>0</v>
          </cell>
          <cell r="AC339" t="b">
            <v>0</v>
          </cell>
          <cell r="AD339">
            <v>45322</v>
          </cell>
          <cell r="AE339">
            <v>45688</v>
          </cell>
        </row>
        <row r="340">
          <cell r="A340" t="str">
            <v>Daybreak Foods, Inc. - Bridgeway Farm</v>
          </cell>
          <cell r="B340">
            <v>151651</v>
          </cell>
          <cell r="C340">
            <v>227527</v>
          </cell>
          <cell r="E340" t="str">
            <v>Active</v>
          </cell>
          <cell r="G340" t="str">
            <v>AC-00525</v>
          </cell>
          <cell r="H340" t="str">
            <v>Active</v>
          </cell>
          <cell r="I340">
            <v>40.781107400000003</v>
          </cell>
          <cell r="J340">
            <v>-81.825331199999994</v>
          </cell>
          <cell r="L340" t="str">
            <v>1525 S Millborne Rd</v>
          </cell>
          <cell r="M340" t="str">
            <v>Apple Creek</v>
          </cell>
          <cell r="P340" t="str">
            <v>OH</v>
          </cell>
          <cell r="Q340" t="str">
            <v>44606</v>
          </cell>
          <cell r="R340" t="str">
            <v>zalsalman@daybreakfoods.com</v>
          </cell>
          <cell r="S340" t="str">
            <v>330.698.0527</v>
          </cell>
          <cell r="T340" t="str">
            <v>Zaineb Alsalman</v>
          </cell>
          <cell r="U340" t="str">
            <v>Yes</v>
          </cell>
          <cell r="V340" t="str">
            <v>zalsalman@daybreakfoods.com</v>
          </cell>
          <cell r="W340" t="str">
            <v>Bill Hanley</v>
          </cell>
          <cell r="X340" t="str">
            <v>No</v>
          </cell>
          <cell r="Y340" t="str">
            <v>bhanley@vandebunteeggs.com</v>
          </cell>
          <cell r="Z340" t="b">
            <v>1</v>
          </cell>
          <cell r="AA340" t="b">
            <v>0</v>
          </cell>
          <cell r="AB340" t="b">
            <v>0</v>
          </cell>
          <cell r="AC340" t="b">
            <v>0</v>
          </cell>
          <cell r="AD340">
            <v>45047</v>
          </cell>
          <cell r="AE340">
            <v>45413</v>
          </cell>
        </row>
        <row r="341">
          <cell r="A341" t="str">
            <v>Megan's Meadows</v>
          </cell>
          <cell r="B341">
            <v>195079</v>
          </cell>
          <cell r="C341">
            <v>227528</v>
          </cell>
          <cell r="E341" t="str">
            <v>Active</v>
          </cell>
          <cell r="G341" t="str">
            <v>AC-00474</v>
          </cell>
          <cell r="H341" t="str">
            <v>Active</v>
          </cell>
          <cell r="I341">
            <v>37.540077400000001</v>
          </cell>
          <cell r="J341">
            <v>-119.9679905</v>
          </cell>
          <cell r="L341" t="str">
            <v>5841 Colorado Rd</v>
          </cell>
          <cell r="M341" t="str">
            <v>Maricopa</v>
          </cell>
          <cell r="P341" t="str">
            <v>CA</v>
          </cell>
          <cell r="Q341" t="str">
            <v>95338</v>
          </cell>
          <cell r="R341" t="str">
            <v>Beth619@aol.com</v>
          </cell>
          <cell r="S341" t="str">
            <v>925-321-3897</v>
          </cell>
          <cell r="T341" t="str">
            <v>Varina Michaelis</v>
          </cell>
          <cell r="U341" t="str">
            <v>Yes</v>
          </cell>
          <cell r="V341" t="str">
            <v>beth619@aol.com</v>
          </cell>
          <cell r="X341" t="str">
            <v>No</v>
          </cell>
          <cell r="Z341" t="b">
            <v>1</v>
          </cell>
          <cell r="AA341" t="b">
            <v>0</v>
          </cell>
          <cell r="AB341" t="b">
            <v>0</v>
          </cell>
          <cell r="AC341" t="b">
            <v>0</v>
          </cell>
          <cell r="AD341">
            <v>45019</v>
          </cell>
          <cell r="AE341">
            <v>45385</v>
          </cell>
        </row>
        <row r="342">
          <cell r="A342" t="str">
            <v>Road's End Farm</v>
          </cell>
          <cell r="B342">
            <v>195273</v>
          </cell>
          <cell r="C342">
            <v>227529</v>
          </cell>
          <cell r="E342" t="str">
            <v>Active</v>
          </cell>
          <cell r="G342" t="str">
            <v>AC-00526</v>
          </cell>
          <cell r="H342" t="str">
            <v>Active</v>
          </cell>
          <cell r="I342">
            <v>36.767096199999997</v>
          </cell>
          <cell r="J342">
            <v>-119.6124708</v>
          </cell>
          <cell r="L342" t="str">
            <v>2157 N McCall Ave</v>
          </cell>
          <cell r="M342" t="str">
            <v>Sanger</v>
          </cell>
          <cell r="P342" t="str">
            <v>CA</v>
          </cell>
          <cell r="Q342" t="str">
            <v>93657</v>
          </cell>
          <cell r="R342" t="str">
            <v>cmhunter2157@gmail.com</v>
          </cell>
          <cell r="S342" t="str">
            <v>559.477.5296</v>
          </cell>
          <cell r="T342" t="str">
            <v>Carol Hunter</v>
          </cell>
          <cell r="U342" t="str">
            <v>Yes</v>
          </cell>
          <cell r="V342" t="str">
            <v>cmhunter2157@gmail.com</v>
          </cell>
          <cell r="X342" t="str">
            <v>No</v>
          </cell>
          <cell r="Z342" t="b">
            <v>1</v>
          </cell>
          <cell r="AA342" t="b">
            <v>0</v>
          </cell>
          <cell r="AB342" t="b">
            <v>0</v>
          </cell>
          <cell r="AC342" t="b">
            <v>0</v>
          </cell>
          <cell r="AD342">
            <v>45055</v>
          </cell>
          <cell r="AE342">
            <v>45421</v>
          </cell>
        </row>
        <row r="343">
          <cell r="A343" t="str">
            <v>Pennyroyal Farm</v>
          </cell>
          <cell r="B343">
            <v>67218</v>
          </cell>
          <cell r="C343">
            <v>227530</v>
          </cell>
          <cell r="E343" t="str">
            <v>Active</v>
          </cell>
          <cell r="F343" t="str">
            <v>00PMZG0</v>
          </cell>
          <cell r="G343" t="str">
            <v>AC-00476</v>
          </cell>
          <cell r="H343" t="str">
            <v>Active</v>
          </cell>
          <cell r="I343">
            <v>39.002410300000001</v>
          </cell>
          <cell r="J343">
            <v>-123.3624987</v>
          </cell>
          <cell r="L343" t="str">
            <v>14930 Highway 128</v>
          </cell>
          <cell r="M343" t="str">
            <v>Boonville</v>
          </cell>
          <cell r="P343" t="str">
            <v>CA</v>
          </cell>
          <cell r="Q343" t="str">
            <v>95415</v>
          </cell>
          <cell r="R343" t="str">
            <v>sales@pennyroyalfarm.com</v>
          </cell>
          <cell r="S343" t="str">
            <v>707.895.2410</v>
          </cell>
          <cell r="T343" t="str">
            <v>Sarah Bennett</v>
          </cell>
          <cell r="U343" t="str">
            <v>Yes</v>
          </cell>
          <cell r="V343" t="str">
            <v>rarahcb@hotmail.com</v>
          </cell>
          <cell r="X343" t="str">
            <v>No</v>
          </cell>
          <cell r="Z343" t="b">
            <v>1</v>
          </cell>
          <cell r="AA343" t="b">
            <v>0</v>
          </cell>
          <cell r="AB343" t="b">
            <v>0</v>
          </cell>
          <cell r="AC343" t="b">
            <v>0</v>
          </cell>
          <cell r="AD343">
            <v>45020</v>
          </cell>
          <cell r="AE343">
            <v>45386</v>
          </cell>
        </row>
        <row r="344">
          <cell r="A344" t="str">
            <v>Jordano's Foodservice, Inc</v>
          </cell>
          <cell r="B344">
            <v>69612</v>
          </cell>
          <cell r="C344">
            <v>227531</v>
          </cell>
          <cell r="E344" t="str">
            <v>Active</v>
          </cell>
          <cell r="G344" t="str">
            <v>AC-00527</v>
          </cell>
          <cell r="H344" t="str">
            <v>Active</v>
          </cell>
          <cell r="I344">
            <v>34.430206499999997</v>
          </cell>
          <cell r="J344">
            <v>-119.8101781</v>
          </cell>
          <cell r="L344" t="str">
            <v>550 S Patterson Ave</v>
          </cell>
          <cell r="M344" t="str">
            <v>Santa Barbara</v>
          </cell>
          <cell r="P344" t="str">
            <v>CA</v>
          </cell>
          <cell r="Q344" t="str">
            <v>93111</v>
          </cell>
          <cell r="R344" t="str">
            <v>pday@jordanos.com</v>
          </cell>
          <cell r="S344" t="str">
            <v>805.964.0611</v>
          </cell>
          <cell r="T344" t="str">
            <v>Karrie Reeves-Gilbraith</v>
          </cell>
          <cell r="U344" t="str">
            <v>Yes</v>
          </cell>
          <cell r="V344" t="str">
            <v>kgilbraith@jordanos.com</v>
          </cell>
          <cell r="W344" t="str">
            <v>Vickie Jacobson</v>
          </cell>
          <cell r="X344" t="str">
            <v>No</v>
          </cell>
          <cell r="Y344" t="str">
            <v>vjacobson@jordanos.com</v>
          </cell>
          <cell r="Z344" t="b">
            <v>1</v>
          </cell>
          <cell r="AA344" t="b">
            <v>1</v>
          </cell>
          <cell r="AB344" t="b">
            <v>1</v>
          </cell>
          <cell r="AC344" t="b">
            <v>1</v>
          </cell>
          <cell r="AD344">
            <v>45048</v>
          </cell>
          <cell r="AE344">
            <v>45414</v>
          </cell>
        </row>
        <row r="345">
          <cell r="A345" t="str">
            <v>Daily's Premium Meats, LLC - Salt Lake City</v>
          </cell>
          <cell r="B345">
            <v>214791</v>
          </cell>
          <cell r="C345">
            <v>227533</v>
          </cell>
          <cell r="E345" t="str">
            <v>Active</v>
          </cell>
          <cell r="G345" t="str">
            <v>AC-00142</v>
          </cell>
          <cell r="H345" t="str">
            <v>Active</v>
          </cell>
          <cell r="I345">
            <v>40.694476700000003</v>
          </cell>
          <cell r="J345">
            <v>-111.9049921</v>
          </cell>
          <cell r="L345" t="str">
            <v>3535 S 500 W</v>
          </cell>
          <cell r="M345" t="str">
            <v>Salt Lake City</v>
          </cell>
          <cell r="P345" t="str">
            <v>UT</v>
          </cell>
          <cell r="Q345" t="str">
            <v>84115</v>
          </cell>
          <cell r="S345" t="str">
            <v>801.269.1998</v>
          </cell>
          <cell r="T345" t="str">
            <v>Joe Richard</v>
          </cell>
          <cell r="U345" t="str">
            <v>Yes</v>
          </cell>
          <cell r="V345" t="str">
            <v>joe.richard@dailysmeats.com</v>
          </cell>
          <cell r="W345" t="str">
            <v>Bill Mahood</v>
          </cell>
          <cell r="X345" t="str">
            <v>No</v>
          </cell>
          <cell r="Y345" t="str">
            <v>bmahood@polsinelli.com</v>
          </cell>
          <cell r="Z345" t="b">
            <v>0</v>
          </cell>
          <cell r="AA345" t="b">
            <v>0</v>
          </cell>
          <cell r="AB345" t="b">
            <v>1</v>
          </cell>
          <cell r="AC345" t="b">
            <v>0</v>
          </cell>
          <cell r="AD345">
            <v>45294</v>
          </cell>
          <cell r="AE345">
            <v>45660</v>
          </cell>
        </row>
        <row r="346">
          <cell r="A346" t="str">
            <v>JPT Trading Inc.</v>
          </cell>
          <cell r="B346">
            <v>215068</v>
          </cell>
          <cell r="C346">
            <v>227534</v>
          </cell>
          <cell r="E346" t="str">
            <v>Active</v>
          </cell>
          <cell r="G346" t="str">
            <v>AC-00528</v>
          </cell>
          <cell r="H346" t="str">
            <v>Active</v>
          </cell>
          <cell r="I346">
            <v>34.049735900000002</v>
          </cell>
          <cell r="J346">
            <v>-118.05360140000001</v>
          </cell>
          <cell r="L346" t="str">
            <v>9859 Alpaca St</v>
          </cell>
          <cell r="M346" t="str">
            <v>South El Monte</v>
          </cell>
          <cell r="P346" t="str">
            <v>CA</v>
          </cell>
          <cell r="Q346" t="str">
            <v>91733</v>
          </cell>
          <cell r="R346" t="str">
            <v>jpttradinginc@gmail.com</v>
          </cell>
          <cell r="S346" t="str">
            <v>626.579.0507</v>
          </cell>
          <cell r="T346" t="str">
            <v>David Lee</v>
          </cell>
          <cell r="U346" t="str">
            <v>Yes</v>
          </cell>
          <cell r="W346" t="str">
            <v>Kitty Xu</v>
          </cell>
          <cell r="X346" t="str">
            <v>No</v>
          </cell>
          <cell r="Y346" t="str">
            <v>kittyxu777@gmail.com</v>
          </cell>
          <cell r="Z346" t="b">
            <v>1</v>
          </cell>
          <cell r="AA346" t="b">
            <v>0</v>
          </cell>
          <cell r="AB346" t="b">
            <v>1</v>
          </cell>
          <cell r="AC346" t="b">
            <v>0</v>
          </cell>
          <cell r="AD346">
            <v>45048</v>
          </cell>
          <cell r="AE346">
            <v>45414</v>
          </cell>
        </row>
        <row r="347">
          <cell r="A347" t="str">
            <v>The 29ers Provisions</v>
          </cell>
          <cell r="B347">
            <v>215072</v>
          </cell>
          <cell r="C347">
            <v>227536</v>
          </cell>
          <cell r="E347" t="str">
            <v>Active</v>
          </cell>
          <cell r="G347" t="str">
            <v>AC-00529</v>
          </cell>
          <cell r="H347" t="str">
            <v>Active</v>
          </cell>
          <cell r="I347">
            <v>34.003652600000002</v>
          </cell>
          <cell r="J347">
            <v>-118.24157339999999</v>
          </cell>
          <cell r="L347" t="str">
            <v>1784 E Vernon Ave</v>
          </cell>
          <cell r="M347" t="str">
            <v>Los Angeles</v>
          </cell>
          <cell r="P347" t="str">
            <v>CA</v>
          </cell>
          <cell r="Q347" t="str">
            <v>90058</v>
          </cell>
          <cell r="R347" t="str">
            <v>the29ersprov@hotmail.com</v>
          </cell>
          <cell r="S347" t="str">
            <v>323.233.7864</v>
          </cell>
          <cell r="T347" t="str">
            <v>Kenichiro Kudo</v>
          </cell>
          <cell r="U347" t="str">
            <v>Yes</v>
          </cell>
          <cell r="V347" t="str">
            <v>the29ersprov@hotmail.com</v>
          </cell>
          <cell r="W347" t="str">
            <v>Takeshi Goto</v>
          </cell>
          <cell r="X347" t="str">
            <v>No</v>
          </cell>
          <cell r="Y347" t="str">
            <v>takgotolaw@outlook.com</v>
          </cell>
          <cell r="Z347" t="b">
            <v>0</v>
          </cell>
          <cell r="AA347" t="b">
            <v>0</v>
          </cell>
          <cell r="AB347" t="b">
            <v>1</v>
          </cell>
          <cell r="AC347" t="b">
            <v>0</v>
          </cell>
          <cell r="AD347">
            <v>45415</v>
          </cell>
          <cell r="AE347">
            <v>45780</v>
          </cell>
        </row>
        <row r="348">
          <cell r="A348" t="str">
            <v>Daily's Premium Meats, LLC - Missoula</v>
          </cell>
          <cell r="B348">
            <v>214792</v>
          </cell>
          <cell r="C348">
            <v>227537</v>
          </cell>
          <cell r="E348" t="str">
            <v>Active</v>
          </cell>
          <cell r="G348" t="str">
            <v>AC-00143</v>
          </cell>
          <cell r="H348" t="str">
            <v>Active</v>
          </cell>
          <cell r="I348">
            <v>46.8839957</v>
          </cell>
          <cell r="J348">
            <v>-114.03610569999999</v>
          </cell>
          <cell r="L348" t="str">
            <v>2900 Mullan Rd</v>
          </cell>
          <cell r="M348" t="str">
            <v>Missoula</v>
          </cell>
          <cell r="P348" t="str">
            <v>MT</v>
          </cell>
          <cell r="Q348" t="str">
            <v>59808</v>
          </cell>
          <cell r="S348" t="str">
            <v>406.721.7007</v>
          </cell>
          <cell r="T348" t="str">
            <v>Joe Richard</v>
          </cell>
          <cell r="U348" t="str">
            <v>Yes</v>
          </cell>
          <cell r="V348" t="str">
            <v>joe.richard@dailysmeats.com</v>
          </cell>
          <cell r="W348" t="str">
            <v>Bill Mahood</v>
          </cell>
          <cell r="X348" t="str">
            <v>No</v>
          </cell>
          <cell r="Y348" t="str">
            <v>bmahood@polsinelli.com</v>
          </cell>
          <cell r="Z348" t="b">
            <v>0</v>
          </cell>
          <cell r="AA348" t="b">
            <v>0</v>
          </cell>
          <cell r="AB348" t="b">
            <v>1</v>
          </cell>
          <cell r="AC348" t="b">
            <v>0</v>
          </cell>
          <cell r="AD348">
            <v>45294</v>
          </cell>
          <cell r="AE348">
            <v>45660</v>
          </cell>
        </row>
        <row r="349">
          <cell r="A349" t="str">
            <v>Smart Foodservice Stores LLC DBA US Foods Chef'store</v>
          </cell>
          <cell r="B349">
            <v>138404</v>
          </cell>
          <cell r="C349">
            <v>227538</v>
          </cell>
          <cell r="E349" t="str">
            <v>Active</v>
          </cell>
          <cell r="G349" t="str">
            <v>AC-00240</v>
          </cell>
          <cell r="H349" t="str">
            <v>Active</v>
          </cell>
          <cell r="I349">
            <v>39.142211199999998</v>
          </cell>
          <cell r="J349">
            <v>-121.6248585</v>
          </cell>
          <cell r="L349" t="str">
            <v>717 Colusa Ave</v>
          </cell>
          <cell r="M349" t="str">
            <v>Yuba City</v>
          </cell>
          <cell r="P349" t="str">
            <v>CA</v>
          </cell>
          <cell r="Q349" t="str">
            <v>95991</v>
          </cell>
          <cell r="R349" t="str">
            <v>usfoodscaprop12compliance.shared@usfoods.com</v>
          </cell>
          <cell r="S349" t="str">
            <v>530.751.7125</v>
          </cell>
          <cell r="T349" t="str">
            <v>Johnathan Holmen</v>
          </cell>
          <cell r="U349" t="str">
            <v>Yes</v>
          </cell>
          <cell r="W349" t="str">
            <v>Amanda Winburn</v>
          </cell>
          <cell r="X349" t="str">
            <v>No</v>
          </cell>
          <cell r="Y349" t="str">
            <v>amanda.winburn@chefstore.com</v>
          </cell>
          <cell r="Z349" t="b">
            <v>1</v>
          </cell>
          <cell r="AA349" t="b">
            <v>1</v>
          </cell>
          <cell r="AB349" t="b">
            <v>1</v>
          </cell>
          <cell r="AC349" t="b">
            <v>0</v>
          </cell>
          <cell r="AD349">
            <v>45089</v>
          </cell>
          <cell r="AE349">
            <v>45455</v>
          </cell>
        </row>
        <row r="350">
          <cell r="A350" t="str">
            <v>Asahi Foods Inc</v>
          </cell>
          <cell r="B350">
            <v>215073</v>
          </cell>
          <cell r="C350">
            <v>227540</v>
          </cell>
          <cell r="E350" t="str">
            <v>Active</v>
          </cell>
          <cell r="G350" t="str">
            <v>AC-00530</v>
          </cell>
          <cell r="H350" t="str">
            <v>Active</v>
          </cell>
          <cell r="I350">
            <v>34.017067300000001</v>
          </cell>
          <cell r="J350">
            <v>-118.2072986</v>
          </cell>
          <cell r="L350" t="str">
            <v>3348 E 14th St</v>
          </cell>
          <cell r="M350" t="str">
            <v>Los Angeles</v>
          </cell>
          <cell r="P350" t="str">
            <v>CA</v>
          </cell>
          <cell r="Q350" t="str">
            <v>90023</v>
          </cell>
          <cell r="R350" t="str">
            <v>asahi1679@att.net</v>
          </cell>
          <cell r="S350" t="str">
            <v>323.780.9750</v>
          </cell>
          <cell r="T350" t="str">
            <v>Kenichiro Kudo</v>
          </cell>
          <cell r="U350" t="str">
            <v>Yes</v>
          </cell>
          <cell r="V350" t="str">
            <v>the29ersprov@hotmail.com</v>
          </cell>
          <cell r="X350" t="str">
            <v>No</v>
          </cell>
          <cell r="Z350" t="b">
            <v>0</v>
          </cell>
          <cell r="AA350" t="b">
            <v>0</v>
          </cell>
          <cell r="AB350" t="b">
            <v>1</v>
          </cell>
          <cell r="AC350" t="b">
            <v>0</v>
          </cell>
          <cell r="AD350">
            <v>45415</v>
          </cell>
          <cell r="AE350">
            <v>45780</v>
          </cell>
        </row>
        <row r="351">
          <cell r="A351" t="str">
            <v>California Farm LLC dba Rosemary Farm</v>
          </cell>
          <cell r="B351">
            <v>142217</v>
          </cell>
          <cell r="C351">
            <v>227542</v>
          </cell>
          <cell r="E351" t="str">
            <v>Active</v>
          </cell>
          <cell r="F351" t="str">
            <v>001AVDS</v>
          </cell>
          <cell r="G351" t="str">
            <v>AC-00531</v>
          </cell>
          <cell r="H351" t="str">
            <v>Active</v>
          </cell>
          <cell r="I351">
            <v>35.296761600000004</v>
          </cell>
          <cell r="J351">
            <v>-118.9466034</v>
          </cell>
          <cell r="L351" t="str">
            <v>5110 E Panama Ln</v>
          </cell>
          <cell r="M351" t="str">
            <v>Bakersfield</v>
          </cell>
          <cell r="P351" t="str">
            <v>CA</v>
          </cell>
          <cell r="Q351" t="str">
            <v>93307</v>
          </cell>
          <cell r="R351" t="str">
            <v>jennac@dakotalayers.com</v>
          </cell>
          <cell r="S351" t="str">
            <v>805.922.3531</v>
          </cell>
          <cell r="T351" t="str">
            <v>Jenna Carr</v>
          </cell>
          <cell r="U351" t="str">
            <v>Yes</v>
          </cell>
          <cell r="V351" t="str">
            <v>jennac@dakotalayers.com</v>
          </cell>
          <cell r="X351" t="str">
            <v>No</v>
          </cell>
          <cell r="Z351" t="b">
            <v>1</v>
          </cell>
          <cell r="AA351" t="b">
            <v>0</v>
          </cell>
          <cell r="AB351" t="b">
            <v>0</v>
          </cell>
          <cell r="AC351" t="b">
            <v>0</v>
          </cell>
          <cell r="AD351">
            <v>45416</v>
          </cell>
          <cell r="AE351">
            <v>45781</v>
          </cell>
        </row>
        <row r="352">
          <cell r="A352" t="str">
            <v>Daily's Premium Meats, LLC - St Joseph</v>
          </cell>
          <cell r="B352">
            <v>214793</v>
          </cell>
          <cell r="C352">
            <v>227543</v>
          </cell>
          <cell r="E352" t="str">
            <v>Active</v>
          </cell>
          <cell r="G352" t="str">
            <v>AC-00144</v>
          </cell>
          <cell r="H352" t="str">
            <v>Active</v>
          </cell>
          <cell r="I352">
            <v>39.717320700000002</v>
          </cell>
          <cell r="J352">
            <v>-94.873257800000005</v>
          </cell>
          <cell r="L352" t="str">
            <v>5501 Stockyards Expy</v>
          </cell>
          <cell r="M352" t="str">
            <v>Saint Joseph</v>
          </cell>
          <cell r="P352" t="str">
            <v>MO</v>
          </cell>
          <cell r="Q352" t="str">
            <v>64504</v>
          </cell>
          <cell r="S352" t="str">
            <v>816.558.6650</v>
          </cell>
          <cell r="T352" t="str">
            <v>Joe Richard</v>
          </cell>
          <cell r="U352" t="str">
            <v>Yes</v>
          </cell>
          <cell r="V352" t="str">
            <v>joe.richard@dailysmeats.com</v>
          </cell>
          <cell r="W352" t="str">
            <v>Bill Mahood</v>
          </cell>
          <cell r="X352" t="str">
            <v>No</v>
          </cell>
          <cell r="Y352" t="str">
            <v>bmahood@polsinelli.com</v>
          </cell>
          <cell r="Z352" t="b">
            <v>0</v>
          </cell>
          <cell r="AA352" t="b">
            <v>0</v>
          </cell>
          <cell r="AB352" t="b">
            <v>1</v>
          </cell>
          <cell r="AC352" t="b">
            <v>0</v>
          </cell>
          <cell r="AD352">
            <v>45294</v>
          </cell>
          <cell r="AE352">
            <v>45660</v>
          </cell>
        </row>
        <row r="353">
          <cell r="A353" t="str">
            <v>Alta- Dena Certified Dairy</v>
          </cell>
          <cell r="B353">
            <v>29350</v>
          </cell>
          <cell r="C353">
            <v>227545</v>
          </cell>
          <cell r="E353" t="str">
            <v>Active</v>
          </cell>
          <cell r="G353" t="str">
            <v>AC-00532</v>
          </cell>
          <cell r="H353" t="str">
            <v>Active</v>
          </cell>
          <cell r="I353">
            <v>34.009962600000001</v>
          </cell>
          <cell r="J353">
            <v>-117.9185559</v>
          </cell>
          <cell r="L353" t="str">
            <v>17637 E Valley Blvd</v>
          </cell>
          <cell r="M353" t="str">
            <v>City of Industry</v>
          </cell>
          <cell r="P353" t="str">
            <v>CA</v>
          </cell>
          <cell r="Q353" t="str">
            <v>91744</v>
          </cell>
          <cell r="R353" t="str">
            <v>deanna.mccarthy@dfamilk.com</v>
          </cell>
          <cell r="S353" t="str">
            <v>626.964.6401</v>
          </cell>
          <cell r="T353" t="str">
            <v>Deanna Mccarthy</v>
          </cell>
          <cell r="U353" t="str">
            <v>Yes</v>
          </cell>
          <cell r="V353" t="str">
            <v>deanna_mccarthy@deanfoods.com</v>
          </cell>
          <cell r="X353" t="str">
            <v>No</v>
          </cell>
          <cell r="Z353" t="b">
            <v>1</v>
          </cell>
          <cell r="AA353" t="b">
            <v>0</v>
          </cell>
          <cell r="AB353" t="b">
            <v>0</v>
          </cell>
          <cell r="AC353" t="b">
            <v>0</v>
          </cell>
          <cell r="AD353">
            <v>45051</v>
          </cell>
          <cell r="AE353">
            <v>45417</v>
          </cell>
        </row>
        <row r="354">
          <cell r="A354" t="str">
            <v>Mexifoods</v>
          </cell>
          <cell r="B354">
            <v>69369</v>
          </cell>
          <cell r="C354">
            <v>227546</v>
          </cell>
          <cell r="E354" t="str">
            <v>Active</v>
          </cell>
          <cell r="G354" t="str">
            <v>AC-00434</v>
          </cell>
          <cell r="H354" t="str">
            <v>Active</v>
          </cell>
          <cell r="I354">
            <v>38.588332700000002</v>
          </cell>
          <cell r="J354">
            <v>-121.56278519999999</v>
          </cell>
          <cell r="L354" t="str">
            <v>866 Embarcadero Dr</v>
          </cell>
          <cell r="M354" t="str">
            <v>West Sacramento</v>
          </cell>
          <cell r="P354" t="str">
            <v>CA</v>
          </cell>
          <cell r="Q354" t="str">
            <v>95605</v>
          </cell>
          <cell r="S354" t="str">
            <v>916.373.1400</v>
          </cell>
          <cell r="T354" t="str">
            <v>Dario Sun</v>
          </cell>
          <cell r="U354" t="str">
            <v>Yes</v>
          </cell>
          <cell r="V354" t="str">
            <v>dariosun.mexifoods@hotmail.com</v>
          </cell>
          <cell r="X354" t="str">
            <v>No</v>
          </cell>
          <cell r="Z354" t="b">
            <v>1</v>
          </cell>
          <cell r="AA354" t="b">
            <v>0</v>
          </cell>
          <cell r="AB354" t="b">
            <v>1</v>
          </cell>
          <cell r="AC354" t="b">
            <v>0</v>
          </cell>
          <cell r="AD354">
            <v>45012</v>
          </cell>
          <cell r="AE354">
            <v>45378</v>
          </cell>
        </row>
        <row r="355">
          <cell r="A355" t="str">
            <v>Villari Food Group</v>
          </cell>
          <cell r="B355">
            <v>215074</v>
          </cell>
          <cell r="C355">
            <v>227547</v>
          </cell>
          <cell r="E355" t="str">
            <v>Active</v>
          </cell>
          <cell r="G355" t="str">
            <v>AC-00533</v>
          </cell>
          <cell r="H355" t="str">
            <v>Active</v>
          </cell>
          <cell r="I355">
            <v>34.988097600000003</v>
          </cell>
          <cell r="J355">
            <v>-78.083281400000004</v>
          </cell>
          <cell r="L355" t="str">
            <v>135 Carter Best Rd</v>
          </cell>
          <cell r="M355" t="str">
            <v>Warsaw</v>
          </cell>
          <cell r="P355" t="str">
            <v>NC</v>
          </cell>
          <cell r="Q355" t="str">
            <v>28398</v>
          </cell>
          <cell r="R355" t="str">
            <v>kris.s@vfgmai+M534+N534</v>
          </cell>
          <cell r="S355" t="str">
            <v>910.293.2157</v>
          </cell>
          <cell r="T355" t="str">
            <v>Kris Stewart</v>
          </cell>
          <cell r="U355" t="str">
            <v>Yes</v>
          </cell>
          <cell r="V355" t="str">
            <v>kris.s@vfgmail.com</v>
          </cell>
          <cell r="W355" t="str">
            <v>Joe Villari</v>
          </cell>
          <cell r="X355" t="str">
            <v>No</v>
          </cell>
          <cell r="Y355" t="str">
            <v>joe.v@vfgmail.com</v>
          </cell>
          <cell r="Z355" t="b">
            <v>0</v>
          </cell>
          <cell r="AA355" t="b">
            <v>0</v>
          </cell>
          <cell r="AB355" t="b">
            <v>1</v>
          </cell>
          <cell r="AC355" t="b">
            <v>0</v>
          </cell>
          <cell r="AD355">
            <v>45051</v>
          </cell>
          <cell r="AE355">
            <v>45417</v>
          </cell>
        </row>
        <row r="356">
          <cell r="A356" t="str">
            <v>Valley Fresh Foods, Inc, dba Skylane Farms</v>
          </cell>
          <cell r="B356">
            <v>68657</v>
          </cell>
          <cell r="C356">
            <v>227548</v>
          </cell>
          <cell r="E356" t="str">
            <v>Active</v>
          </cell>
          <cell r="G356" t="str">
            <v>AC-00534</v>
          </cell>
          <cell r="H356" t="str">
            <v>Active</v>
          </cell>
          <cell r="I356">
            <v>45.168965999999998</v>
          </cell>
          <cell r="J356">
            <v>-122.885763</v>
          </cell>
          <cell r="L356" t="str">
            <v>8539 Crosby Rd NE</v>
          </cell>
          <cell r="M356" t="str">
            <v>Woodburn</v>
          </cell>
          <cell r="P356" t="str">
            <v>OR</v>
          </cell>
          <cell r="Q356" t="str">
            <v>97071</v>
          </cell>
          <cell r="R356" t="str">
            <v>dmay@vffi.com</v>
          </cell>
          <cell r="S356" t="str">
            <v>503.981.0141</v>
          </cell>
          <cell r="T356" t="str">
            <v>David May</v>
          </cell>
          <cell r="U356" t="str">
            <v>Yes</v>
          </cell>
          <cell r="V356" t="str">
            <v>dmay@vffi.com</v>
          </cell>
          <cell r="W356" t="str">
            <v>Diana Luis</v>
          </cell>
          <cell r="X356" t="str">
            <v>No</v>
          </cell>
          <cell r="Y356" t="str">
            <v>dluis@vffi.com</v>
          </cell>
          <cell r="Z356" t="b">
            <v>1</v>
          </cell>
          <cell r="AA356" t="b">
            <v>0</v>
          </cell>
          <cell r="AB356" t="b">
            <v>0</v>
          </cell>
          <cell r="AC356" t="b">
            <v>0</v>
          </cell>
          <cell r="AD356">
            <v>45051</v>
          </cell>
          <cell r="AE356">
            <v>45417</v>
          </cell>
        </row>
        <row r="357">
          <cell r="A357" t="str">
            <v>MeadowLark Ranch</v>
          </cell>
          <cell r="B357">
            <v>195433</v>
          </cell>
          <cell r="C357">
            <v>227549</v>
          </cell>
          <cell r="E357" t="str">
            <v>Active</v>
          </cell>
          <cell r="G357" t="str">
            <v>AC-00535</v>
          </cell>
          <cell r="H357" t="str">
            <v>Active</v>
          </cell>
          <cell r="I357">
            <v>35.306637700000003</v>
          </cell>
          <cell r="J357">
            <v>-120.7343731</v>
          </cell>
          <cell r="L357" t="str">
            <v>1690 O'Connor Way</v>
          </cell>
          <cell r="M357" t="str">
            <v>San Luis Obispo</v>
          </cell>
          <cell r="P357" t="str">
            <v>CA</v>
          </cell>
          <cell r="Q357" t="str">
            <v>93405</v>
          </cell>
          <cell r="R357" t="str">
            <v>mindy.wilkinson@gmail.com</v>
          </cell>
          <cell r="S357" t="str">
            <v>805.704.7906</v>
          </cell>
          <cell r="T357" t="str">
            <v>Mindy Wilkinson</v>
          </cell>
          <cell r="U357" t="str">
            <v>Yes</v>
          </cell>
          <cell r="V357" t="str">
            <v>mindy.wilkinson@gmail.com</v>
          </cell>
          <cell r="X357" t="str">
            <v>No</v>
          </cell>
          <cell r="Z357" t="b">
            <v>1</v>
          </cell>
          <cell r="AA357" t="b">
            <v>0</v>
          </cell>
          <cell r="AB357" t="b">
            <v>0</v>
          </cell>
          <cell r="AC357" t="b">
            <v>0</v>
          </cell>
          <cell r="AD357">
            <v>45051</v>
          </cell>
          <cell r="AE357">
            <v>45417</v>
          </cell>
        </row>
        <row r="358">
          <cell r="A358" t="str">
            <v>Stiebrs Farms, Inc</v>
          </cell>
          <cell r="B358">
            <v>69065</v>
          </cell>
          <cell r="C358">
            <v>227550</v>
          </cell>
          <cell r="E358" t="str">
            <v>Active</v>
          </cell>
          <cell r="G358" t="str">
            <v>AC-00536</v>
          </cell>
          <cell r="H358" t="str">
            <v>Active</v>
          </cell>
          <cell r="I358">
            <v>46.927763900000002</v>
          </cell>
          <cell r="J358">
            <v>-122.58335219999999</v>
          </cell>
          <cell r="L358" t="str">
            <v>10909 Bald Hill Rd SE</v>
          </cell>
          <cell r="M358" t="str">
            <v>Yelm</v>
          </cell>
          <cell r="P358" t="str">
            <v>WA</v>
          </cell>
          <cell r="Q358" t="str">
            <v>98597</v>
          </cell>
          <cell r="R358" t="str">
            <v>info@stiebrsfarms.com</v>
          </cell>
          <cell r="S358" t="str">
            <v>360.458.3333</v>
          </cell>
          <cell r="T358" t="str">
            <v>Sara Stiebrs</v>
          </cell>
          <cell r="U358" t="str">
            <v>Yes</v>
          </cell>
          <cell r="V358" t="str">
            <v>sara@stiebrsfarms.com</v>
          </cell>
          <cell r="W358" t="str">
            <v>Yany Stiebrs</v>
          </cell>
          <cell r="X358" t="str">
            <v>No</v>
          </cell>
          <cell r="Y358" t="str">
            <v>yany@stiebrsfarms.com</v>
          </cell>
          <cell r="Z358" t="b">
            <v>1</v>
          </cell>
          <cell r="AA358" t="b">
            <v>0</v>
          </cell>
          <cell r="AB358" t="b">
            <v>0</v>
          </cell>
          <cell r="AC358" t="b">
            <v>0</v>
          </cell>
          <cell r="AD358">
            <v>45051</v>
          </cell>
          <cell r="AE358">
            <v>45417</v>
          </cell>
        </row>
        <row r="359">
          <cell r="A359" t="str">
            <v>Smart Foodservice Stores LLC DBA US Foods Chef'store</v>
          </cell>
          <cell r="B359">
            <v>214975</v>
          </cell>
          <cell r="C359">
            <v>227551</v>
          </cell>
          <cell r="E359" t="str">
            <v>Active</v>
          </cell>
          <cell r="G359" t="str">
            <v>AC-00239</v>
          </cell>
          <cell r="H359" t="str">
            <v>Active</v>
          </cell>
          <cell r="I359">
            <v>36.291844400000002</v>
          </cell>
          <cell r="J359">
            <v>-119.3121764</v>
          </cell>
          <cell r="L359" t="str">
            <v>4236 S Mooney Blvd</v>
          </cell>
          <cell r="M359" t="str">
            <v>Visalia</v>
          </cell>
          <cell r="P359" t="str">
            <v>CA</v>
          </cell>
          <cell r="Q359" t="str">
            <v>93277</v>
          </cell>
          <cell r="R359" t="str">
            <v>usfoodscaprop12compliance.shared@usfoods.com</v>
          </cell>
          <cell r="S359" t="str">
            <v>530.751.7125</v>
          </cell>
          <cell r="T359" t="str">
            <v>Teng Khang</v>
          </cell>
          <cell r="U359" t="str">
            <v>Yes</v>
          </cell>
          <cell r="V359" t="str">
            <v>teng.khang@chefstore.com</v>
          </cell>
          <cell r="W359" t="str">
            <v>Bobby Crossley</v>
          </cell>
          <cell r="X359" t="str">
            <v>No</v>
          </cell>
          <cell r="Y359" t="str">
            <v>bobby.crossley@chefstore.com</v>
          </cell>
          <cell r="Z359" t="b">
            <v>1</v>
          </cell>
          <cell r="AA359" t="b">
            <v>1</v>
          </cell>
          <cell r="AB359" t="b">
            <v>1</v>
          </cell>
          <cell r="AC359" t="b">
            <v>0</v>
          </cell>
          <cell r="AD359">
            <v>45089</v>
          </cell>
          <cell r="AE359">
            <v>45455</v>
          </cell>
        </row>
        <row r="360">
          <cell r="A360" t="str">
            <v>The Happy Group dba Happy Egg Co</v>
          </cell>
          <cell r="B360">
            <v>195015</v>
          </cell>
          <cell r="C360">
            <v>227553</v>
          </cell>
          <cell r="E360" t="str">
            <v>Active</v>
          </cell>
          <cell r="G360" t="str">
            <v>AC-00537</v>
          </cell>
          <cell r="H360" t="str">
            <v>Active</v>
          </cell>
          <cell r="I360">
            <v>35.032126499999997</v>
          </cell>
          <cell r="J360">
            <v>-94.412678400000004</v>
          </cell>
          <cell r="L360" t="str">
            <v>11600 Gap Rd</v>
          </cell>
          <cell r="M360" t="str">
            <v>Hartford</v>
          </cell>
          <cell r="P360" t="str">
            <v>AR</v>
          </cell>
          <cell r="Q360" t="str">
            <v>72938</v>
          </cell>
          <cell r="R360" t="str">
            <v>compliance@thehappygroup.com</v>
          </cell>
          <cell r="S360" t="str">
            <v>479.283.7118</v>
          </cell>
          <cell r="T360" t="str">
            <v>Nikolas Birchfield</v>
          </cell>
          <cell r="U360" t="str">
            <v>Yes</v>
          </cell>
          <cell r="V360" t="str">
            <v>compliance@thehappygroup.com</v>
          </cell>
          <cell r="W360" t="str">
            <v>Kelly Unger</v>
          </cell>
          <cell r="X360" t="str">
            <v>No</v>
          </cell>
          <cell r="Y360" t="str">
            <v>compliance@thehappygroup.com</v>
          </cell>
          <cell r="Z360" t="b">
            <v>1</v>
          </cell>
          <cell r="AA360" t="b">
            <v>0</v>
          </cell>
          <cell r="AB360" t="b">
            <v>0</v>
          </cell>
          <cell r="AC360" t="b">
            <v>0</v>
          </cell>
          <cell r="AD360">
            <v>45054</v>
          </cell>
          <cell r="AE360">
            <v>45420</v>
          </cell>
        </row>
        <row r="361">
          <cell r="A361" t="str">
            <v>Willamette Egg Farms LLC</v>
          </cell>
          <cell r="B361">
            <v>218522</v>
          </cell>
          <cell r="C361">
            <v>227580</v>
          </cell>
          <cell r="E361" t="str">
            <v>Active</v>
          </cell>
          <cell r="G361" t="str">
            <v>AC-00373</v>
          </cell>
          <cell r="H361" t="str">
            <v>Active</v>
          </cell>
          <cell r="I361">
            <v>45.154029999999999</v>
          </cell>
          <cell r="J361">
            <v>-122.68094499999999</v>
          </cell>
          <cell r="L361" t="str">
            <v>31350 S Highway 170</v>
          </cell>
          <cell r="M361" t="str">
            <v>Canby</v>
          </cell>
          <cell r="P361" t="str">
            <v>OR</v>
          </cell>
          <cell r="Q361" t="str">
            <v>97013</v>
          </cell>
          <cell r="R361" t="str">
            <v>esahagun@willametteeggfarms.com</v>
          </cell>
          <cell r="S361" t="str">
            <v>503.651.0000</v>
          </cell>
          <cell r="T361" t="str">
            <v>Emily Sahagun</v>
          </cell>
          <cell r="U361" t="str">
            <v>Yes</v>
          </cell>
          <cell r="V361" t="str">
            <v>esahagun@willametteeggfarms.com</v>
          </cell>
          <cell r="W361" t="str">
            <v>Ashley Singh</v>
          </cell>
          <cell r="X361" t="str">
            <v>No</v>
          </cell>
          <cell r="Y361" t="str">
            <v>asingh@versora.com</v>
          </cell>
          <cell r="Z361" t="b">
            <v>1</v>
          </cell>
          <cell r="AA361" t="b">
            <v>0</v>
          </cell>
          <cell r="AB361" t="b">
            <v>0</v>
          </cell>
          <cell r="AC361" t="b">
            <v>0</v>
          </cell>
          <cell r="AD361">
            <v>45317</v>
          </cell>
          <cell r="AE361">
            <v>45683</v>
          </cell>
        </row>
        <row r="362">
          <cell r="A362" t="str">
            <v>Vistar of Northern California</v>
          </cell>
          <cell r="B362">
            <v>181506</v>
          </cell>
          <cell r="C362">
            <v>227581</v>
          </cell>
          <cell r="E362" t="str">
            <v>Active</v>
          </cell>
          <cell r="G362" t="str">
            <v>AC-00374</v>
          </cell>
          <cell r="H362" t="str">
            <v>Active</v>
          </cell>
          <cell r="I362">
            <v>37.711353899999999</v>
          </cell>
          <cell r="J362">
            <v>-121.70152419999999</v>
          </cell>
          <cell r="L362" t="str">
            <v>7587 Las Positas Rd</v>
          </cell>
          <cell r="M362" t="str">
            <v>Livermore</v>
          </cell>
          <cell r="P362" t="str">
            <v>CA</v>
          </cell>
          <cell r="Q362" t="str">
            <v>94551</v>
          </cell>
          <cell r="R362" t="str">
            <v>mike.altergott@pfgc.com</v>
          </cell>
          <cell r="S362" t="str">
            <v>925.456.5268</v>
          </cell>
          <cell r="T362" t="str">
            <v>Mike Altergott</v>
          </cell>
          <cell r="U362" t="str">
            <v>Yes</v>
          </cell>
          <cell r="V362" t="str">
            <v>mike.altergott@pfgc.com</v>
          </cell>
          <cell r="X362" t="str">
            <v>No</v>
          </cell>
          <cell r="Z362" t="b">
            <v>1</v>
          </cell>
          <cell r="AA362" t="b">
            <v>0</v>
          </cell>
          <cell r="AB362" t="b">
            <v>0</v>
          </cell>
          <cell r="AC362" t="b">
            <v>0</v>
          </cell>
          <cell r="AD362">
            <v>45268</v>
          </cell>
          <cell r="AE362">
            <v>45634</v>
          </cell>
        </row>
        <row r="363">
          <cell r="A363" t="str">
            <v>Performance Foodservice Southern California</v>
          </cell>
          <cell r="B363">
            <v>69327</v>
          </cell>
          <cell r="C363">
            <v>227582</v>
          </cell>
          <cell r="E363" t="str">
            <v>Active</v>
          </cell>
          <cell r="G363" t="str">
            <v>AC-00375</v>
          </cell>
          <cell r="H363" t="str">
            <v>Active</v>
          </cell>
          <cell r="I363">
            <v>34.005114200000001</v>
          </cell>
          <cell r="J363">
            <v>-117.9416547</v>
          </cell>
          <cell r="L363" t="str">
            <v>16639 Gale Ave</v>
          </cell>
          <cell r="M363" t="str">
            <v>City of Industry</v>
          </cell>
          <cell r="P363" t="str">
            <v>CA</v>
          </cell>
          <cell r="Q363" t="str">
            <v>91745</v>
          </cell>
          <cell r="S363" t="str">
            <v>626.250.5725</v>
          </cell>
          <cell r="T363" t="str">
            <v>Harvey Williams</v>
          </cell>
          <cell r="U363" t="str">
            <v>Yes</v>
          </cell>
          <cell r="V363" t="str">
            <v>harvey.williams@pfgc.com</v>
          </cell>
          <cell r="X363" t="str">
            <v>No</v>
          </cell>
          <cell r="Z363" t="b">
            <v>1</v>
          </cell>
          <cell r="AA363" t="b">
            <v>1</v>
          </cell>
          <cell r="AB363" t="b">
            <v>1</v>
          </cell>
          <cell r="AC363" t="b">
            <v>1</v>
          </cell>
          <cell r="AD363">
            <v>44953</v>
          </cell>
          <cell r="AE363">
            <v>45318</v>
          </cell>
        </row>
        <row r="364">
          <cell r="A364" t="str">
            <v>D &amp; S Poultry Farms</v>
          </cell>
          <cell r="B364">
            <v>205005</v>
          </cell>
          <cell r="C364">
            <v>227584</v>
          </cell>
          <cell r="E364" t="str">
            <v>Active</v>
          </cell>
          <cell r="G364" t="str">
            <v>AC-00477</v>
          </cell>
          <cell r="H364" t="str">
            <v>Active</v>
          </cell>
          <cell r="I364">
            <v>36.069185300000001</v>
          </cell>
          <cell r="J364">
            <v>-118.8771453</v>
          </cell>
          <cell r="L364" t="str">
            <v>32145 Success Valley Dr</v>
          </cell>
          <cell r="M364" t="str">
            <v>Porterville</v>
          </cell>
          <cell r="P364" t="str">
            <v>CA</v>
          </cell>
          <cell r="Q364" t="str">
            <v>93257</v>
          </cell>
          <cell r="R364" t="str">
            <v>denniscates93257@yahoo.com</v>
          </cell>
          <cell r="S364" t="str">
            <v>559-310-0421</v>
          </cell>
          <cell r="T364" t="str">
            <v>Dennis Cates</v>
          </cell>
          <cell r="U364" t="str">
            <v>Yes</v>
          </cell>
          <cell r="V364" t="str">
            <v>denniscates93257@yahoo.com</v>
          </cell>
          <cell r="X364" t="str">
            <v>No</v>
          </cell>
          <cell r="Z364" t="b">
            <v>1</v>
          </cell>
          <cell r="AA364" t="b">
            <v>0</v>
          </cell>
          <cell r="AB364" t="b">
            <v>0</v>
          </cell>
          <cell r="AC364" t="b">
            <v>0</v>
          </cell>
          <cell r="AD364">
            <v>45020</v>
          </cell>
          <cell r="AE364">
            <v>45386</v>
          </cell>
        </row>
        <row r="365">
          <cell r="A365" t="str">
            <v>Johnson Farm</v>
          </cell>
          <cell r="B365">
            <v>124641</v>
          </cell>
          <cell r="C365">
            <v>227585</v>
          </cell>
          <cell r="E365" t="str">
            <v>Active</v>
          </cell>
          <cell r="G365" t="str">
            <v>AC-00478</v>
          </cell>
          <cell r="H365" t="str">
            <v>Active</v>
          </cell>
          <cell r="I365">
            <v>37.950099000000002</v>
          </cell>
          <cell r="J365">
            <v>-122.206073</v>
          </cell>
          <cell r="L365" t="str">
            <v>120 Hampton Rd</v>
          </cell>
          <cell r="M365" t="str">
            <v>Briones</v>
          </cell>
          <cell r="P365" t="str">
            <v>CA</v>
          </cell>
          <cell r="Q365" t="str">
            <v>94553</v>
          </cell>
          <cell r="R365" t="str">
            <v>johnsonfarm2007@yahoo.com</v>
          </cell>
          <cell r="S365" t="str">
            <v>510-334-1065</v>
          </cell>
          <cell r="T365" t="str">
            <v>DaVonne Johnson</v>
          </cell>
          <cell r="U365" t="str">
            <v>Yes</v>
          </cell>
          <cell r="V365" t="str">
            <v>johnsonfarm2007@yahoo.com</v>
          </cell>
          <cell r="W365" t="str">
            <v>Eric Johnson</v>
          </cell>
          <cell r="X365" t="str">
            <v>No</v>
          </cell>
          <cell r="Y365" t="str">
            <v>johnsonfarm2007@yahoo.com</v>
          </cell>
          <cell r="Z365" t="b">
            <v>1</v>
          </cell>
          <cell r="AA365" t="b">
            <v>0</v>
          </cell>
          <cell r="AB365" t="b">
            <v>0</v>
          </cell>
          <cell r="AC365" t="b">
            <v>0</v>
          </cell>
          <cell r="AD365">
            <v>45413</v>
          </cell>
          <cell r="AE365">
            <v>45778</v>
          </cell>
        </row>
        <row r="366">
          <cell r="A366" t="str">
            <v>Tiny Raptor Coop</v>
          </cell>
          <cell r="B366">
            <v>208009</v>
          </cell>
          <cell r="C366">
            <v>227588</v>
          </cell>
          <cell r="E366" t="str">
            <v>Active</v>
          </cell>
          <cell r="G366" t="str">
            <v>AC-00480</v>
          </cell>
          <cell r="H366" t="str">
            <v>Active</v>
          </cell>
          <cell r="I366">
            <v>38.839809000000002</v>
          </cell>
          <cell r="J366">
            <v>-121.203743</v>
          </cell>
          <cell r="L366" t="str">
            <v>5435 Citrus Colony Rd</v>
          </cell>
          <cell r="M366" t="str">
            <v>Loomis</v>
          </cell>
          <cell r="P366" t="str">
            <v>CA</v>
          </cell>
          <cell r="Q366" t="str">
            <v>95650</v>
          </cell>
          <cell r="R366" t="str">
            <v>hbbennett@yahoo.com</v>
          </cell>
          <cell r="S366" t="str">
            <v>530-401-8509</v>
          </cell>
          <cell r="T366" t="str">
            <v>Heidi Bennett</v>
          </cell>
          <cell r="U366" t="str">
            <v>Yes</v>
          </cell>
          <cell r="V366" t="str">
            <v>hbbennett@yahoo.com</v>
          </cell>
          <cell r="X366" t="str">
            <v>No</v>
          </cell>
          <cell r="Z366" t="b">
            <v>1</v>
          </cell>
          <cell r="AA366" t="b">
            <v>0</v>
          </cell>
          <cell r="AB366" t="b">
            <v>0</v>
          </cell>
          <cell r="AC366" t="b">
            <v>0</v>
          </cell>
          <cell r="AD366">
            <v>45022</v>
          </cell>
          <cell r="AE366">
            <v>45388</v>
          </cell>
        </row>
        <row r="367">
          <cell r="A367" t="str">
            <v>Wheatland Natural Meats</v>
          </cell>
          <cell r="B367">
            <v>210309</v>
          </cell>
          <cell r="C367">
            <v>227589</v>
          </cell>
          <cell r="E367" t="str">
            <v>Active</v>
          </cell>
          <cell r="G367" t="str">
            <v>AC-00377</v>
          </cell>
          <cell r="H367" t="str">
            <v>Active</v>
          </cell>
          <cell r="I367">
            <v>39.014918700000003</v>
          </cell>
          <cell r="J367">
            <v>-121.43329610000001</v>
          </cell>
          <cell r="L367" t="str">
            <v>1920 CA-65 Ste 140</v>
          </cell>
          <cell r="M367" t="str">
            <v>Wheatland</v>
          </cell>
          <cell r="P367" t="str">
            <v>CA</v>
          </cell>
          <cell r="Q367" t="str">
            <v>95692</v>
          </cell>
          <cell r="R367" t="str">
            <v>grainfedbeef@gmail.com</v>
          </cell>
          <cell r="S367" t="str">
            <v>530.701.5349</v>
          </cell>
          <cell r="T367" t="str">
            <v>Taylor Zabate</v>
          </cell>
          <cell r="U367" t="str">
            <v>Yes</v>
          </cell>
          <cell r="V367" t="str">
            <v>grainfedbeef@gmail.com</v>
          </cell>
          <cell r="X367" t="str">
            <v>No</v>
          </cell>
          <cell r="Z367" t="b">
            <v>1</v>
          </cell>
          <cell r="AA367" t="b">
            <v>0</v>
          </cell>
          <cell r="AB367" t="b">
            <v>1</v>
          </cell>
          <cell r="AC367" t="b">
            <v>0</v>
          </cell>
          <cell r="AD367">
            <v>45321</v>
          </cell>
          <cell r="AE367">
            <v>45687</v>
          </cell>
        </row>
        <row r="368">
          <cell r="A368" t="str">
            <v>Azure Farms Inc</v>
          </cell>
          <cell r="B368">
            <v>214376</v>
          </cell>
          <cell r="C368">
            <v>227590</v>
          </cell>
          <cell r="E368" t="str">
            <v>Active</v>
          </cell>
          <cell r="G368" t="str">
            <v>AC-00481</v>
          </cell>
          <cell r="H368" t="str">
            <v>Active</v>
          </cell>
          <cell r="I368">
            <v>45.487350999999997</v>
          </cell>
          <cell r="J368">
            <v>-120.73736959999999</v>
          </cell>
          <cell r="L368" t="str">
            <v>500 Azure Ln</v>
          </cell>
          <cell r="M368" t="str">
            <v>Moro</v>
          </cell>
          <cell r="P368" t="str">
            <v>OR</v>
          </cell>
          <cell r="Q368" t="str">
            <v>97039</v>
          </cell>
          <cell r="R368" t="str">
            <v>ap2@azurestandard.com</v>
          </cell>
          <cell r="S368" t="str">
            <v>971-200-8350</v>
          </cell>
          <cell r="T368" t="str">
            <v>Mandi Lewis</v>
          </cell>
          <cell r="U368" t="str">
            <v>Yes</v>
          </cell>
          <cell r="V368" t="str">
            <v>ap2@azurestandard.com</v>
          </cell>
          <cell r="W368" t="str">
            <v>David Stelzer</v>
          </cell>
          <cell r="X368" t="str">
            <v>No</v>
          </cell>
          <cell r="Y368" t="str">
            <v>ap@azurestandard.com</v>
          </cell>
          <cell r="Z368" t="b">
            <v>1</v>
          </cell>
          <cell r="AA368" t="b">
            <v>1</v>
          </cell>
          <cell r="AB368" t="b">
            <v>0</v>
          </cell>
          <cell r="AC368" t="b">
            <v>0</v>
          </cell>
          <cell r="AD368">
            <v>45022</v>
          </cell>
          <cell r="AE368">
            <v>45388</v>
          </cell>
        </row>
        <row r="369">
          <cell r="A369" t="str">
            <v>Performance Foodservice Ledyard</v>
          </cell>
          <cell r="B369">
            <v>71458</v>
          </cell>
          <cell r="C369">
            <v>227591</v>
          </cell>
          <cell r="E369" t="str">
            <v>Active</v>
          </cell>
          <cell r="G369" t="str">
            <v>AC-00376</v>
          </cell>
          <cell r="H369" t="str">
            <v>Active</v>
          </cell>
          <cell r="I369">
            <v>36.980742599999999</v>
          </cell>
          <cell r="J369">
            <v>-121.5558798</v>
          </cell>
          <cell r="L369" t="str">
            <v>5480 Monterey Rd</v>
          </cell>
          <cell r="M369" t="str">
            <v>Gilroy</v>
          </cell>
          <cell r="P369" t="str">
            <v>CA</v>
          </cell>
          <cell r="Q369" t="str">
            <v>95020</v>
          </cell>
          <cell r="R369" t="str">
            <v>richard.law@pgfc.com</v>
          </cell>
          <cell r="S369" t="str">
            <v>831.462.4400</v>
          </cell>
          <cell r="T369" t="str">
            <v>Richard Law</v>
          </cell>
          <cell r="U369" t="str">
            <v>Yes</v>
          </cell>
          <cell r="V369" t="str">
            <v>richard.law@pfgc.com</v>
          </cell>
          <cell r="X369" t="str">
            <v>No</v>
          </cell>
          <cell r="Z369" t="b">
            <v>1</v>
          </cell>
          <cell r="AA369" t="b">
            <v>1</v>
          </cell>
          <cell r="AB369" t="b">
            <v>1</v>
          </cell>
          <cell r="AC369" t="b">
            <v>1</v>
          </cell>
          <cell r="AD369">
            <v>44953</v>
          </cell>
          <cell r="AE369">
            <v>45318</v>
          </cell>
        </row>
        <row r="370">
          <cell r="A370" t="str">
            <v>Performance Food Service Northern California</v>
          </cell>
          <cell r="B370">
            <v>134302</v>
          </cell>
          <cell r="C370">
            <v>227593</v>
          </cell>
          <cell r="E370" t="str">
            <v>Active</v>
          </cell>
          <cell r="G370" t="str">
            <v>AC-00378</v>
          </cell>
          <cell r="H370" t="str">
            <v>Active</v>
          </cell>
          <cell r="I370">
            <v>37.703305899999997</v>
          </cell>
          <cell r="J370">
            <v>-121.7171129</v>
          </cell>
          <cell r="L370" t="str">
            <v>6211 Las Positas Rd</v>
          </cell>
          <cell r="M370" t="str">
            <v>Livermore</v>
          </cell>
          <cell r="P370" t="str">
            <v>CA</v>
          </cell>
          <cell r="Q370" t="str">
            <v>94551</v>
          </cell>
          <cell r="R370" t="str">
            <v>pfsnotherncareceiving@pfgc.com</v>
          </cell>
          <cell r="S370" t="str">
            <v>800.233.6211</v>
          </cell>
          <cell r="T370" t="str">
            <v>Will Victoria</v>
          </cell>
          <cell r="U370" t="str">
            <v>Yes</v>
          </cell>
          <cell r="V370" t="str">
            <v>will.victoria@pfgc.com</v>
          </cell>
          <cell r="W370" t="str">
            <v>Christy Carter</v>
          </cell>
          <cell r="X370" t="str">
            <v>No</v>
          </cell>
          <cell r="Y370" t="str">
            <v>christy.carter@pfgc.com</v>
          </cell>
          <cell r="Z370" t="b">
            <v>1</v>
          </cell>
          <cell r="AA370" t="b">
            <v>1</v>
          </cell>
          <cell r="AB370" t="b">
            <v>1</v>
          </cell>
          <cell r="AC370" t="b">
            <v>1</v>
          </cell>
          <cell r="AD370">
            <v>44956</v>
          </cell>
          <cell r="AE370">
            <v>45321</v>
          </cell>
        </row>
        <row r="371">
          <cell r="A371" t="str">
            <v>Great West Gourmet</v>
          </cell>
          <cell r="B371">
            <v>188499</v>
          </cell>
          <cell r="C371">
            <v>227594</v>
          </cell>
          <cell r="E371" t="str">
            <v>Active</v>
          </cell>
          <cell r="G371" t="str">
            <v>AC-00482</v>
          </cell>
          <cell r="H371" t="str">
            <v>Active</v>
          </cell>
          <cell r="I371">
            <v>37.742811799999998</v>
          </cell>
          <cell r="J371">
            <v>-122.3974692</v>
          </cell>
          <cell r="L371" t="str">
            <v>2001A Jerrold Ave</v>
          </cell>
          <cell r="M371" t="str">
            <v>San Francisco</v>
          </cell>
          <cell r="P371" t="str">
            <v>CA</v>
          </cell>
          <cell r="Q371" t="str">
            <v>94124</v>
          </cell>
          <cell r="R371" t="str">
            <v>Ken.Ewalt@greatwestproduce.com</v>
          </cell>
          <cell r="S371" t="str">
            <v>323-869-0200</v>
          </cell>
          <cell r="T371" t="str">
            <v>Ken Ewalt</v>
          </cell>
          <cell r="U371" t="str">
            <v>Yes</v>
          </cell>
          <cell r="V371" t="str">
            <v>ken.ewalt@greatwestproduce.com</v>
          </cell>
          <cell r="X371" t="str">
            <v>No</v>
          </cell>
          <cell r="Z371" t="b">
            <v>1</v>
          </cell>
          <cell r="AA371" t="b">
            <v>0</v>
          </cell>
          <cell r="AB371" t="b">
            <v>0</v>
          </cell>
          <cell r="AC371" t="b">
            <v>0</v>
          </cell>
          <cell r="AD371">
            <v>45022</v>
          </cell>
          <cell r="AE371">
            <v>45388</v>
          </cell>
        </row>
        <row r="372">
          <cell r="A372" t="str">
            <v>Great West Produce</v>
          </cell>
          <cell r="B372">
            <v>215059</v>
          </cell>
          <cell r="C372">
            <v>227596</v>
          </cell>
          <cell r="E372" t="str">
            <v>Active</v>
          </cell>
          <cell r="G372" t="str">
            <v>AC-00483</v>
          </cell>
          <cell r="H372" t="str">
            <v>Active</v>
          </cell>
          <cell r="I372">
            <v>33.998753000000001</v>
          </cell>
          <cell r="J372">
            <v>-118.1586741</v>
          </cell>
          <cell r="L372" t="str">
            <v>2600 S Eastern Ave</v>
          </cell>
          <cell r="M372" t="str">
            <v>Commerce</v>
          </cell>
          <cell r="P372" t="str">
            <v>CA</v>
          </cell>
          <cell r="Q372" t="str">
            <v>90040</v>
          </cell>
          <cell r="R372" t="str">
            <v>Ken.Ewalt@greatwestproduce.com</v>
          </cell>
          <cell r="S372" t="str">
            <v>323-869-0200</v>
          </cell>
          <cell r="T372" t="str">
            <v>Ken Ewalt</v>
          </cell>
          <cell r="U372" t="str">
            <v>Yes</v>
          </cell>
          <cell r="V372" t="str">
            <v>ken.ewalt@greatwestproduce.com</v>
          </cell>
          <cell r="X372" t="str">
            <v>No</v>
          </cell>
          <cell r="Z372" t="b">
            <v>1</v>
          </cell>
          <cell r="AA372" t="b">
            <v>0</v>
          </cell>
          <cell r="AB372" t="b">
            <v>0</v>
          </cell>
          <cell r="AC372" t="b">
            <v>0</v>
          </cell>
          <cell r="AD372">
            <v>45022</v>
          </cell>
          <cell r="AE372">
            <v>45388</v>
          </cell>
        </row>
        <row r="373">
          <cell r="A373" t="str">
            <v>ALDI Inc Moreno Valley Division</v>
          </cell>
          <cell r="B373">
            <v>153747</v>
          </cell>
          <cell r="C373">
            <v>227597</v>
          </cell>
          <cell r="E373" t="str">
            <v>Active</v>
          </cell>
          <cell r="G373" t="str">
            <v>AC-00379</v>
          </cell>
          <cell r="H373" t="str">
            <v>Active</v>
          </cell>
          <cell r="I373">
            <v>33.937739800000003</v>
          </cell>
          <cell r="J373">
            <v>-117.1622416</v>
          </cell>
          <cell r="L373" t="str">
            <v>12661 Aldi Pl</v>
          </cell>
          <cell r="M373" t="str">
            <v>Moreno Valley</v>
          </cell>
          <cell r="P373" t="str">
            <v>CA</v>
          </cell>
          <cell r="Q373" t="str">
            <v>92555</v>
          </cell>
          <cell r="S373" t="str">
            <v>951.530.5750</v>
          </cell>
          <cell r="T373" t="str">
            <v>Sarah Smith</v>
          </cell>
          <cell r="U373" t="str">
            <v>Yes</v>
          </cell>
          <cell r="V373" t="str">
            <v>sarah.smith@aldi.us</v>
          </cell>
          <cell r="X373" t="str">
            <v>No</v>
          </cell>
          <cell r="Z373" t="b">
            <v>1</v>
          </cell>
          <cell r="AA373" t="b">
            <v>1</v>
          </cell>
          <cell r="AB373" t="b">
            <v>1</v>
          </cell>
          <cell r="AC373" t="b">
            <v>0</v>
          </cell>
          <cell r="AD373">
            <v>45323</v>
          </cell>
          <cell r="AE373">
            <v>45689</v>
          </cell>
        </row>
        <row r="374">
          <cell r="A374" t="str">
            <v>Maxine's Hand Gathering Eggs</v>
          </cell>
          <cell r="B374">
            <v>79511</v>
          </cell>
          <cell r="C374">
            <v>227598</v>
          </cell>
          <cell r="E374" t="str">
            <v>Active</v>
          </cell>
          <cell r="G374" t="str">
            <v>AC-00484</v>
          </cell>
          <cell r="H374" t="str">
            <v>Active</v>
          </cell>
          <cell r="I374">
            <v>39.566670500000001</v>
          </cell>
          <cell r="J374">
            <v>-121.6246234</v>
          </cell>
          <cell r="L374" t="str">
            <v>135 Table Mountain Overcrossing</v>
          </cell>
          <cell r="M374" t="str">
            <v>Oroville</v>
          </cell>
          <cell r="P374" t="str">
            <v>CA</v>
          </cell>
          <cell r="Q374" t="str">
            <v>95965</v>
          </cell>
          <cell r="R374" t="str">
            <v>naphanranch@gmail.com</v>
          </cell>
          <cell r="S374" t="str">
            <v>530.519.4394</v>
          </cell>
          <cell r="T374" t="str">
            <v>Robert (Bob) Naphan</v>
          </cell>
          <cell r="U374" t="str">
            <v>Yes</v>
          </cell>
          <cell r="V374" t="str">
            <v>naphanranch@gmail.com</v>
          </cell>
          <cell r="X374" t="str">
            <v>No</v>
          </cell>
          <cell r="Z374" t="b">
            <v>1</v>
          </cell>
          <cell r="AA374" t="b">
            <v>0</v>
          </cell>
          <cell r="AB374" t="b">
            <v>0</v>
          </cell>
          <cell r="AC374" t="b">
            <v>0</v>
          </cell>
          <cell r="AD374">
            <v>45023</v>
          </cell>
          <cell r="AE374">
            <v>45389</v>
          </cell>
        </row>
        <row r="375">
          <cell r="A375" t="str">
            <v>Raley's</v>
          </cell>
          <cell r="B375">
            <v>69224</v>
          </cell>
          <cell r="C375">
            <v>227599</v>
          </cell>
          <cell r="E375" t="str">
            <v>Active</v>
          </cell>
          <cell r="G375" t="str">
            <v>AC-00380</v>
          </cell>
          <cell r="H375" t="str">
            <v>Active</v>
          </cell>
          <cell r="I375">
            <v>38.642719300000003</v>
          </cell>
          <cell r="J375">
            <v>-121.5057154</v>
          </cell>
          <cell r="L375" t="str">
            <v>4061 Gateway Park Blvd</v>
          </cell>
          <cell r="M375" t="str">
            <v>Sacramento</v>
          </cell>
          <cell r="P375" t="str">
            <v>CA</v>
          </cell>
          <cell r="Q375" t="str">
            <v>95834</v>
          </cell>
          <cell r="S375" t="str">
            <v>916.928.7700</v>
          </cell>
          <cell r="T375" t="str">
            <v>Mike Gabbert</v>
          </cell>
          <cell r="U375" t="str">
            <v>Yes</v>
          </cell>
          <cell r="V375" t="str">
            <v>mgabbert@raleys.com</v>
          </cell>
          <cell r="X375" t="str">
            <v>No</v>
          </cell>
          <cell r="Z375" t="b">
            <v>1</v>
          </cell>
          <cell r="AA375" t="b">
            <v>1</v>
          </cell>
          <cell r="AB375" t="b">
            <v>1</v>
          </cell>
          <cell r="AC375" t="b">
            <v>0</v>
          </cell>
          <cell r="AD375">
            <v>44958</v>
          </cell>
          <cell r="AE375">
            <v>45323</v>
          </cell>
        </row>
        <row r="376">
          <cell r="A376" t="str">
            <v>Roo's Hens</v>
          </cell>
          <cell r="B376">
            <v>207755</v>
          </cell>
          <cell r="C376">
            <v>227602</v>
          </cell>
          <cell r="E376" t="str">
            <v>Active</v>
          </cell>
          <cell r="G376" t="str">
            <v>AC-00486</v>
          </cell>
          <cell r="H376" t="str">
            <v>Active</v>
          </cell>
          <cell r="I376">
            <v>38.328030499999997</v>
          </cell>
          <cell r="J376">
            <v>-121.15772250000001</v>
          </cell>
          <cell r="L376" t="str">
            <v>11821 Clay Station Rd</v>
          </cell>
          <cell r="M376" t="str">
            <v>Herald</v>
          </cell>
          <cell r="P376" t="str">
            <v>CA</v>
          </cell>
          <cell r="Q376" t="str">
            <v>95638</v>
          </cell>
          <cell r="R376" t="str">
            <v>jltechie1985@gmail.com</v>
          </cell>
          <cell r="S376" t="str">
            <v>510.375.0914</v>
          </cell>
          <cell r="T376" t="str">
            <v>Jeremy Loos</v>
          </cell>
          <cell r="U376" t="str">
            <v>Yes</v>
          </cell>
          <cell r="V376" t="str">
            <v>jltechie1985@gmail.com</v>
          </cell>
          <cell r="X376" t="str">
            <v>No</v>
          </cell>
          <cell r="Z376" t="b">
            <v>1</v>
          </cell>
          <cell r="AA376" t="b">
            <v>0</v>
          </cell>
          <cell r="AB376" t="b">
            <v>0</v>
          </cell>
          <cell r="AC376" t="b">
            <v>0</v>
          </cell>
          <cell r="AD376">
            <v>45026</v>
          </cell>
          <cell r="AE376">
            <v>45392</v>
          </cell>
        </row>
        <row r="377">
          <cell r="A377" t="str">
            <v>Swift Prepared Foods</v>
          </cell>
          <cell r="B377">
            <v>214976</v>
          </cell>
          <cell r="C377">
            <v>227604</v>
          </cell>
          <cell r="E377" t="str">
            <v>Active</v>
          </cell>
          <cell r="G377" t="str">
            <v>AC-00241</v>
          </cell>
          <cell r="H377" t="str">
            <v>Active</v>
          </cell>
          <cell r="I377">
            <v>34.250932800000001</v>
          </cell>
          <cell r="J377">
            <v>-88.773221100000001</v>
          </cell>
          <cell r="L377" t="str">
            <v>125 Coley Rd</v>
          </cell>
          <cell r="M377" t="str">
            <v>Tupelo</v>
          </cell>
          <cell r="P377" t="str">
            <v>MS</v>
          </cell>
          <cell r="Q377" t="str">
            <v>38801</v>
          </cell>
          <cell r="R377" t="str">
            <v>marlon.bingham@swiftsfood.com</v>
          </cell>
          <cell r="S377" t="str">
            <v>662.840.6831</v>
          </cell>
          <cell r="T377" t="str">
            <v>Marlon Bingham</v>
          </cell>
          <cell r="U377" t="str">
            <v>Yes</v>
          </cell>
          <cell r="V377" t="str">
            <v>marlon.bingham@swiftsfoods.com</v>
          </cell>
          <cell r="W377" t="str">
            <v>Kyle Wallis</v>
          </cell>
          <cell r="X377" t="str">
            <v>No</v>
          </cell>
          <cell r="Y377" t="str">
            <v>justin.wallis@swiftsfoods.com</v>
          </cell>
          <cell r="Z377" t="b">
            <v>0</v>
          </cell>
          <cell r="AA377" t="b">
            <v>0</v>
          </cell>
          <cell r="AB377" t="b">
            <v>1</v>
          </cell>
          <cell r="AC377" t="b">
            <v>0</v>
          </cell>
          <cell r="AD377">
            <v>44936</v>
          </cell>
          <cell r="AE377">
            <v>45301</v>
          </cell>
        </row>
        <row r="378">
          <cell r="A378" t="str">
            <v>Jinon Corportation dba Nijiya Market</v>
          </cell>
          <cell r="B378">
            <v>188217</v>
          </cell>
          <cell r="C378">
            <v>227608</v>
          </cell>
          <cell r="E378" t="str">
            <v>Active</v>
          </cell>
          <cell r="G378" t="str">
            <v>AC-00487</v>
          </cell>
          <cell r="H378" t="str">
            <v>Active</v>
          </cell>
          <cell r="I378">
            <v>33.849870000000003</v>
          </cell>
          <cell r="J378">
            <v>-118.301739</v>
          </cell>
          <cell r="L378" t="str">
            <v>1460 Francisco St</v>
          </cell>
          <cell r="M378" t="str">
            <v>Torrance</v>
          </cell>
          <cell r="P378" t="str">
            <v>CA</v>
          </cell>
          <cell r="Q378" t="str">
            <v>90501</v>
          </cell>
          <cell r="R378" t="str">
            <v>chiharu.aoki@nijiyamarket.com</v>
          </cell>
          <cell r="S378" t="str">
            <v>310.787.3305</v>
          </cell>
          <cell r="T378" t="str">
            <v>Chikaru Aoki</v>
          </cell>
          <cell r="U378" t="str">
            <v>Yes</v>
          </cell>
          <cell r="V378" t="str">
            <v>chiharu.aoki@nijiyamarket.com</v>
          </cell>
          <cell r="W378" t="str">
            <v>Junko Yamada</v>
          </cell>
          <cell r="X378" t="str">
            <v>No</v>
          </cell>
          <cell r="Y378" t="str">
            <v>junko.yamada@nijiyamarket.com</v>
          </cell>
          <cell r="Z378" t="b">
            <v>1</v>
          </cell>
          <cell r="AA378" t="b">
            <v>0</v>
          </cell>
          <cell r="AB378" t="b">
            <v>0</v>
          </cell>
          <cell r="AC378" t="b">
            <v>0</v>
          </cell>
          <cell r="AD378">
            <v>45026</v>
          </cell>
          <cell r="AE378">
            <v>45392</v>
          </cell>
        </row>
        <row r="379">
          <cell r="A379" t="str">
            <v>Swift Prepared Foods</v>
          </cell>
          <cell r="B379">
            <v>214977</v>
          </cell>
          <cell r="C379">
            <v>227609</v>
          </cell>
          <cell r="E379" t="str">
            <v>Active</v>
          </cell>
          <cell r="G379" t="str">
            <v>AC-00242</v>
          </cell>
          <cell r="H379" t="str">
            <v>Active</v>
          </cell>
          <cell r="I379">
            <v>41.648952899999998</v>
          </cell>
          <cell r="J379">
            <v>-86.253002699999996</v>
          </cell>
          <cell r="L379" t="str">
            <v>220 W Ewing Ave</v>
          </cell>
          <cell r="M379" t="str">
            <v>South Bend</v>
          </cell>
          <cell r="P379" t="str">
            <v>IN</v>
          </cell>
          <cell r="Q379" t="str">
            <v>46613</v>
          </cell>
          <cell r="R379" t="str">
            <v>marlon.bingham@swiftsfood.com</v>
          </cell>
          <cell r="S379" t="str">
            <v>732.624.4040</v>
          </cell>
          <cell r="T379" t="str">
            <v>Marlon Bingham</v>
          </cell>
          <cell r="U379" t="str">
            <v>Yes</v>
          </cell>
          <cell r="V379" t="str">
            <v>marlon.bingham@swiftsfoods.com</v>
          </cell>
          <cell r="W379" t="str">
            <v>Rory Mauch</v>
          </cell>
          <cell r="X379" t="str">
            <v>No</v>
          </cell>
          <cell r="Y379" t="str">
            <v>rory.mauch@swiftfoods.com</v>
          </cell>
          <cell r="Z379" t="b">
            <v>0</v>
          </cell>
          <cell r="AA379" t="b">
            <v>0</v>
          </cell>
          <cell r="AB379" t="b">
            <v>1</v>
          </cell>
          <cell r="AC379" t="b">
            <v>0</v>
          </cell>
          <cell r="AD379">
            <v>44936</v>
          </cell>
          <cell r="AE379">
            <v>45301</v>
          </cell>
        </row>
        <row r="380">
          <cell r="A380" t="str">
            <v>Pete and Gerry's Organics LLC</v>
          </cell>
          <cell r="B380">
            <v>67956</v>
          </cell>
          <cell r="C380">
            <v>227611</v>
          </cell>
          <cell r="E380" t="str">
            <v>Active</v>
          </cell>
          <cell r="G380" t="str">
            <v>AC-00488</v>
          </cell>
          <cell r="H380" t="str">
            <v>Active</v>
          </cell>
          <cell r="I380">
            <v>36.006379000000003</v>
          </cell>
          <cell r="J380">
            <v>-94.531307999999996</v>
          </cell>
          <cell r="L380" t="str">
            <v>24185 Mill Rd</v>
          </cell>
          <cell r="M380" t="str">
            <v>Summers</v>
          </cell>
          <cell r="P380" t="str">
            <v>AR</v>
          </cell>
          <cell r="Q380" t="str">
            <v>72769</v>
          </cell>
          <cell r="R380" t="str">
            <v>vleger@peteandgerrys.com</v>
          </cell>
          <cell r="S380" t="str">
            <v>603.638.2827</v>
          </cell>
          <cell r="T380" t="str">
            <v>Valerie Leger</v>
          </cell>
          <cell r="U380" t="str">
            <v>Yes</v>
          </cell>
          <cell r="V380" t="str">
            <v>vleger@peteandgerrys.com</v>
          </cell>
          <cell r="W380" t="str">
            <v>Tiffany Moore</v>
          </cell>
          <cell r="X380" t="str">
            <v>No</v>
          </cell>
          <cell r="Y380" t="str">
            <v>tmoore@peteandgerrys.com</v>
          </cell>
          <cell r="Z380" t="b">
            <v>1</v>
          </cell>
          <cell r="AA380" t="b">
            <v>1</v>
          </cell>
          <cell r="AB380" t="b">
            <v>0</v>
          </cell>
          <cell r="AC380" t="b">
            <v>0</v>
          </cell>
          <cell r="AD380">
            <v>45026</v>
          </cell>
          <cell r="AE380">
            <v>45392</v>
          </cell>
        </row>
        <row r="381">
          <cell r="A381" t="str">
            <v>Rusty Acre Farm</v>
          </cell>
          <cell r="B381">
            <v>204404</v>
          </cell>
          <cell r="C381">
            <v>227612</v>
          </cell>
          <cell r="E381" t="str">
            <v>Active</v>
          </cell>
          <cell r="G381" t="str">
            <v>AC-00538</v>
          </cell>
          <cell r="H381" t="str">
            <v>Active</v>
          </cell>
          <cell r="I381">
            <v>36.332684899999997</v>
          </cell>
          <cell r="J381">
            <v>-119.0565285</v>
          </cell>
          <cell r="L381" t="str">
            <v>30023 Sierra Sunrise Dr</v>
          </cell>
          <cell r="M381" t="str">
            <v>Exeter</v>
          </cell>
          <cell r="P381" t="str">
            <v>CA</v>
          </cell>
          <cell r="Q381" t="str">
            <v>93221</v>
          </cell>
          <cell r="R381" t="str">
            <v>rustyacrefarm@gmail.com</v>
          </cell>
          <cell r="S381" t="str">
            <v>559.799.3363</v>
          </cell>
          <cell r="T381" t="str">
            <v>Jennifer Potter</v>
          </cell>
          <cell r="U381" t="str">
            <v>Yes</v>
          </cell>
          <cell r="V381" t="str">
            <v>rustyacrefarm@gmail.com</v>
          </cell>
          <cell r="X381" t="str">
            <v>No</v>
          </cell>
          <cell r="Z381" t="b">
            <v>1</v>
          </cell>
          <cell r="AA381" t="b">
            <v>0</v>
          </cell>
          <cell r="AB381" t="b">
            <v>0</v>
          </cell>
          <cell r="AC381" t="b">
            <v>0</v>
          </cell>
          <cell r="AD381">
            <v>45114</v>
          </cell>
          <cell r="AE381">
            <v>45480</v>
          </cell>
        </row>
        <row r="382">
          <cell r="A382" t="str">
            <v>Rivas Meat Provision Inc</v>
          </cell>
          <cell r="B382">
            <v>215075</v>
          </cell>
          <cell r="C382">
            <v>227613</v>
          </cell>
          <cell r="E382" t="str">
            <v>Active</v>
          </cell>
          <cell r="G382" t="str">
            <v>AC-00539</v>
          </cell>
          <cell r="H382" t="str">
            <v>Active</v>
          </cell>
          <cell r="I382">
            <v>33.939281700000002</v>
          </cell>
          <cell r="J382">
            <v>-118.2228434</v>
          </cell>
          <cell r="L382" t="str">
            <v>10532 Santa Fe Ave</v>
          </cell>
          <cell r="M382" t="str">
            <v>South Gate</v>
          </cell>
          <cell r="P382" t="str">
            <v>CA</v>
          </cell>
          <cell r="Q382" t="str">
            <v>90280</v>
          </cell>
          <cell r="R382" t="str">
            <v>info@rivasmeatpro.com</v>
          </cell>
          <cell r="S382" t="str">
            <v>323.566.4648</v>
          </cell>
          <cell r="T382" t="str">
            <v>Cindy Rivas</v>
          </cell>
          <cell r="U382" t="str">
            <v>Yes</v>
          </cell>
          <cell r="V382" t="str">
            <v>cindy.rivasmeatpro@gmail.com</v>
          </cell>
          <cell r="W382" t="str">
            <v>Denise Rivas</v>
          </cell>
          <cell r="X382" t="str">
            <v>No</v>
          </cell>
          <cell r="Y382" t="str">
            <v>denise.rivasmeatpro@gmail.com</v>
          </cell>
          <cell r="Z382" t="b">
            <v>1</v>
          </cell>
          <cell r="AA382" t="b">
            <v>0</v>
          </cell>
          <cell r="AB382" t="b">
            <v>1</v>
          </cell>
          <cell r="AC382" t="b">
            <v>0</v>
          </cell>
          <cell r="AD382">
            <v>45054</v>
          </cell>
          <cell r="AE382">
            <v>45420</v>
          </cell>
        </row>
        <row r="383">
          <cell r="A383" t="str">
            <v>Pete and Gerry's Organics, LLC</v>
          </cell>
          <cell r="B383">
            <v>158661</v>
          </cell>
          <cell r="C383">
            <v>227614</v>
          </cell>
          <cell r="E383" t="str">
            <v>Active</v>
          </cell>
          <cell r="G383" t="str">
            <v>AC-00489</v>
          </cell>
          <cell r="H383" t="str">
            <v>Active</v>
          </cell>
          <cell r="I383">
            <v>34.351618000000002</v>
          </cell>
          <cell r="J383">
            <v>-83.757631000000003</v>
          </cell>
          <cell r="L383" t="str">
            <v>3026 Gateway Centre Pkwy</v>
          </cell>
          <cell r="M383" t="str">
            <v>Gainesville</v>
          </cell>
          <cell r="P383" t="str">
            <v>GA</v>
          </cell>
          <cell r="Q383" t="str">
            <v>30507</v>
          </cell>
          <cell r="R383" t="str">
            <v>vleger@peteandgerrys.com</v>
          </cell>
          <cell r="S383" t="str">
            <v>603.638.2827</v>
          </cell>
          <cell r="T383" t="str">
            <v>Valerie Leger</v>
          </cell>
          <cell r="U383" t="str">
            <v>No</v>
          </cell>
          <cell r="V383" t="str">
            <v>vleger@peteandgerrys.com</v>
          </cell>
          <cell r="W383" t="str">
            <v>Dustie Metcalf</v>
          </cell>
          <cell r="X383" t="str">
            <v>No</v>
          </cell>
          <cell r="Y383" t="str">
            <v>dmetcalf@peteandgerrys.com</v>
          </cell>
          <cell r="Z383" t="b">
            <v>1</v>
          </cell>
          <cell r="AA383" t="b">
            <v>1</v>
          </cell>
          <cell r="AB383" t="b">
            <v>0</v>
          </cell>
          <cell r="AC383" t="b">
            <v>0</v>
          </cell>
          <cell r="AD383">
            <v>45392</v>
          </cell>
          <cell r="AE383">
            <v>45757</v>
          </cell>
        </row>
        <row r="384">
          <cell r="A384" t="str">
            <v>Rigel Meat Co</v>
          </cell>
          <cell r="B384">
            <v>187982</v>
          </cell>
          <cell r="C384">
            <v>227616</v>
          </cell>
          <cell r="E384" t="str">
            <v>Active</v>
          </cell>
          <cell r="G384" t="str">
            <v>AC-00540</v>
          </cell>
          <cell r="H384" t="str">
            <v>Active</v>
          </cell>
          <cell r="I384">
            <v>32.7283799</v>
          </cell>
          <cell r="J384">
            <v>-117.12949589999999</v>
          </cell>
          <cell r="L384" t="str">
            <v>2145 Fern St</v>
          </cell>
          <cell r="M384" t="str">
            <v>San Diego</v>
          </cell>
          <cell r="P384" t="str">
            <v>CA</v>
          </cell>
          <cell r="Q384" t="str">
            <v>92104</v>
          </cell>
          <cell r="R384" t="str">
            <v>rigelmeat@yahoo.com</v>
          </cell>
          <cell r="S384" t="str">
            <v>619.281.7748</v>
          </cell>
          <cell r="T384" t="str">
            <v>Mark Sawaya</v>
          </cell>
          <cell r="U384" t="str">
            <v>Yes</v>
          </cell>
          <cell r="V384" t="str">
            <v>rigelmeat@yahoo.com</v>
          </cell>
          <cell r="X384" t="str">
            <v>No</v>
          </cell>
          <cell r="Z384" t="b">
            <v>1</v>
          </cell>
          <cell r="AA384" t="b">
            <v>0</v>
          </cell>
          <cell r="AB384" t="b">
            <v>1</v>
          </cell>
          <cell r="AC384" t="b">
            <v>0</v>
          </cell>
          <cell r="AD384">
            <v>45055</v>
          </cell>
          <cell r="AE384">
            <v>45421</v>
          </cell>
        </row>
        <row r="385">
          <cell r="A385" t="str">
            <v>Twisted Fields</v>
          </cell>
          <cell r="B385">
            <v>209730</v>
          </cell>
          <cell r="C385">
            <v>227617</v>
          </cell>
          <cell r="E385" t="str">
            <v>Active</v>
          </cell>
          <cell r="G385" t="str">
            <v>AC-00541</v>
          </cell>
          <cell r="H385" t="str">
            <v>Active</v>
          </cell>
          <cell r="I385">
            <v>37.354275299999998</v>
          </cell>
          <cell r="J385">
            <v>-122.3331843</v>
          </cell>
          <cell r="L385" t="str">
            <v>100 Ralston Rd</v>
          </cell>
          <cell r="M385" t="str">
            <v>San Gregorio</v>
          </cell>
          <cell r="P385" t="str">
            <v>CA</v>
          </cell>
          <cell r="Q385" t="str">
            <v>94074</v>
          </cell>
          <cell r="R385" t="str">
            <v>info@twistedfields.com</v>
          </cell>
          <cell r="S385" t="str">
            <v>650.257.0584</v>
          </cell>
          <cell r="T385" t="str">
            <v>Daniel Theobald</v>
          </cell>
          <cell r="U385" t="str">
            <v>Yes</v>
          </cell>
          <cell r="V385" t="str">
            <v>theo@twistedfields.com</v>
          </cell>
          <cell r="W385" t="str">
            <v>Mindy Strong</v>
          </cell>
          <cell r="X385" t="str">
            <v>No</v>
          </cell>
          <cell r="Y385" t="str">
            <v>info@twistedfields.com</v>
          </cell>
          <cell r="Z385" t="b">
            <v>1</v>
          </cell>
          <cell r="AA385" t="b">
            <v>0</v>
          </cell>
          <cell r="AB385" t="b">
            <v>0</v>
          </cell>
          <cell r="AC385" t="b">
            <v>0</v>
          </cell>
          <cell r="AD385">
            <v>45056</v>
          </cell>
          <cell r="AE385">
            <v>45422</v>
          </cell>
        </row>
        <row r="386">
          <cell r="A386" t="str">
            <v>Willamette Egg Farms</v>
          </cell>
          <cell r="B386">
            <v>202746</v>
          </cell>
          <cell r="C386">
            <v>227619</v>
          </cell>
          <cell r="E386" t="str">
            <v>Active</v>
          </cell>
          <cell r="G386" t="str">
            <v>AC-00384</v>
          </cell>
          <cell r="H386" t="str">
            <v>Active</v>
          </cell>
          <cell r="I386">
            <v>45.153855299999996</v>
          </cell>
          <cell r="J386">
            <v>-122.6799469</v>
          </cell>
          <cell r="L386" t="str">
            <v>31348 S Highway 170</v>
          </cell>
          <cell r="M386" t="str">
            <v>Canby</v>
          </cell>
          <cell r="P386" t="str">
            <v>OR</v>
          </cell>
          <cell r="Q386" t="str">
            <v>97013</v>
          </cell>
          <cell r="R386" t="str">
            <v>esahagun@willametteggfarms.com</v>
          </cell>
          <cell r="S386" t="str">
            <v>503.651.0000</v>
          </cell>
          <cell r="T386" t="str">
            <v>Emily Sahagun</v>
          </cell>
          <cell r="U386" t="str">
            <v>Yes</v>
          </cell>
          <cell r="V386" t="str">
            <v>esahagun@willametteeggfarms.com</v>
          </cell>
          <cell r="W386" t="str">
            <v>Ashley Singh</v>
          </cell>
          <cell r="X386" t="str">
            <v>No</v>
          </cell>
          <cell r="Y386" t="str">
            <v>asingh@versora.com</v>
          </cell>
          <cell r="Z386" t="b">
            <v>1</v>
          </cell>
          <cell r="AA386" t="b">
            <v>1</v>
          </cell>
          <cell r="AB386" t="b">
            <v>0</v>
          </cell>
          <cell r="AC386" t="b">
            <v>0</v>
          </cell>
          <cell r="AD386">
            <v>44963</v>
          </cell>
          <cell r="AE386">
            <v>45328</v>
          </cell>
        </row>
        <row r="387">
          <cell r="A387" t="str">
            <v>Pete and Gerry's Organics LLC</v>
          </cell>
          <cell r="B387">
            <v>144151</v>
          </cell>
          <cell r="C387">
            <v>227621</v>
          </cell>
          <cell r="E387" t="str">
            <v>Active</v>
          </cell>
          <cell r="G387" t="str">
            <v>AC-00490</v>
          </cell>
          <cell r="H387" t="str">
            <v>Active</v>
          </cell>
          <cell r="I387">
            <v>39.767131300000003</v>
          </cell>
          <cell r="J387">
            <v>-77.732555899999994</v>
          </cell>
          <cell r="L387" t="str">
            <v>104 Commerce Ave</v>
          </cell>
          <cell r="M387" t="str">
            <v>Greencastle</v>
          </cell>
          <cell r="P387" t="str">
            <v>PA</v>
          </cell>
          <cell r="Q387" t="str">
            <v>17225</v>
          </cell>
          <cell r="R387" t="str">
            <v>vleger@peteandgerrys.com</v>
          </cell>
          <cell r="S387" t="str">
            <v>603.638.2827</v>
          </cell>
          <cell r="T387" t="str">
            <v>Valerie Leger</v>
          </cell>
          <cell r="U387" t="str">
            <v>No</v>
          </cell>
          <cell r="V387" t="str">
            <v>vleger@peteandgerrys.com</v>
          </cell>
          <cell r="W387" t="str">
            <v>Dustie Metcalf</v>
          </cell>
          <cell r="X387" t="str">
            <v>No</v>
          </cell>
          <cell r="Y387" t="str">
            <v>dmetcalf@peteandgerrys.com</v>
          </cell>
          <cell r="Z387" t="b">
            <v>1</v>
          </cell>
          <cell r="AA387" t="b">
            <v>1</v>
          </cell>
          <cell r="AB387" t="b">
            <v>0</v>
          </cell>
          <cell r="AC387" t="b">
            <v>0</v>
          </cell>
          <cell r="AD387">
            <v>45392</v>
          </cell>
          <cell r="AE387">
            <v>45757</v>
          </cell>
        </row>
        <row r="388">
          <cell r="A388" t="str">
            <v>Dakota Layers LLC</v>
          </cell>
          <cell r="B388">
            <v>139369</v>
          </cell>
          <cell r="C388">
            <v>227622</v>
          </cell>
          <cell r="E388" t="str">
            <v>Active</v>
          </cell>
          <cell r="G388" t="str">
            <v>AC-00243</v>
          </cell>
          <cell r="H388" t="str">
            <v>Active</v>
          </cell>
          <cell r="I388">
            <v>44.159292299999997</v>
          </cell>
          <cell r="J388">
            <v>-96.586302700000005</v>
          </cell>
          <cell r="L388" t="str">
            <v>22252 SD Highway 13</v>
          </cell>
          <cell r="M388" t="str">
            <v>Flandreau</v>
          </cell>
          <cell r="P388" t="str">
            <v>SD</v>
          </cell>
          <cell r="Q388" t="str">
            <v>57028</v>
          </cell>
          <cell r="R388" t="str">
            <v>jennac@dakotalayers.com</v>
          </cell>
          <cell r="S388" t="str">
            <v>605.997.2191</v>
          </cell>
          <cell r="T388" t="str">
            <v>Jenna Carr</v>
          </cell>
          <cell r="U388" t="str">
            <v>Yes</v>
          </cell>
          <cell r="V388" t="str">
            <v>jennac@dakotalayers.com</v>
          </cell>
          <cell r="W388" t="str">
            <v>Jason Ramsdell</v>
          </cell>
          <cell r="X388" t="str">
            <v>No</v>
          </cell>
          <cell r="Y388" t="str">
            <v>jasonr@dakotalayers.com</v>
          </cell>
          <cell r="Z388" t="b">
            <v>1</v>
          </cell>
          <cell r="AA388" t="b">
            <v>1</v>
          </cell>
          <cell r="AB388" t="b">
            <v>0</v>
          </cell>
          <cell r="AC388" t="b">
            <v>0</v>
          </cell>
          <cell r="AD388">
            <v>45317</v>
          </cell>
          <cell r="AE388">
            <v>45683</v>
          </cell>
        </row>
        <row r="389">
          <cell r="A389" t="str">
            <v>Triumph Foods, LLC</v>
          </cell>
          <cell r="B389">
            <v>214794</v>
          </cell>
          <cell r="C389">
            <v>227623</v>
          </cell>
          <cell r="E389" t="str">
            <v>Active</v>
          </cell>
          <cell r="G389" t="str">
            <v>AC-00145</v>
          </cell>
          <cell r="H389" t="str">
            <v>Active</v>
          </cell>
          <cell r="I389">
            <v>39.721256400000001</v>
          </cell>
          <cell r="J389">
            <v>-94.873712800000007</v>
          </cell>
          <cell r="L389" t="str">
            <v>5302 Stockyards Expy</v>
          </cell>
          <cell r="M389" t="str">
            <v>Saint Joseph</v>
          </cell>
          <cell r="P389" t="str">
            <v>MO</v>
          </cell>
          <cell r="Q389" t="str">
            <v>64504</v>
          </cell>
          <cell r="R389" t="str">
            <v>info@triumphfoods.com</v>
          </cell>
          <cell r="S389" t="str">
            <v>816.396.2700</v>
          </cell>
          <cell r="T389" t="str">
            <v>Mathew England</v>
          </cell>
          <cell r="U389" t="str">
            <v>Yes</v>
          </cell>
          <cell r="V389" t="str">
            <v>mengland@triumphfoods.com</v>
          </cell>
          <cell r="W389" t="str">
            <v>Cynthia Cordes</v>
          </cell>
          <cell r="X389" t="str">
            <v>No</v>
          </cell>
          <cell r="Y389" t="str">
            <v>cynthia.cordes@huschblackwell.com</v>
          </cell>
          <cell r="Z389" t="b">
            <v>0</v>
          </cell>
          <cell r="AA389" t="b">
            <v>0</v>
          </cell>
          <cell r="AB389" t="b">
            <v>1</v>
          </cell>
          <cell r="AC389" t="b">
            <v>0</v>
          </cell>
          <cell r="AD389">
            <v>45289</v>
          </cell>
          <cell r="AE389">
            <v>45655</v>
          </cell>
        </row>
        <row r="390">
          <cell r="A390" t="str">
            <v>Seve's Meats Inc</v>
          </cell>
          <cell r="B390">
            <v>215151</v>
          </cell>
          <cell r="C390">
            <v>227624</v>
          </cell>
          <cell r="E390" t="str">
            <v>Active</v>
          </cell>
          <cell r="G390" t="str">
            <v>AC-00542</v>
          </cell>
          <cell r="H390" t="str">
            <v>Active</v>
          </cell>
          <cell r="I390">
            <v>34.033559799999999</v>
          </cell>
          <cell r="J390">
            <v>-118.24483979999999</v>
          </cell>
          <cell r="L390" t="str">
            <v>805 Produce Ct</v>
          </cell>
          <cell r="M390" t="str">
            <v>Los Angeles</v>
          </cell>
          <cell r="P390" t="str">
            <v>CA</v>
          </cell>
          <cell r="Q390" t="str">
            <v>90021</v>
          </cell>
          <cell r="R390" t="str">
            <v>sevesmeats@yahoo.com</v>
          </cell>
          <cell r="S390" t="str">
            <v>213.892.1077</v>
          </cell>
          <cell r="T390" t="str">
            <v>Marissa Capacete</v>
          </cell>
          <cell r="U390" t="str">
            <v>Yes</v>
          </cell>
          <cell r="V390" t="str">
            <v>sevesmeats@yahoo.com</v>
          </cell>
          <cell r="X390" t="str">
            <v>No</v>
          </cell>
          <cell r="Z390" t="b">
            <v>0</v>
          </cell>
          <cell r="AA390" t="b">
            <v>0</v>
          </cell>
          <cell r="AB390" t="b">
            <v>1</v>
          </cell>
          <cell r="AC390" t="b">
            <v>0</v>
          </cell>
          <cell r="AD390">
            <v>45058</v>
          </cell>
          <cell r="AE390">
            <v>45424</v>
          </cell>
        </row>
        <row r="391">
          <cell r="A391" t="str">
            <v>M &amp; J Seafood Co Inc</v>
          </cell>
          <cell r="B391">
            <v>215088</v>
          </cell>
          <cell r="C391">
            <v>227625</v>
          </cell>
          <cell r="E391" t="str">
            <v>Active</v>
          </cell>
          <cell r="G391" t="str">
            <v>AC-00543</v>
          </cell>
          <cell r="H391" t="str">
            <v>Active</v>
          </cell>
          <cell r="I391">
            <v>33.906584500000001</v>
          </cell>
          <cell r="J391">
            <v>-118.1779818</v>
          </cell>
          <cell r="L391" t="str">
            <v>6859 Walthall Way</v>
          </cell>
          <cell r="M391" t="str">
            <v>Paramount</v>
          </cell>
          <cell r="P391" t="str">
            <v>CA</v>
          </cell>
          <cell r="Q391" t="str">
            <v>90723</v>
          </cell>
          <cell r="R391" t="str">
            <v>mjseafoodcompany@yahoo.com</v>
          </cell>
          <cell r="S391" t="str">
            <v>562.529.2786</v>
          </cell>
          <cell r="T391" t="str">
            <v>Wendy M</v>
          </cell>
          <cell r="U391" t="str">
            <v>Yes</v>
          </cell>
          <cell r="V391" t="str">
            <v>mjseafoodcowendym@gmail.com</v>
          </cell>
          <cell r="W391" t="str">
            <v>Jose Luis Rodriguez</v>
          </cell>
          <cell r="X391" t="str">
            <v>No</v>
          </cell>
          <cell r="Y391" t="str">
            <v>jlrod706@gmail.com</v>
          </cell>
          <cell r="Z391" t="b">
            <v>0</v>
          </cell>
          <cell r="AA391" t="b">
            <v>0</v>
          </cell>
          <cell r="AB391" t="b">
            <v>1</v>
          </cell>
          <cell r="AC391" t="b">
            <v>1</v>
          </cell>
          <cell r="AD391">
            <v>45058</v>
          </cell>
          <cell r="AE391">
            <v>45424</v>
          </cell>
        </row>
        <row r="392">
          <cell r="A392" t="str">
            <v>Morning Fresh Egg</v>
          </cell>
          <cell r="B392">
            <v>71360</v>
          </cell>
          <cell r="C392">
            <v>227628</v>
          </cell>
          <cell r="E392" t="str">
            <v>Active</v>
          </cell>
          <cell r="G392" t="str">
            <v>AC-00385</v>
          </cell>
          <cell r="H392" t="str">
            <v>Active</v>
          </cell>
          <cell r="I392">
            <v>34.071174900000003</v>
          </cell>
          <cell r="J392">
            <v>-117.113248</v>
          </cell>
          <cell r="L392" t="str">
            <v>1331 Sapphire Ave</v>
          </cell>
          <cell r="M392" t="str">
            <v>Mentone</v>
          </cell>
          <cell r="P392" t="str">
            <v>CA</v>
          </cell>
          <cell r="Q392" t="str">
            <v>92359</v>
          </cell>
          <cell r="R392" t="str">
            <v>hobergpoultry@gmail.com</v>
          </cell>
          <cell r="T392" t="str">
            <v>Robert Hoberg</v>
          </cell>
          <cell r="U392" t="str">
            <v>Yes</v>
          </cell>
          <cell r="V392" t="str">
            <v>hobergpoultry@gmail.com</v>
          </cell>
          <cell r="X392" t="str">
            <v>No</v>
          </cell>
          <cell r="Z392" t="b">
            <v>1</v>
          </cell>
          <cell r="AA392" t="b">
            <v>0</v>
          </cell>
          <cell r="AB392" t="b">
            <v>0</v>
          </cell>
          <cell r="AC392" t="b">
            <v>0</v>
          </cell>
          <cell r="AD392">
            <v>44993</v>
          </cell>
          <cell r="AE392">
            <v>45359</v>
          </cell>
        </row>
        <row r="393">
          <cell r="A393" t="str">
            <v>Pete and Gerry's Organics, LLC</v>
          </cell>
          <cell r="B393">
            <v>69591</v>
          </cell>
          <cell r="C393">
            <v>227629</v>
          </cell>
          <cell r="E393" t="str">
            <v>Active</v>
          </cell>
          <cell r="G393" t="str">
            <v>AC-00491</v>
          </cell>
          <cell r="H393" t="str">
            <v>Active</v>
          </cell>
          <cell r="I393">
            <v>44.303944299999998</v>
          </cell>
          <cell r="J393">
            <v>-72.020447500000003</v>
          </cell>
          <cell r="L393" t="str">
            <v>140 Buffum Rd</v>
          </cell>
          <cell r="M393" t="str">
            <v>Monroe</v>
          </cell>
          <cell r="P393" t="str">
            <v>NH</v>
          </cell>
          <cell r="Q393" t="str">
            <v>03771</v>
          </cell>
          <cell r="R393" t="str">
            <v>vleger@peteandgerrys.com</v>
          </cell>
          <cell r="S393" t="str">
            <v>603.638.2827</v>
          </cell>
          <cell r="T393" t="str">
            <v>Valerie Leger</v>
          </cell>
          <cell r="U393" t="str">
            <v>No</v>
          </cell>
          <cell r="V393" t="str">
            <v>vleger@peteandgerrys.com</v>
          </cell>
          <cell r="W393" t="str">
            <v>Tiffany Moore</v>
          </cell>
          <cell r="X393" t="str">
            <v>No</v>
          </cell>
          <cell r="Y393" t="str">
            <v>tmoore@peteandgerrys.com</v>
          </cell>
          <cell r="Z393" t="b">
            <v>1</v>
          </cell>
          <cell r="AA393" t="b">
            <v>1</v>
          </cell>
          <cell r="AB393" t="b">
            <v>0</v>
          </cell>
          <cell r="AC393" t="b">
            <v>0</v>
          </cell>
          <cell r="AD393">
            <v>45392</v>
          </cell>
          <cell r="AE393">
            <v>45757</v>
          </cell>
        </row>
        <row r="394">
          <cell r="A394" t="str">
            <v>Cloverdale Foods Company</v>
          </cell>
          <cell r="B394">
            <v>214796</v>
          </cell>
          <cell r="C394">
            <v>227630</v>
          </cell>
          <cell r="E394" t="str">
            <v>Active</v>
          </cell>
          <cell r="G394" t="str">
            <v>AC-00147</v>
          </cell>
          <cell r="H394" t="str">
            <v>Active</v>
          </cell>
          <cell r="I394">
            <v>46.857181300000001</v>
          </cell>
          <cell r="J394">
            <v>-100.93139119999999</v>
          </cell>
          <cell r="L394" t="str">
            <v>3015 34th St NW</v>
          </cell>
          <cell r="M394" t="str">
            <v>Mandan</v>
          </cell>
          <cell r="P394" t="str">
            <v>ND</v>
          </cell>
          <cell r="Q394" t="str">
            <v>58554</v>
          </cell>
          <cell r="R394" t="str">
            <v>mirandab@cloverdalefoods.com</v>
          </cell>
          <cell r="S394" t="str">
            <v>701.663.9511</v>
          </cell>
          <cell r="T394" t="str">
            <v>Scott Staudinger</v>
          </cell>
          <cell r="U394" t="str">
            <v>Yes</v>
          </cell>
          <cell r="V394" t="str">
            <v>scotts@cloverdalefoods.com</v>
          </cell>
          <cell r="X394" t="str">
            <v>No</v>
          </cell>
          <cell r="Z394" t="b">
            <v>0</v>
          </cell>
          <cell r="AA394" t="b">
            <v>0</v>
          </cell>
          <cell r="AB394" t="b">
            <v>1</v>
          </cell>
          <cell r="AC394" t="b">
            <v>0</v>
          </cell>
          <cell r="AD394">
            <v>45283</v>
          </cell>
          <cell r="AE394">
            <v>45649</v>
          </cell>
        </row>
        <row r="395">
          <cell r="A395" t="str">
            <v>MPS Egg Farms Automated Egg Producers</v>
          </cell>
          <cell r="B395">
            <v>70305</v>
          </cell>
          <cell r="C395">
            <v>227632</v>
          </cell>
          <cell r="E395" t="str">
            <v>Active</v>
          </cell>
          <cell r="G395" t="str">
            <v>AC-00386</v>
          </cell>
          <cell r="H395" t="str">
            <v>Active</v>
          </cell>
          <cell r="I395">
            <v>40.931036300000002</v>
          </cell>
          <cell r="J395">
            <v>-85.698388499999993</v>
          </cell>
          <cell r="L395" t="str">
            <v>7165 N 500 E</v>
          </cell>
          <cell r="M395" t="str">
            <v>North Manchester</v>
          </cell>
          <cell r="P395" t="str">
            <v>IN</v>
          </cell>
          <cell r="Q395" t="str">
            <v>46962</v>
          </cell>
          <cell r="R395" t="str">
            <v>Kent Kleeman@mpseggs.com</v>
          </cell>
          <cell r="S395" t="str">
            <v>574.353.7651</v>
          </cell>
          <cell r="T395" t="str">
            <v>Kent Kleeman</v>
          </cell>
          <cell r="U395" t="str">
            <v>Yes</v>
          </cell>
          <cell r="V395" t="str">
            <v>kent.kleeman@mpseggs.com</v>
          </cell>
          <cell r="X395" t="str">
            <v>No</v>
          </cell>
          <cell r="Z395" t="b">
            <v>1</v>
          </cell>
          <cell r="AA395" t="b">
            <v>0</v>
          </cell>
          <cell r="AB395" t="b">
            <v>0</v>
          </cell>
          <cell r="AC395" t="b">
            <v>0</v>
          </cell>
          <cell r="AD395">
            <v>45328</v>
          </cell>
          <cell r="AE395">
            <v>45694</v>
          </cell>
        </row>
        <row r="396">
          <cell r="A396" t="str">
            <v>Dakota Specialty Complex</v>
          </cell>
          <cell r="B396">
            <v>202331</v>
          </cell>
          <cell r="C396">
            <v>227633</v>
          </cell>
          <cell r="E396" t="str">
            <v>Active</v>
          </cell>
          <cell r="G396" t="str">
            <v>AC-00244</v>
          </cell>
          <cell r="H396" t="str">
            <v>Active</v>
          </cell>
          <cell r="I396">
            <v>44.046430000000001</v>
          </cell>
          <cell r="J396">
            <v>-96.609731800000006</v>
          </cell>
          <cell r="L396" t="str">
            <v>1000 W Elm Ave</v>
          </cell>
          <cell r="M396" t="str">
            <v>Flandreau</v>
          </cell>
          <cell r="P396" t="str">
            <v>SD</v>
          </cell>
          <cell r="Q396" t="str">
            <v>57028</v>
          </cell>
          <cell r="R396" t="str">
            <v>jennac@dakotalayers.com</v>
          </cell>
          <cell r="S396" t="str">
            <v>605.997.2191</v>
          </cell>
          <cell r="T396" t="str">
            <v>Jenna Carr</v>
          </cell>
          <cell r="U396" t="str">
            <v>Yes</v>
          </cell>
          <cell r="V396" t="str">
            <v>jennac@dakotalayers.com</v>
          </cell>
          <cell r="W396" t="str">
            <v>Jason Ramsdell</v>
          </cell>
          <cell r="X396" t="str">
            <v>No</v>
          </cell>
          <cell r="Y396" t="str">
            <v>jasonr@dakotalayers.com</v>
          </cell>
          <cell r="Z396" t="b">
            <v>1</v>
          </cell>
          <cell r="AA396" t="b">
            <v>0</v>
          </cell>
          <cell r="AB396" t="b">
            <v>0</v>
          </cell>
          <cell r="AC396" t="b">
            <v>0</v>
          </cell>
          <cell r="AD396">
            <v>45317</v>
          </cell>
          <cell r="AE396">
            <v>45683</v>
          </cell>
        </row>
        <row r="397">
          <cell r="A397" t="str">
            <v>H. L Foodservice, Inc</v>
          </cell>
          <cell r="B397">
            <v>215090</v>
          </cell>
          <cell r="C397">
            <v>227634</v>
          </cell>
          <cell r="E397" t="str">
            <v>Active</v>
          </cell>
          <cell r="G397" t="str">
            <v>AC-00544</v>
          </cell>
          <cell r="H397" t="str">
            <v>Active</v>
          </cell>
          <cell r="I397">
            <v>34.024009300000003</v>
          </cell>
          <cell r="J397">
            <v>-118.2433869</v>
          </cell>
          <cell r="L397" t="str">
            <v>1530 S Compton Ave</v>
          </cell>
          <cell r="M397" t="str">
            <v>Los Angeles</v>
          </cell>
          <cell r="P397" t="str">
            <v>CA</v>
          </cell>
          <cell r="Q397" t="str">
            <v>90021</v>
          </cell>
          <cell r="R397" t="str">
            <v>edgar@hlfoodservice.com</v>
          </cell>
          <cell r="S397" t="str">
            <v>323.450.2240</v>
          </cell>
          <cell r="T397" t="str">
            <v>Angel Limon</v>
          </cell>
          <cell r="U397" t="str">
            <v>Yes</v>
          </cell>
          <cell r="V397" t="str">
            <v>angel@hlfoodservice.com</v>
          </cell>
          <cell r="W397" t="str">
            <v>Edgar Navarro</v>
          </cell>
          <cell r="X397" t="str">
            <v>No</v>
          </cell>
          <cell r="Y397" t="str">
            <v>edgar@hlfoodservice.com</v>
          </cell>
          <cell r="Z397" t="b">
            <v>1</v>
          </cell>
          <cell r="AA397" t="b">
            <v>1</v>
          </cell>
          <cell r="AB397" t="b">
            <v>1</v>
          </cell>
          <cell r="AC397" t="b">
            <v>1</v>
          </cell>
          <cell r="AD397">
            <v>45058</v>
          </cell>
          <cell r="AE397">
            <v>45424</v>
          </cell>
        </row>
        <row r="398">
          <cell r="A398" t="str">
            <v>MPS Egg Farms Sunnyside Farms</v>
          </cell>
          <cell r="B398">
            <v>143454</v>
          </cell>
          <cell r="C398">
            <v>227635</v>
          </cell>
          <cell r="E398" t="str">
            <v>Active</v>
          </cell>
          <cell r="G398" t="str">
            <v>AC-00387</v>
          </cell>
          <cell r="H398" t="str">
            <v>Active</v>
          </cell>
          <cell r="I398">
            <v>41.014913999999997</v>
          </cell>
          <cell r="J398">
            <v>-85.838120000000004</v>
          </cell>
          <cell r="L398" t="str">
            <v>2378 W 1300 N</v>
          </cell>
          <cell r="M398" t="str">
            <v>North Manchester</v>
          </cell>
          <cell r="P398" t="str">
            <v>IN</v>
          </cell>
          <cell r="Q398" t="str">
            <v>46962</v>
          </cell>
          <cell r="R398" t="str">
            <v>Kent Kleeman@mpseggs.com</v>
          </cell>
          <cell r="S398" t="str">
            <v>574.353.7651</v>
          </cell>
          <cell r="T398" t="str">
            <v>Kent Kleeman</v>
          </cell>
          <cell r="U398" t="str">
            <v>Yes</v>
          </cell>
          <cell r="V398" t="str">
            <v>kent.kleeman@mpseggs.com</v>
          </cell>
          <cell r="X398" t="str">
            <v>No</v>
          </cell>
          <cell r="Z398" t="b">
            <v>1</v>
          </cell>
          <cell r="AA398" t="b">
            <v>0</v>
          </cell>
          <cell r="AB398" t="b">
            <v>0</v>
          </cell>
          <cell r="AC398" t="b">
            <v>0</v>
          </cell>
          <cell r="AD398">
            <v>45328</v>
          </cell>
          <cell r="AE398">
            <v>45694</v>
          </cell>
        </row>
        <row r="399">
          <cell r="A399" t="str">
            <v>Restaurant Depot # 659</v>
          </cell>
          <cell r="B399">
            <v>134237</v>
          </cell>
          <cell r="C399">
            <v>227636</v>
          </cell>
          <cell r="E399" t="str">
            <v>Active</v>
          </cell>
          <cell r="G399" t="str">
            <v>AC-00203</v>
          </cell>
          <cell r="H399" t="str">
            <v>Active</v>
          </cell>
          <cell r="I399">
            <v>36.7361346</v>
          </cell>
          <cell r="J399">
            <v>-119.800757</v>
          </cell>
          <cell r="L399" t="str">
            <v>1550 E St</v>
          </cell>
          <cell r="M399" t="str">
            <v>Fresno</v>
          </cell>
          <cell r="P399" t="str">
            <v>CA</v>
          </cell>
          <cell r="Q399" t="str">
            <v>93706</v>
          </cell>
          <cell r="R399" t="str">
            <v>manager.019@jetrord.com</v>
          </cell>
          <cell r="S399" t="str">
            <v>559.495.0160</v>
          </cell>
          <cell r="T399" t="str">
            <v>Ruben Vogel</v>
          </cell>
          <cell r="U399" t="str">
            <v>Yes</v>
          </cell>
          <cell r="V399" t="str">
            <v>jmoya@jetrord.com</v>
          </cell>
          <cell r="W399" t="str">
            <v>Jenny Moya</v>
          </cell>
          <cell r="X399" t="str">
            <v>No</v>
          </cell>
          <cell r="Y399" t="str">
            <v>jmoya@jetrord.com</v>
          </cell>
          <cell r="Z399" t="b">
            <v>1</v>
          </cell>
          <cell r="AA399" t="b">
            <v>1</v>
          </cell>
          <cell r="AB399" t="b">
            <v>1</v>
          </cell>
          <cell r="AC399" t="b">
            <v>1</v>
          </cell>
          <cell r="AD399">
            <v>44929</v>
          </cell>
          <cell r="AE399">
            <v>45294</v>
          </cell>
        </row>
        <row r="400">
          <cell r="A400" t="str">
            <v>Cuyama Homegrown</v>
          </cell>
          <cell r="B400">
            <v>182102</v>
          </cell>
          <cell r="C400">
            <v>227637</v>
          </cell>
          <cell r="E400" t="str">
            <v>Active</v>
          </cell>
          <cell r="G400" t="str">
            <v>AC-00492</v>
          </cell>
          <cell r="H400" t="str">
            <v>Active</v>
          </cell>
          <cell r="I400">
            <v>34.891105000000003</v>
          </cell>
          <cell r="J400">
            <v>-119.61629499999999</v>
          </cell>
          <cell r="L400" t="str">
            <v>1381 Foothill Rd</v>
          </cell>
          <cell r="M400" t="str">
            <v>New Cuyama</v>
          </cell>
          <cell r="P400" t="str">
            <v>CA</v>
          </cell>
          <cell r="Q400" t="str">
            <v>93254</v>
          </cell>
          <cell r="R400" t="str">
            <v>megbrown44@gmail.com</v>
          </cell>
          <cell r="S400" t="str">
            <v>661.565.5936</v>
          </cell>
          <cell r="T400" t="str">
            <v>Margaret Brown</v>
          </cell>
          <cell r="U400" t="str">
            <v>Yes</v>
          </cell>
          <cell r="V400" t="str">
            <v>megbrown44@gmail.com</v>
          </cell>
          <cell r="X400" t="str">
            <v>No</v>
          </cell>
          <cell r="Z400" t="b">
            <v>1</v>
          </cell>
          <cell r="AA400" t="b">
            <v>0</v>
          </cell>
          <cell r="AB400" t="b">
            <v>0</v>
          </cell>
          <cell r="AC400" t="b">
            <v>0</v>
          </cell>
          <cell r="AD400">
            <v>45026</v>
          </cell>
          <cell r="AE400">
            <v>45392</v>
          </cell>
        </row>
        <row r="401">
          <cell r="A401" t="str">
            <v>Newport Meat Northern California</v>
          </cell>
          <cell r="B401">
            <v>214797</v>
          </cell>
          <cell r="C401">
            <v>227640</v>
          </cell>
          <cell r="E401" t="str">
            <v>Active</v>
          </cell>
          <cell r="G401" t="str">
            <v>AC-00149</v>
          </cell>
          <cell r="H401" t="str">
            <v>Active</v>
          </cell>
          <cell r="I401">
            <v>37.4650009</v>
          </cell>
          <cell r="J401">
            <v>-121.91612910000001</v>
          </cell>
          <cell r="L401" t="str">
            <v>48811 Warm Springs Blvd</v>
          </cell>
          <cell r="M401" t="str">
            <v>Fremont</v>
          </cell>
          <cell r="P401" t="str">
            <v>CA</v>
          </cell>
          <cell r="Q401" t="str">
            <v>94539</v>
          </cell>
          <cell r="R401" t="str">
            <v>enguyen@newportmeat.com</v>
          </cell>
          <cell r="S401" t="str">
            <v>510.438.8620</v>
          </cell>
          <cell r="T401" t="str">
            <v>Fidel Santoyo</v>
          </cell>
          <cell r="U401" t="str">
            <v>Yes</v>
          </cell>
          <cell r="V401" t="str">
            <v>fsantoyoperez@newportmeat.com</v>
          </cell>
          <cell r="X401" t="str">
            <v>No</v>
          </cell>
          <cell r="Z401" t="b">
            <v>0</v>
          </cell>
          <cell r="AA401" t="b">
            <v>0</v>
          </cell>
          <cell r="AB401" t="b">
            <v>1</v>
          </cell>
          <cell r="AC401" t="b">
            <v>1</v>
          </cell>
          <cell r="AD401">
            <v>45283</v>
          </cell>
          <cell r="AE401">
            <v>45649</v>
          </cell>
        </row>
        <row r="402">
          <cell r="A402" t="str">
            <v>West Coast Prime Meats LLC</v>
          </cell>
          <cell r="B402">
            <v>215091</v>
          </cell>
          <cell r="C402">
            <v>227641</v>
          </cell>
          <cell r="E402" t="str">
            <v>Active</v>
          </cell>
          <cell r="G402" t="str">
            <v>AC-00545</v>
          </cell>
          <cell r="H402" t="str">
            <v>Active</v>
          </cell>
          <cell r="I402">
            <v>33.923450000000003</v>
          </cell>
          <cell r="J402">
            <v>-117.88889930000001</v>
          </cell>
          <cell r="L402" t="str">
            <v>344 Cliffwood Park St</v>
          </cell>
          <cell r="M402" t="str">
            <v>Brea</v>
          </cell>
          <cell r="P402" t="str">
            <v>CA</v>
          </cell>
          <cell r="Q402" t="str">
            <v>92821</v>
          </cell>
          <cell r="R402" t="str">
            <v>nathan.bennett@westcoastprimemeats.com</v>
          </cell>
          <cell r="S402" t="str">
            <v>714.255.8560</v>
          </cell>
          <cell r="T402" t="str">
            <v>Nathan Bennett</v>
          </cell>
          <cell r="U402" t="str">
            <v>Yes</v>
          </cell>
          <cell r="V402" t="str">
            <v>nathan.bennett@westcoastprimemeats.com</v>
          </cell>
          <cell r="W402" t="str">
            <v>Tyler Moore</v>
          </cell>
          <cell r="X402" t="str">
            <v>No</v>
          </cell>
          <cell r="Y402" t="str">
            <v>tyler.moore@westcoastprimemeats.com</v>
          </cell>
          <cell r="Z402" t="b">
            <v>1</v>
          </cell>
          <cell r="AA402" t="b">
            <v>0</v>
          </cell>
          <cell r="AB402" t="b">
            <v>1</v>
          </cell>
          <cell r="AC402" t="b">
            <v>1</v>
          </cell>
          <cell r="AD402">
            <v>45058</v>
          </cell>
          <cell r="AE402">
            <v>45424</v>
          </cell>
        </row>
        <row r="403">
          <cell r="A403" t="str">
            <v>Modesto Food Distributors, Inc</v>
          </cell>
          <cell r="B403">
            <v>215092</v>
          </cell>
          <cell r="C403">
            <v>227642</v>
          </cell>
          <cell r="E403" t="str">
            <v>Active</v>
          </cell>
          <cell r="G403" t="str">
            <v>AC-00546</v>
          </cell>
          <cell r="H403" t="str">
            <v>Active</v>
          </cell>
          <cell r="I403">
            <v>37.694211600000003</v>
          </cell>
          <cell r="J403">
            <v>-122.46905460000001</v>
          </cell>
          <cell r="L403" t="str">
            <v>60 Station Ave</v>
          </cell>
          <cell r="M403" t="str">
            <v>Daly City</v>
          </cell>
          <cell r="P403" t="str">
            <v>CA</v>
          </cell>
          <cell r="Q403" t="str">
            <v>94014</v>
          </cell>
          <cell r="R403" t="str">
            <v>jrosa@modestofood.com</v>
          </cell>
          <cell r="S403" t="str">
            <v>650.756.3603</v>
          </cell>
          <cell r="T403" t="str">
            <v>Joe Rosa</v>
          </cell>
          <cell r="U403" t="str">
            <v>Yes</v>
          </cell>
          <cell r="V403" t="str">
            <v>jrosa@modestofood.com</v>
          </cell>
          <cell r="W403" t="str">
            <v>JOHN GRANAHAN</v>
          </cell>
          <cell r="X403" t="str">
            <v>No</v>
          </cell>
          <cell r="Y403" t="str">
            <v>granahan.john@gmail.com</v>
          </cell>
          <cell r="Z403" t="b">
            <v>1</v>
          </cell>
          <cell r="AA403" t="b">
            <v>1</v>
          </cell>
          <cell r="AB403" t="b">
            <v>1</v>
          </cell>
          <cell r="AC403" t="b">
            <v>1</v>
          </cell>
          <cell r="AD403">
            <v>45058</v>
          </cell>
          <cell r="AE403">
            <v>45424</v>
          </cell>
        </row>
        <row r="404">
          <cell r="A404" t="str">
            <v>California Farms, LLC</v>
          </cell>
          <cell r="B404">
            <v>201135</v>
          </cell>
          <cell r="C404">
            <v>227644</v>
          </cell>
          <cell r="E404" t="str">
            <v>Active</v>
          </cell>
          <cell r="F404" t="str">
            <v>00RSLSJ</v>
          </cell>
          <cell r="G404" t="str">
            <v>AC-00245</v>
          </cell>
          <cell r="H404" t="str">
            <v>Active</v>
          </cell>
          <cell r="I404">
            <v>34.0892336</v>
          </cell>
          <cell r="J404">
            <v>-117.5903539</v>
          </cell>
          <cell r="L404" t="str">
            <v>9866 7th Street, Suite 105</v>
          </cell>
          <cell r="M404" t="str">
            <v>Rancho Cucamonga</v>
          </cell>
          <cell r="P404" t="str">
            <v>CA</v>
          </cell>
          <cell r="Q404" t="str">
            <v>91730</v>
          </cell>
          <cell r="R404" t="str">
            <v>jennac@dakotalayers.com</v>
          </cell>
          <cell r="S404" t="str">
            <v>909.902.0211</v>
          </cell>
          <cell r="T404" t="str">
            <v>Jenna Carr</v>
          </cell>
          <cell r="U404" t="str">
            <v>Yes</v>
          </cell>
          <cell r="V404" t="str">
            <v>jennac@dakotalayers.com</v>
          </cell>
          <cell r="W404" t="str">
            <v>Gabby Hernandez</v>
          </cell>
          <cell r="X404" t="str">
            <v>No</v>
          </cell>
          <cell r="Y404" t="str">
            <v>gabyh@rosemaryfarm.com</v>
          </cell>
          <cell r="Z404" t="b">
            <v>1</v>
          </cell>
          <cell r="AA404" t="b">
            <v>1</v>
          </cell>
          <cell r="AB404" t="b">
            <v>0</v>
          </cell>
          <cell r="AC404" t="b">
            <v>0</v>
          </cell>
          <cell r="AD404">
            <v>45317</v>
          </cell>
          <cell r="AE404">
            <v>45683</v>
          </cell>
        </row>
        <row r="405">
          <cell r="A405" t="str">
            <v>Porky Products, Inc DBA Global Protein Group</v>
          </cell>
          <cell r="B405">
            <v>215102</v>
          </cell>
          <cell r="C405">
            <v>227645</v>
          </cell>
          <cell r="E405" t="str">
            <v>Active</v>
          </cell>
          <cell r="G405" t="str">
            <v>AC-00547</v>
          </cell>
          <cell r="H405" t="str">
            <v>Active</v>
          </cell>
          <cell r="I405">
            <v>33.688628799999996</v>
          </cell>
          <cell r="J405">
            <v>-117.82836399999999</v>
          </cell>
          <cell r="L405" t="str">
            <v>30 Corporate Park Ste 440</v>
          </cell>
          <cell r="M405" t="str">
            <v>Irvine</v>
          </cell>
          <cell r="P405" t="str">
            <v>CA</v>
          </cell>
          <cell r="Q405" t="str">
            <v>92606</v>
          </cell>
          <cell r="R405" t="str">
            <v>jeanne.raede@porky.com</v>
          </cell>
          <cell r="S405" t="str">
            <v>818.770.3925</v>
          </cell>
          <cell r="T405" t="str">
            <v>Jeanne Raede</v>
          </cell>
          <cell r="U405" t="str">
            <v>Yes</v>
          </cell>
          <cell r="V405" t="str">
            <v>jeanne.raede@porky.com</v>
          </cell>
          <cell r="W405" t="str">
            <v>Jon Jezierski</v>
          </cell>
          <cell r="X405" t="str">
            <v>No</v>
          </cell>
          <cell r="Y405" t="str">
            <v>jon.jezierski@globalproteingroup.com</v>
          </cell>
          <cell r="Z405" t="b">
            <v>0</v>
          </cell>
          <cell r="AA405" t="b">
            <v>0</v>
          </cell>
          <cell r="AB405" t="b">
            <v>1</v>
          </cell>
          <cell r="AC405" t="b">
            <v>1</v>
          </cell>
          <cell r="AD405">
            <v>45058</v>
          </cell>
          <cell r="AE405">
            <v>45424</v>
          </cell>
        </row>
        <row r="406">
          <cell r="A406" t="str">
            <v>Porky Products, Inc</v>
          </cell>
          <cell r="B406">
            <v>215103</v>
          </cell>
          <cell r="C406">
            <v>227646</v>
          </cell>
          <cell r="E406" t="str">
            <v>Active</v>
          </cell>
          <cell r="G406" t="str">
            <v>AC-00548</v>
          </cell>
          <cell r="H406" t="str">
            <v>Active</v>
          </cell>
          <cell r="I406">
            <v>34.1513305</v>
          </cell>
          <cell r="J406">
            <v>-118.6958434</v>
          </cell>
          <cell r="L406" t="str">
            <v>5230 Las Virgenes Rd Ste 275</v>
          </cell>
          <cell r="M406" t="str">
            <v>Calabasas</v>
          </cell>
          <cell r="P406" t="str">
            <v>CA</v>
          </cell>
          <cell r="Q406" t="str">
            <v>91392</v>
          </cell>
          <cell r="R406" t="str">
            <v>jeanne.raede@porky.com</v>
          </cell>
          <cell r="S406" t="str">
            <v>818.770.3925</v>
          </cell>
          <cell r="T406" t="str">
            <v>Jeanne Raede</v>
          </cell>
          <cell r="U406" t="str">
            <v>Yes</v>
          </cell>
          <cell r="V406" t="str">
            <v>jeanne.raede@porky.com</v>
          </cell>
          <cell r="W406" t="str">
            <v>Jon Jezierski</v>
          </cell>
          <cell r="X406" t="str">
            <v>No</v>
          </cell>
          <cell r="Y406" t="str">
            <v>jon.jezierski@globalproteingroup.com</v>
          </cell>
          <cell r="Z406" t="b">
            <v>0</v>
          </cell>
          <cell r="AA406" t="b">
            <v>0</v>
          </cell>
          <cell r="AB406" t="b">
            <v>1</v>
          </cell>
          <cell r="AC406" t="b">
            <v>1</v>
          </cell>
          <cell r="AD406">
            <v>45058</v>
          </cell>
          <cell r="AE406">
            <v>45424</v>
          </cell>
        </row>
        <row r="407">
          <cell r="A407" t="str">
            <v>MPS Egg Farms Creekview</v>
          </cell>
          <cell r="B407">
            <v>143463</v>
          </cell>
          <cell r="C407">
            <v>227647</v>
          </cell>
          <cell r="E407" t="str">
            <v>Active</v>
          </cell>
          <cell r="G407" t="str">
            <v>AC-00388</v>
          </cell>
          <cell r="H407" t="str">
            <v>Active</v>
          </cell>
          <cell r="I407">
            <v>40.789763100000002</v>
          </cell>
          <cell r="J407">
            <v>-85.353954400000006</v>
          </cell>
          <cell r="L407" t="str">
            <v>2710 S 500 E</v>
          </cell>
          <cell r="M407" t="str">
            <v>Markle</v>
          </cell>
          <cell r="P407" t="str">
            <v>IN</v>
          </cell>
          <cell r="Q407" t="str">
            <v>46770</v>
          </cell>
          <cell r="R407" t="str">
            <v>Kent Kleeman@mpseggs.com</v>
          </cell>
          <cell r="S407" t="str">
            <v>574.353.7651</v>
          </cell>
          <cell r="T407" t="str">
            <v>Kent Kleeman</v>
          </cell>
          <cell r="U407" t="str">
            <v>Yes</v>
          </cell>
          <cell r="V407" t="str">
            <v>kent.kleeman@mpseggs.com</v>
          </cell>
          <cell r="W407" t="str">
            <v>Sam Krouse</v>
          </cell>
          <cell r="X407" t="str">
            <v>No</v>
          </cell>
          <cell r="Y407" t="str">
            <v>sam.krouse@mpseggs.com</v>
          </cell>
          <cell r="Z407" t="b">
            <v>1</v>
          </cell>
          <cell r="AA407" t="b">
            <v>0</v>
          </cell>
          <cell r="AB407" t="b">
            <v>0</v>
          </cell>
          <cell r="AC407" t="b">
            <v>0</v>
          </cell>
          <cell r="AD407">
            <v>44963</v>
          </cell>
          <cell r="AE407">
            <v>45328</v>
          </cell>
        </row>
        <row r="408">
          <cell r="A408" t="str">
            <v>California Farms LLC DBA Rosemary Farm</v>
          </cell>
          <cell r="B408">
            <v>69804</v>
          </cell>
          <cell r="C408">
            <v>227648</v>
          </cell>
          <cell r="E408" t="str">
            <v>Active</v>
          </cell>
          <cell r="G408" t="str">
            <v>AC-00246</v>
          </cell>
          <cell r="H408" t="str">
            <v>Active</v>
          </cell>
          <cell r="I408">
            <v>34.952972000000003</v>
          </cell>
          <cell r="J408">
            <v>-120.45948</v>
          </cell>
          <cell r="L408" t="str">
            <v>1376 W Main St</v>
          </cell>
          <cell r="M408" t="str">
            <v>Santa Maria</v>
          </cell>
          <cell r="P408" t="str">
            <v>CA</v>
          </cell>
          <cell r="Q408" t="str">
            <v>93458</v>
          </cell>
          <cell r="R408" t="str">
            <v>jennac@dakotalayers.com</v>
          </cell>
          <cell r="S408" t="str">
            <v>805.922.3531</v>
          </cell>
          <cell r="T408" t="str">
            <v>Jenna Carr</v>
          </cell>
          <cell r="U408" t="str">
            <v>Yes</v>
          </cell>
          <cell r="V408" t="str">
            <v>jennac@dakotalayers.com</v>
          </cell>
          <cell r="W408" t="str">
            <v>David Alvarz</v>
          </cell>
          <cell r="X408" t="str">
            <v>No</v>
          </cell>
          <cell r="Y408" t="str">
            <v>d.alvarez@rosemaryfarm.com</v>
          </cell>
          <cell r="Z408" t="b">
            <v>1</v>
          </cell>
          <cell r="AA408" t="b">
            <v>1</v>
          </cell>
          <cell r="AB408" t="b">
            <v>0</v>
          </cell>
          <cell r="AC408" t="b">
            <v>0</v>
          </cell>
          <cell r="AD408">
            <v>45317</v>
          </cell>
          <cell r="AE408">
            <v>45683</v>
          </cell>
        </row>
        <row r="409">
          <cell r="A409" t="str">
            <v>Modesto Food Distributors, Inc</v>
          </cell>
          <cell r="B409">
            <v>63927</v>
          </cell>
          <cell r="C409">
            <v>227649</v>
          </cell>
          <cell r="E409" t="str">
            <v>Active</v>
          </cell>
          <cell r="G409" t="str">
            <v>AC-00549</v>
          </cell>
          <cell r="H409" t="str">
            <v>Active</v>
          </cell>
          <cell r="I409">
            <v>37.685876999999998</v>
          </cell>
          <cell r="J409">
            <v>-122.464163</v>
          </cell>
          <cell r="L409" t="str">
            <v>7601 El Camino Real</v>
          </cell>
          <cell r="M409" t="str">
            <v>Colma</v>
          </cell>
          <cell r="P409" t="str">
            <v>CA</v>
          </cell>
          <cell r="Q409" t="str">
            <v>94014</v>
          </cell>
          <cell r="R409" t="str">
            <v>jrosa@modestofood.com</v>
          </cell>
          <cell r="S409" t="str">
            <v>650.756.3603</v>
          </cell>
          <cell r="T409" t="str">
            <v>Joe Rosa</v>
          </cell>
          <cell r="U409" t="str">
            <v>Yes</v>
          </cell>
          <cell r="V409" t="str">
            <v>jrosa@modestofood.com</v>
          </cell>
          <cell r="W409" t="str">
            <v>JOHN GRANAHAN</v>
          </cell>
          <cell r="X409" t="str">
            <v>No</v>
          </cell>
          <cell r="Y409" t="str">
            <v>granahan.john@gmail.com</v>
          </cell>
          <cell r="Z409" t="b">
            <v>1</v>
          </cell>
          <cell r="AA409" t="b">
            <v>1</v>
          </cell>
          <cell r="AB409" t="b">
            <v>1</v>
          </cell>
          <cell r="AC409" t="b">
            <v>1</v>
          </cell>
          <cell r="AD409">
            <v>45062</v>
          </cell>
          <cell r="AE409">
            <v>45428</v>
          </cell>
        </row>
        <row r="410">
          <cell r="A410" t="str">
            <v>Green Farms of California Inc. DBA Worldwide Produce</v>
          </cell>
          <cell r="B410">
            <v>176634</v>
          </cell>
          <cell r="C410">
            <v>227650</v>
          </cell>
          <cell r="E410" t="str">
            <v>Active</v>
          </cell>
          <cell r="G410" t="str">
            <v>AC-00494</v>
          </cell>
          <cell r="H410" t="str">
            <v>Active</v>
          </cell>
          <cell r="I410">
            <v>34.013261</v>
          </cell>
          <cell r="J410">
            <v>-118.241855</v>
          </cell>
          <cell r="L410" t="str">
            <v>2652 Long Beach Ave Ste 2</v>
          </cell>
          <cell r="M410" t="str">
            <v>Los Angeles</v>
          </cell>
          <cell r="P410" t="str">
            <v>CA</v>
          </cell>
          <cell r="Q410" t="str">
            <v>90058</v>
          </cell>
          <cell r="R410" t="str">
            <v>mariap@wwproduce.com</v>
          </cell>
          <cell r="S410" t="str">
            <v>213.747.4411</v>
          </cell>
          <cell r="T410" t="str">
            <v>Maria Perez</v>
          </cell>
          <cell r="U410" t="str">
            <v>Yes</v>
          </cell>
          <cell r="V410" t="str">
            <v>mariap@wwproduce.com</v>
          </cell>
          <cell r="W410" t="str">
            <v>Jason Park</v>
          </cell>
          <cell r="X410" t="str">
            <v>No</v>
          </cell>
          <cell r="Z410" t="b">
            <v>1</v>
          </cell>
          <cell r="AA410" t="b">
            <v>1</v>
          </cell>
          <cell r="AB410" t="b">
            <v>0</v>
          </cell>
          <cell r="AC410" t="b">
            <v>0</v>
          </cell>
          <cell r="AD410">
            <v>45028</v>
          </cell>
          <cell r="AE410">
            <v>45394</v>
          </cell>
        </row>
        <row r="411">
          <cell r="A411" t="str">
            <v>Hill Meat Company</v>
          </cell>
          <cell r="B411">
            <v>215105</v>
          </cell>
          <cell r="C411">
            <v>227651</v>
          </cell>
          <cell r="E411" t="str">
            <v>Active</v>
          </cell>
          <cell r="G411" t="str">
            <v>AC-00550</v>
          </cell>
          <cell r="H411" t="str">
            <v>Active</v>
          </cell>
          <cell r="I411">
            <v>45.6854899</v>
          </cell>
          <cell r="J411">
            <v>-118.84846229999999</v>
          </cell>
          <cell r="L411" t="str">
            <v>1503 NW 50th St</v>
          </cell>
          <cell r="M411" t="str">
            <v>Pendleton</v>
          </cell>
          <cell r="P411" t="str">
            <v>OR</v>
          </cell>
          <cell r="Q411" t="str">
            <v>97801</v>
          </cell>
          <cell r="S411" t="str">
            <v>541.276.7621</v>
          </cell>
          <cell r="T411" t="str">
            <v>Nicole Sorensen</v>
          </cell>
          <cell r="U411" t="str">
            <v>Yes</v>
          </cell>
          <cell r="V411" t="str">
            <v>nicole.s@hillmeat.com</v>
          </cell>
          <cell r="W411" t="str">
            <v>David Frostad</v>
          </cell>
          <cell r="X411" t="str">
            <v>No</v>
          </cell>
          <cell r="Y411" t="str">
            <v>davidf@hillmeat.com</v>
          </cell>
          <cell r="Z411" t="b">
            <v>0</v>
          </cell>
          <cell r="AA411" t="b">
            <v>0</v>
          </cell>
          <cell r="AB411" t="b">
            <v>1</v>
          </cell>
          <cell r="AC411" t="b">
            <v>0</v>
          </cell>
          <cell r="AD411">
            <v>45061</v>
          </cell>
          <cell r="AE411">
            <v>45427</v>
          </cell>
        </row>
        <row r="412">
          <cell r="A412" t="str">
            <v>MPS Egg Farms Smith</v>
          </cell>
          <cell r="B412">
            <v>177335</v>
          </cell>
          <cell r="C412">
            <v>227652</v>
          </cell>
          <cell r="E412" t="str">
            <v>Active</v>
          </cell>
          <cell r="G412" t="str">
            <v>AC-00389</v>
          </cell>
          <cell r="H412" t="str">
            <v>Active</v>
          </cell>
          <cell r="I412">
            <v>40.675483700000001</v>
          </cell>
          <cell r="J412">
            <v>-85.507808400000002</v>
          </cell>
          <cell r="L412" t="str">
            <v>10454 W 300 S</v>
          </cell>
          <cell r="M412" t="str">
            <v>Warren</v>
          </cell>
          <cell r="P412" t="str">
            <v>IN</v>
          </cell>
          <cell r="Q412" t="str">
            <v>46782</v>
          </cell>
          <cell r="R412" t="str">
            <v>KentKleeman@mpseggs.com</v>
          </cell>
          <cell r="S412" t="str">
            <v>574.353.7651</v>
          </cell>
          <cell r="T412" t="str">
            <v>Kent Kleeman</v>
          </cell>
          <cell r="U412" t="str">
            <v>Yes</v>
          </cell>
          <cell r="V412" t="str">
            <v>kent.kleeman@mpseggs.com</v>
          </cell>
          <cell r="W412" t="str">
            <v>Sam Krouse</v>
          </cell>
          <cell r="X412" t="str">
            <v>No</v>
          </cell>
          <cell r="Y412" t="str">
            <v>sam.krouse@mpseggs.com</v>
          </cell>
          <cell r="Z412" t="b">
            <v>1</v>
          </cell>
          <cell r="AA412" t="b">
            <v>0</v>
          </cell>
          <cell r="AB412" t="b">
            <v>0</v>
          </cell>
          <cell r="AC412" t="b">
            <v>0</v>
          </cell>
          <cell r="AD412">
            <v>44963</v>
          </cell>
          <cell r="AE412">
            <v>45328</v>
          </cell>
        </row>
        <row r="413">
          <cell r="A413" t="str">
            <v>Shepherd Poultry Farms LLC</v>
          </cell>
          <cell r="B413">
            <v>68256</v>
          </cell>
          <cell r="C413">
            <v>227653</v>
          </cell>
          <cell r="E413" t="str">
            <v>Active</v>
          </cell>
          <cell r="G413" t="str">
            <v>AC-00247</v>
          </cell>
          <cell r="H413" t="str">
            <v>Active</v>
          </cell>
          <cell r="I413">
            <v>40.115054899999997</v>
          </cell>
          <cell r="J413">
            <v>-111.7373192</v>
          </cell>
          <cell r="L413" t="str">
            <v>3502 W 6400 S</v>
          </cell>
          <cell r="M413" t="str">
            <v>Spanish Fork</v>
          </cell>
          <cell r="P413" t="str">
            <v>UT</v>
          </cell>
          <cell r="Q413" t="str">
            <v>84660</v>
          </cell>
          <cell r="R413" t="str">
            <v>trent@shepherdeggs.com</v>
          </cell>
          <cell r="S413" t="str">
            <v>801.798.2593</v>
          </cell>
          <cell r="T413" t="str">
            <v>Trent Shepherd</v>
          </cell>
          <cell r="U413" t="str">
            <v>Yes</v>
          </cell>
          <cell r="V413" t="str">
            <v>trent@shepherdeggs.com</v>
          </cell>
          <cell r="X413" t="str">
            <v>No</v>
          </cell>
          <cell r="Z413" t="b">
            <v>1</v>
          </cell>
          <cell r="AA413" t="b">
            <v>0</v>
          </cell>
          <cell r="AB413" t="b">
            <v>0</v>
          </cell>
          <cell r="AC413" t="b">
            <v>0</v>
          </cell>
          <cell r="AD413">
            <v>45294</v>
          </cell>
          <cell r="AE413">
            <v>45660</v>
          </cell>
        </row>
        <row r="414">
          <cell r="A414" t="str">
            <v>D&amp;D Wholesale Distributors INC</v>
          </cell>
          <cell r="B414">
            <v>69639</v>
          </cell>
          <cell r="C414">
            <v>227654</v>
          </cell>
          <cell r="E414" t="str">
            <v>Active</v>
          </cell>
          <cell r="G414" t="str">
            <v>AC-00495</v>
          </cell>
          <cell r="H414" t="str">
            <v>Active</v>
          </cell>
          <cell r="I414">
            <v>34.060924900000003</v>
          </cell>
          <cell r="J414">
            <v>-117.9889089</v>
          </cell>
          <cell r="L414" t="str">
            <v>777 Baldwin Park Blvd</v>
          </cell>
          <cell r="M414" t="str">
            <v>City of Industry</v>
          </cell>
          <cell r="P414" t="str">
            <v>CA</v>
          </cell>
          <cell r="Q414" t="str">
            <v>91746</v>
          </cell>
          <cell r="R414" t="str">
            <v>mariap@wwproduce.com</v>
          </cell>
          <cell r="S414" t="str">
            <v>626.333.2111</v>
          </cell>
          <cell r="T414" t="str">
            <v>Maria Perez</v>
          </cell>
          <cell r="U414" t="str">
            <v>Yes</v>
          </cell>
          <cell r="V414" t="str">
            <v>mariap@wwproduce.com</v>
          </cell>
          <cell r="W414" t="str">
            <v>Jason Park</v>
          </cell>
          <cell r="X414" t="str">
            <v>No</v>
          </cell>
          <cell r="Y414" t="str">
            <v>jason@wwproduce.com</v>
          </cell>
          <cell r="Z414" t="b">
            <v>1</v>
          </cell>
          <cell r="AA414" t="b">
            <v>1</v>
          </cell>
          <cell r="AB414" t="b">
            <v>0</v>
          </cell>
          <cell r="AC414" t="b">
            <v>0</v>
          </cell>
          <cell r="AD414">
            <v>45028</v>
          </cell>
          <cell r="AE414">
            <v>45394</v>
          </cell>
        </row>
        <row r="415">
          <cell r="A415" t="str">
            <v>MPS Egg Farms Worster 2</v>
          </cell>
          <cell r="B415">
            <v>143455</v>
          </cell>
          <cell r="C415">
            <v>227655</v>
          </cell>
          <cell r="E415" t="str">
            <v>Active</v>
          </cell>
          <cell r="G415" t="str">
            <v>AC-00390</v>
          </cell>
          <cell r="H415" t="str">
            <v>Active</v>
          </cell>
          <cell r="I415">
            <v>40.799936500000001</v>
          </cell>
          <cell r="J415">
            <v>-85.348147900000001</v>
          </cell>
          <cell r="L415" t="str">
            <v>5395 E 200 S</v>
          </cell>
          <cell r="M415" t="str">
            <v>Markle</v>
          </cell>
          <cell r="P415" t="str">
            <v>IN</v>
          </cell>
          <cell r="Q415" t="str">
            <v>46770</v>
          </cell>
          <cell r="R415" t="str">
            <v>KentKleeman@mpseggs.com</v>
          </cell>
          <cell r="S415" t="str">
            <v>574.353.7651</v>
          </cell>
          <cell r="T415" t="str">
            <v>Kent Kleeman</v>
          </cell>
          <cell r="U415" t="str">
            <v>Yes</v>
          </cell>
          <cell r="V415" t="str">
            <v>kent.kleeman@mpseggs.com</v>
          </cell>
          <cell r="W415" t="str">
            <v>Sam Krouse</v>
          </cell>
          <cell r="X415" t="str">
            <v>No</v>
          </cell>
          <cell r="Y415" t="str">
            <v>sam.krouse@mpseggs.com</v>
          </cell>
          <cell r="Z415" t="b">
            <v>1</v>
          </cell>
          <cell r="AA415" t="b">
            <v>0</v>
          </cell>
          <cell r="AB415" t="b">
            <v>0</v>
          </cell>
          <cell r="AC415" t="b">
            <v>0</v>
          </cell>
          <cell r="AD415">
            <v>44963</v>
          </cell>
          <cell r="AE415">
            <v>45328</v>
          </cell>
        </row>
        <row r="416">
          <cell r="A416" t="str">
            <v>Daybreak Foods- Creekwood</v>
          </cell>
          <cell r="B416">
            <v>182055</v>
          </cell>
          <cell r="C416">
            <v>227656</v>
          </cell>
          <cell r="E416" t="str">
            <v>Active</v>
          </cell>
          <cell r="G416" t="str">
            <v>AC-00551</v>
          </cell>
          <cell r="H416" t="str">
            <v>Active</v>
          </cell>
          <cell r="I416">
            <v>43.039375</v>
          </cell>
          <cell r="J416">
            <v>-88.940557999999996</v>
          </cell>
          <cell r="L416" t="str">
            <v>N5344 Crossman Rd</v>
          </cell>
          <cell r="M416" t="str">
            <v>Lake Mills</v>
          </cell>
          <cell r="P416" t="str">
            <v>WI</v>
          </cell>
          <cell r="Q416" t="str">
            <v>53551</v>
          </cell>
          <cell r="S416" t="str">
            <v>920.648.8341</v>
          </cell>
          <cell r="T416" t="str">
            <v>Caitlin McKenzie</v>
          </cell>
          <cell r="U416" t="str">
            <v>Yes</v>
          </cell>
          <cell r="V416" t="str">
            <v>cmckenzie@daybreakfoods.com</v>
          </cell>
          <cell r="W416" t="str">
            <v>Abby Sielaff</v>
          </cell>
          <cell r="X416" t="str">
            <v>No</v>
          </cell>
          <cell r="Y416" t="str">
            <v>asielaff@daybreakfoods.com</v>
          </cell>
          <cell r="Z416" t="b">
            <v>1</v>
          </cell>
          <cell r="AA416" t="b">
            <v>1</v>
          </cell>
          <cell r="AB416" t="b">
            <v>0</v>
          </cell>
          <cell r="AC416" t="b">
            <v>0</v>
          </cell>
          <cell r="AD416">
            <v>45061</v>
          </cell>
          <cell r="AE416">
            <v>45427</v>
          </cell>
        </row>
        <row r="417">
          <cell r="A417" t="str">
            <v>MPS Egg Farms Hi Grade North Manchester</v>
          </cell>
          <cell r="B417">
            <v>70306</v>
          </cell>
          <cell r="C417">
            <v>227657</v>
          </cell>
          <cell r="E417" t="str">
            <v>Active</v>
          </cell>
          <cell r="G417" t="str">
            <v>AC-00391</v>
          </cell>
          <cell r="H417" t="str">
            <v>Active</v>
          </cell>
          <cell r="I417">
            <v>40.992910299999998</v>
          </cell>
          <cell r="J417">
            <v>-85.685422900000006</v>
          </cell>
          <cell r="L417" t="str">
            <v>5780 E 1100 N</v>
          </cell>
          <cell r="M417" t="str">
            <v>North Manchester</v>
          </cell>
          <cell r="P417" t="str">
            <v>IN</v>
          </cell>
          <cell r="Q417" t="str">
            <v>46962</v>
          </cell>
          <cell r="R417" t="str">
            <v>KentKleeman@mpseggs.com</v>
          </cell>
          <cell r="S417" t="str">
            <v>574.353.7651</v>
          </cell>
          <cell r="T417" t="str">
            <v>Kent Kleeman</v>
          </cell>
          <cell r="U417" t="str">
            <v>Yes</v>
          </cell>
          <cell r="V417" t="str">
            <v>kent.kleeman@mpseggs.com</v>
          </cell>
          <cell r="X417" t="str">
            <v>No</v>
          </cell>
          <cell r="Z417" t="b">
            <v>1</v>
          </cell>
          <cell r="AA417" t="b">
            <v>0</v>
          </cell>
          <cell r="AB417" t="b">
            <v>0</v>
          </cell>
          <cell r="AC417" t="b">
            <v>0</v>
          </cell>
          <cell r="AD417">
            <v>45328</v>
          </cell>
          <cell r="AE417">
            <v>45694</v>
          </cell>
        </row>
        <row r="418">
          <cell r="A418" t="str">
            <v>Gemperle Family Farms- Schendel Processing</v>
          </cell>
          <cell r="B418">
            <v>72688</v>
          </cell>
          <cell r="C418">
            <v>227658</v>
          </cell>
          <cell r="E418" t="str">
            <v>Active</v>
          </cell>
          <cell r="F418" t="str">
            <v>0016Z7J</v>
          </cell>
          <cell r="G418" t="str">
            <v>AC-00248</v>
          </cell>
          <cell r="H418" t="str">
            <v>Active</v>
          </cell>
          <cell r="I418">
            <v>37.425330000000002</v>
          </cell>
          <cell r="J418">
            <v>-120.79861</v>
          </cell>
          <cell r="L418" t="str">
            <v>17265 Schendel Rd</v>
          </cell>
          <cell r="M418" t="str">
            <v>Delhi</v>
          </cell>
          <cell r="P418" t="str">
            <v>CA</v>
          </cell>
          <cell r="Q418" t="str">
            <v>95315</v>
          </cell>
          <cell r="R418" t="str">
            <v>mgemperle@gemperle.com</v>
          </cell>
          <cell r="S418" t="str">
            <v>209.667.2651</v>
          </cell>
          <cell r="T418" t="str">
            <v>Michael Gemperle</v>
          </cell>
          <cell r="U418" t="str">
            <v>Yes</v>
          </cell>
          <cell r="V418" t="str">
            <v>mgemperle@gemperle.com</v>
          </cell>
          <cell r="W418" t="str">
            <v>Stephen Gemperle</v>
          </cell>
          <cell r="X418" t="str">
            <v>No</v>
          </cell>
          <cell r="Y418" t="str">
            <v>sgemperle@gemperle.com</v>
          </cell>
          <cell r="Z418" t="b">
            <v>1</v>
          </cell>
          <cell r="AA418" t="b">
            <v>0</v>
          </cell>
          <cell r="AB418" t="b">
            <v>0</v>
          </cell>
          <cell r="AC418" t="b">
            <v>0</v>
          </cell>
          <cell r="AD418">
            <v>45369</v>
          </cell>
          <cell r="AE418">
            <v>45734</v>
          </cell>
        </row>
        <row r="419">
          <cell r="A419" t="str">
            <v>Daybreak Foods- Eagle Point</v>
          </cell>
          <cell r="B419">
            <v>215106</v>
          </cell>
          <cell r="C419">
            <v>227660</v>
          </cell>
          <cell r="E419" t="str">
            <v>Active</v>
          </cell>
          <cell r="G419" t="str">
            <v>AC-00552</v>
          </cell>
          <cell r="H419" t="str">
            <v>Active</v>
          </cell>
          <cell r="I419">
            <v>42.681817600000002</v>
          </cell>
          <cell r="J419">
            <v>-93.905212500000005</v>
          </cell>
          <cell r="L419" t="str">
            <v>2550 HW 17</v>
          </cell>
          <cell r="M419" t="str">
            <v>Eagle Grove</v>
          </cell>
          <cell r="P419" t="str">
            <v>IA</v>
          </cell>
          <cell r="Q419" t="str">
            <v>50533</v>
          </cell>
          <cell r="R419" t="str">
            <v>cmckenzie@daybreakfoods.com</v>
          </cell>
          <cell r="S419" t="str">
            <v>920.648.8341</v>
          </cell>
          <cell r="T419" t="str">
            <v>Caitlin McKenzie</v>
          </cell>
          <cell r="U419" t="str">
            <v>Yes</v>
          </cell>
          <cell r="V419" t="str">
            <v>cmckenzie@daybreakfoods.com</v>
          </cell>
          <cell r="W419" t="str">
            <v>Steve Birchall</v>
          </cell>
          <cell r="X419" t="str">
            <v>No</v>
          </cell>
          <cell r="Y419" t="str">
            <v>sbirchall@daybreakfoods.com</v>
          </cell>
          <cell r="Z419" t="b">
            <v>0</v>
          </cell>
          <cell r="AA419" t="b">
            <v>1</v>
          </cell>
          <cell r="AB419" t="b">
            <v>0</v>
          </cell>
          <cell r="AC419" t="b">
            <v>0</v>
          </cell>
          <cell r="AD419">
            <v>45427</v>
          </cell>
          <cell r="AE419">
            <v>45792</v>
          </cell>
        </row>
        <row r="420">
          <cell r="A420" t="str">
            <v>MPS Egg Farms Feather Crest</v>
          </cell>
          <cell r="B420">
            <v>69348</v>
          </cell>
          <cell r="C420">
            <v>227661</v>
          </cell>
          <cell r="E420" t="str">
            <v>Active</v>
          </cell>
          <cell r="G420" t="str">
            <v>AC-00392</v>
          </cell>
          <cell r="H420" t="str">
            <v>Active</v>
          </cell>
          <cell r="I420">
            <v>30.7897018</v>
          </cell>
          <cell r="J420">
            <v>-96.255672599999997</v>
          </cell>
          <cell r="L420" t="str">
            <v>14374 E Hwy 21</v>
          </cell>
          <cell r="M420" t="str">
            <v>Bryan</v>
          </cell>
          <cell r="P420" t="str">
            <v>TX</v>
          </cell>
          <cell r="Q420" t="str">
            <v>77808</v>
          </cell>
          <cell r="R420" t="str">
            <v>Kent.Kleeman@mpseggs.com</v>
          </cell>
          <cell r="S420" t="str">
            <v>574.353.7651</v>
          </cell>
          <cell r="T420" t="str">
            <v>Kent Kleeman</v>
          </cell>
          <cell r="U420" t="str">
            <v>Yes</v>
          </cell>
          <cell r="V420" t="str">
            <v>kent.kleeman@mpseggs.com</v>
          </cell>
          <cell r="X420" t="str">
            <v>No</v>
          </cell>
          <cell r="Z420" t="b">
            <v>1</v>
          </cell>
          <cell r="AA420" t="b">
            <v>0</v>
          </cell>
          <cell r="AB420" t="b">
            <v>0</v>
          </cell>
          <cell r="AC420" t="b">
            <v>0</v>
          </cell>
          <cell r="AD420">
            <v>45328</v>
          </cell>
          <cell r="AE420">
            <v>45694</v>
          </cell>
        </row>
        <row r="421">
          <cell r="A421" t="str">
            <v>MPS Egg Farms Ford</v>
          </cell>
          <cell r="B421">
            <v>177336</v>
          </cell>
          <cell r="C421">
            <v>227662</v>
          </cell>
          <cell r="E421" t="str">
            <v>Active</v>
          </cell>
          <cell r="G421" t="str">
            <v>AC-00393</v>
          </cell>
          <cell r="H421" t="str">
            <v>Active</v>
          </cell>
          <cell r="I421">
            <v>40.7626019</v>
          </cell>
          <cell r="J421">
            <v>-85.391831999999994</v>
          </cell>
          <cell r="L421" t="str">
            <v>4597 S 300 E</v>
          </cell>
          <cell r="M421" t="str">
            <v>Warren</v>
          </cell>
          <cell r="P421" t="str">
            <v>IN</v>
          </cell>
          <cell r="Q421" t="str">
            <v>46782</v>
          </cell>
          <cell r="R421" t="str">
            <v>KentKleeman@mpseggs.com</v>
          </cell>
          <cell r="S421" t="str">
            <v>574.353.7651</v>
          </cell>
          <cell r="T421" t="str">
            <v>Kent Kleeman</v>
          </cell>
          <cell r="U421" t="str">
            <v>Yes</v>
          </cell>
          <cell r="V421" t="str">
            <v>kent.kleeman@mpseggs.com</v>
          </cell>
          <cell r="W421" t="str">
            <v>Sam Krouse</v>
          </cell>
          <cell r="X421" t="str">
            <v>No</v>
          </cell>
          <cell r="Y421" t="str">
            <v>sam.krouse@mpseggs.com</v>
          </cell>
          <cell r="Z421" t="b">
            <v>1</v>
          </cell>
          <cell r="AA421" t="b">
            <v>0</v>
          </cell>
          <cell r="AB421" t="b">
            <v>0</v>
          </cell>
          <cell r="AC421" t="b">
            <v>0</v>
          </cell>
          <cell r="AD421">
            <v>44963</v>
          </cell>
          <cell r="AE421">
            <v>45328</v>
          </cell>
        </row>
        <row r="422">
          <cell r="A422" t="str">
            <v>Ladera Quality Meats, LLC</v>
          </cell>
          <cell r="B422">
            <v>215107</v>
          </cell>
          <cell r="C422">
            <v>227663</v>
          </cell>
          <cell r="E422" t="str">
            <v>Active</v>
          </cell>
          <cell r="G422" t="str">
            <v>AC-00553</v>
          </cell>
          <cell r="H422" t="str">
            <v>Active</v>
          </cell>
          <cell r="I422">
            <v>32.718171499999997</v>
          </cell>
          <cell r="J422">
            <v>-117.16810839999999</v>
          </cell>
          <cell r="L422" t="str">
            <v>550 W B St</v>
          </cell>
          <cell r="M422" t="str">
            <v>San Diego</v>
          </cell>
          <cell r="P422" t="str">
            <v>CA</v>
          </cell>
          <cell r="Q422" t="str">
            <v>92130</v>
          </cell>
          <cell r="R422" t="str">
            <v>sales@laderameats.com</v>
          </cell>
          <cell r="S422" t="str">
            <v>619.324.4005</v>
          </cell>
          <cell r="T422" t="str">
            <v>Joshua Fascowich</v>
          </cell>
          <cell r="U422" t="str">
            <v>Yes</v>
          </cell>
          <cell r="V422" t="str">
            <v>jfascowich@laderameats.com</v>
          </cell>
          <cell r="X422" t="str">
            <v>No</v>
          </cell>
          <cell r="Z422" t="b">
            <v>1</v>
          </cell>
          <cell r="AA422" t="b">
            <v>1</v>
          </cell>
          <cell r="AB422" t="b">
            <v>1</v>
          </cell>
          <cell r="AC422" t="b">
            <v>1</v>
          </cell>
          <cell r="AD422">
            <v>45062</v>
          </cell>
          <cell r="AE422">
            <v>45428</v>
          </cell>
        </row>
        <row r="423">
          <cell r="A423" t="str">
            <v>Gemperle Family Farms- Channing Processing</v>
          </cell>
          <cell r="B423">
            <v>71350</v>
          </cell>
          <cell r="C423">
            <v>227664</v>
          </cell>
          <cell r="E423" t="str">
            <v>Active</v>
          </cell>
          <cell r="F423" t="str">
            <v>0016WTQ</v>
          </cell>
          <cell r="G423" t="str">
            <v>AC-00249</v>
          </cell>
          <cell r="H423" t="str">
            <v>Active</v>
          </cell>
          <cell r="I423">
            <v>37.426434399999998</v>
          </cell>
          <cell r="J423">
            <v>-120.8429265</v>
          </cell>
          <cell r="L423" t="str">
            <v>9488 Lander Ave</v>
          </cell>
          <cell r="M423" t="str">
            <v>Turlock</v>
          </cell>
          <cell r="P423" t="str">
            <v>CA</v>
          </cell>
          <cell r="Q423" t="str">
            <v>95380</v>
          </cell>
          <cell r="R423" t="str">
            <v>mgemperle@gemperle.com</v>
          </cell>
          <cell r="S423" t="str">
            <v>209.667.2651</v>
          </cell>
          <cell r="T423" t="str">
            <v>Michael Gemperle</v>
          </cell>
          <cell r="U423" t="str">
            <v>Yes</v>
          </cell>
          <cell r="V423" t="str">
            <v>mgemperle@gemperle.com</v>
          </cell>
          <cell r="W423" t="str">
            <v>Stephen Gemperle</v>
          </cell>
          <cell r="X423" t="str">
            <v>No</v>
          </cell>
          <cell r="Y423" t="str">
            <v>sgemperle@gemperle.com</v>
          </cell>
          <cell r="Z423" t="b">
            <v>1</v>
          </cell>
          <cell r="AA423" t="b">
            <v>0</v>
          </cell>
          <cell r="AB423" t="b">
            <v>0</v>
          </cell>
          <cell r="AC423" t="b">
            <v>0</v>
          </cell>
          <cell r="AD423">
            <v>45369</v>
          </cell>
          <cell r="AE423">
            <v>45734</v>
          </cell>
        </row>
        <row r="424">
          <cell r="A424" t="str">
            <v>S &amp; L Food Sales Company Inc</v>
          </cell>
          <cell r="B424">
            <v>153504</v>
          </cell>
          <cell r="C424">
            <v>227665</v>
          </cell>
          <cell r="E424" t="str">
            <v>Active</v>
          </cell>
          <cell r="G424" t="str">
            <v>AC-00554</v>
          </cell>
          <cell r="H424" t="str">
            <v>Active</v>
          </cell>
          <cell r="I424">
            <v>39.713099100000001</v>
          </cell>
          <cell r="J424">
            <v>-121.8209796</v>
          </cell>
          <cell r="L424" t="str">
            <v>2 Bellarmine Ct</v>
          </cell>
          <cell r="M424" t="str">
            <v>Chico</v>
          </cell>
          <cell r="P424" t="str">
            <v>CA</v>
          </cell>
          <cell r="Q424" t="str">
            <v>95928</v>
          </cell>
          <cell r="S424" t="str">
            <v>530.343.7953</v>
          </cell>
          <cell r="T424" t="str">
            <v>Chris Leitner</v>
          </cell>
          <cell r="U424" t="str">
            <v>Yes</v>
          </cell>
          <cell r="V424" t="str">
            <v>cleitner@slfoodsales.com</v>
          </cell>
          <cell r="W424" t="str">
            <v>Kim Tenorio</v>
          </cell>
          <cell r="X424" t="str">
            <v>No</v>
          </cell>
          <cell r="Y424" t="str">
            <v>ktenorio@slfoodsales.com</v>
          </cell>
          <cell r="Z424" t="b">
            <v>1</v>
          </cell>
          <cell r="AA424" t="b">
            <v>1</v>
          </cell>
          <cell r="AB424" t="b">
            <v>1</v>
          </cell>
          <cell r="AC424" t="b">
            <v>0</v>
          </cell>
          <cell r="AD424">
            <v>45064</v>
          </cell>
          <cell r="AE424">
            <v>45430</v>
          </cell>
        </row>
        <row r="425">
          <cell r="A425" t="str">
            <v>Pederson's Natural Farms</v>
          </cell>
          <cell r="B425">
            <v>215044</v>
          </cell>
          <cell r="C425">
            <v>227666</v>
          </cell>
          <cell r="E425" t="str">
            <v>Active</v>
          </cell>
          <cell r="G425" t="str">
            <v>AC-00395</v>
          </cell>
          <cell r="H425" t="str">
            <v>Active</v>
          </cell>
          <cell r="I425">
            <v>31.6909624</v>
          </cell>
          <cell r="J425">
            <v>-98.130974499999994</v>
          </cell>
          <cell r="L425" t="str">
            <v>1207 S Rice St</v>
          </cell>
          <cell r="M425" t="str">
            <v>Hamilton</v>
          </cell>
          <cell r="P425" t="str">
            <v>TX</v>
          </cell>
          <cell r="Q425" t="str">
            <v>76531</v>
          </cell>
          <cell r="R425" t="str">
            <v>robin@pedersonsfarms.com</v>
          </cell>
          <cell r="S425" t="str">
            <v>254.386.4790</v>
          </cell>
          <cell r="T425" t="str">
            <v>Natalie Killingsworth</v>
          </cell>
          <cell r="U425" t="str">
            <v>Yes</v>
          </cell>
          <cell r="V425" t="str">
            <v>natalie@pedersonsfarms.com</v>
          </cell>
          <cell r="W425" t="str">
            <v>Cliff Brunson</v>
          </cell>
          <cell r="X425" t="str">
            <v>No</v>
          </cell>
          <cell r="Y425" t="str">
            <v>cliff@pedersonfarms.com</v>
          </cell>
          <cell r="Z425" t="b">
            <v>0</v>
          </cell>
          <cell r="AA425" t="b">
            <v>0</v>
          </cell>
          <cell r="AB425" t="b">
            <v>1</v>
          </cell>
          <cell r="AC425" t="b">
            <v>0</v>
          </cell>
          <cell r="AD425">
            <v>45330</v>
          </cell>
          <cell r="AE425">
            <v>45696</v>
          </cell>
        </row>
        <row r="426">
          <cell r="A426" t="str">
            <v>Kitchen Cuts, LLC</v>
          </cell>
          <cell r="B426">
            <v>215108</v>
          </cell>
          <cell r="C426">
            <v>227667</v>
          </cell>
          <cell r="E426" t="str">
            <v>Active</v>
          </cell>
          <cell r="G426" t="str">
            <v>AC-00555</v>
          </cell>
          <cell r="H426" t="str">
            <v>Active</v>
          </cell>
          <cell r="I426">
            <v>33.983302899999998</v>
          </cell>
          <cell r="J426">
            <v>-118.171003</v>
          </cell>
          <cell r="L426" t="str">
            <v>6045 District Blvd</v>
          </cell>
          <cell r="M426" t="str">
            <v>Maywood</v>
          </cell>
          <cell r="P426" t="str">
            <v>CA</v>
          </cell>
          <cell r="Q426" t="str">
            <v>90270</v>
          </cell>
          <cell r="R426" t="str">
            <v>edtapia@tapiabrothers.com</v>
          </cell>
          <cell r="S426" t="str">
            <v>323.562.1718</v>
          </cell>
          <cell r="T426" t="str">
            <v>Edgar Tapia</v>
          </cell>
          <cell r="U426" t="str">
            <v>Yes</v>
          </cell>
          <cell r="V426" t="str">
            <v>edtapia@tapiabrothers.com</v>
          </cell>
          <cell r="W426" t="str">
            <v>Raul Tapia</v>
          </cell>
          <cell r="X426" t="str">
            <v>No</v>
          </cell>
          <cell r="Y426" t="str">
            <v>rtapiajr@tapiabrothers.com</v>
          </cell>
          <cell r="Z426" t="b">
            <v>0</v>
          </cell>
          <cell r="AA426" t="b">
            <v>0</v>
          </cell>
          <cell r="AB426" t="b">
            <v>1</v>
          </cell>
          <cell r="AC426" t="b">
            <v>0</v>
          </cell>
          <cell r="AD426">
            <v>45064</v>
          </cell>
          <cell r="AE426">
            <v>45430</v>
          </cell>
        </row>
        <row r="427">
          <cell r="A427" t="str">
            <v>Gemperle Family Farms- Barnhart Processing</v>
          </cell>
          <cell r="B427">
            <v>125240</v>
          </cell>
          <cell r="C427">
            <v>227668</v>
          </cell>
          <cell r="E427" t="str">
            <v>Active</v>
          </cell>
          <cell r="F427" t="str">
            <v>00GD874</v>
          </cell>
          <cell r="G427" t="str">
            <v>AC-00250</v>
          </cell>
          <cell r="H427" t="str">
            <v>Active</v>
          </cell>
          <cell r="I427">
            <v>37.541471299999998</v>
          </cell>
          <cell r="J427">
            <v>-120.9821012</v>
          </cell>
          <cell r="L427" t="str">
            <v>718 E Barnhart Rd</v>
          </cell>
          <cell r="M427" t="str">
            <v>Ceres</v>
          </cell>
          <cell r="P427" t="str">
            <v>CA</v>
          </cell>
          <cell r="Q427" t="str">
            <v>95307</v>
          </cell>
          <cell r="R427" t="str">
            <v>mgemperle@gemperle.com</v>
          </cell>
          <cell r="S427" t="str">
            <v>209.667.2651</v>
          </cell>
          <cell r="T427" t="str">
            <v>Michael Gemperle</v>
          </cell>
          <cell r="U427" t="str">
            <v>Yes</v>
          </cell>
          <cell r="V427" t="str">
            <v>mgemperle@gemperle.com</v>
          </cell>
          <cell r="W427" t="str">
            <v>Stephen Gemperle</v>
          </cell>
          <cell r="X427" t="str">
            <v>No</v>
          </cell>
          <cell r="Y427" t="str">
            <v>sgemperle@gemperle.com</v>
          </cell>
          <cell r="Z427" t="b">
            <v>1</v>
          </cell>
          <cell r="AA427" t="b">
            <v>0</v>
          </cell>
          <cell r="AB427" t="b">
            <v>0</v>
          </cell>
          <cell r="AC427" t="b">
            <v>0</v>
          </cell>
          <cell r="AD427">
            <v>45369</v>
          </cell>
          <cell r="AE427">
            <v>45734</v>
          </cell>
        </row>
        <row r="428">
          <cell r="A428" t="str">
            <v>GrubMarket, Inc. dba Tuan Gou</v>
          </cell>
          <cell r="B428">
            <v>215063</v>
          </cell>
          <cell r="C428">
            <v>227669</v>
          </cell>
          <cell r="E428" t="str">
            <v>Active</v>
          </cell>
          <cell r="G428" t="str">
            <v>AC-00497</v>
          </cell>
          <cell r="H428" t="str">
            <v>Active</v>
          </cell>
          <cell r="I428">
            <v>37.606302599999999</v>
          </cell>
          <cell r="J428">
            <v>-122.0722116</v>
          </cell>
          <cell r="L428" t="str">
            <v>2947 Whipple Rd</v>
          </cell>
          <cell r="M428" t="str">
            <v>Union City</v>
          </cell>
          <cell r="P428" t="str">
            <v>CA</v>
          </cell>
          <cell r="Q428" t="str">
            <v>94587</v>
          </cell>
          <cell r="R428" t="str">
            <v>foodsafety@grubmarket.com</v>
          </cell>
          <cell r="S428" t="str">
            <v>510.402.3545</v>
          </cell>
          <cell r="T428" t="str">
            <v>Richard Yang</v>
          </cell>
          <cell r="U428" t="str">
            <v>Yes</v>
          </cell>
          <cell r="V428" t="str">
            <v>ryang@grubmarket.com</v>
          </cell>
          <cell r="W428" t="str">
            <v>Yibin Zhang</v>
          </cell>
          <cell r="X428" t="str">
            <v>No</v>
          </cell>
          <cell r="Y428" t="str">
            <v>foodsafety@grubmarket.com</v>
          </cell>
          <cell r="Z428" t="b">
            <v>1</v>
          </cell>
          <cell r="AA428" t="b">
            <v>0</v>
          </cell>
          <cell r="AB428" t="b">
            <v>1</v>
          </cell>
          <cell r="AC428" t="b">
            <v>1</v>
          </cell>
          <cell r="AD428">
            <v>45029</v>
          </cell>
          <cell r="AE428">
            <v>45395</v>
          </cell>
        </row>
        <row r="429">
          <cell r="A429" t="str">
            <v>Pederson's Natural Farms</v>
          </cell>
          <cell r="B429">
            <v>215109</v>
          </cell>
          <cell r="C429">
            <v>227670</v>
          </cell>
          <cell r="E429" t="str">
            <v>Active</v>
          </cell>
          <cell r="G429" t="str">
            <v>AC-00556</v>
          </cell>
          <cell r="H429" t="str">
            <v>Active</v>
          </cell>
          <cell r="I429">
            <v>43.035272200000001</v>
          </cell>
          <cell r="J429">
            <v>-96.176690500000007</v>
          </cell>
          <cell r="L429" t="str">
            <v>4241 US 75th Ave</v>
          </cell>
          <cell r="M429" t="str">
            <v>Sioux Center</v>
          </cell>
          <cell r="P429" t="str">
            <v>IA</v>
          </cell>
          <cell r="Q429" t="str">
            <v>51250</v>
          </cell>
          <cell r="R429" t="str">
            <v>customerservice@pedersonsfarms.com</v>
          </cell>
          <cell r="S429" t="str">
            <v>254.386.4790</v>
          </cell>
          <cell r="T429" t="str">
            <v>Natalie Killingsworth</v>
          </cell>
          <cell r="U429" t="str">
            <v>Yes</v>
          </cell>
          <cell r="V429" t="str">
            <v>natalie@pedersonsfarms.com</v>
          </cell>
          <cell r="W429" t="str">
            <v>Cliff Brunson</v>
          </cell>
          <cell r="X429" t="str">
            <v>No</v>
          </cell>
          <cell r="Y429" t="str">
            <v>cliff@pedersonfarms.com</v>
          </cell>
          <cell r="Z429" t="b">
            <v>0</v>
          </cell>
          <cell r="AA429" t="b">
            <v>0</v>
          </cell>
          <cell r="AB429" t="b">
            <v>1</v>
          </cell>
          <cell r="AC429" t="b">
            <v>0</v>
          </cell>
          <cell r="AD429">
            <v>45065</v>
          </cell>
          <cell r="AE429">
            <v>45431</v>
          </cell>
        </row>
        <row r="430">
          <cell r="A430" t="str">
            <v>Gemperle Family Farms- August Processing</v>
          </cell>
          <cell r="B430">
            <v>72689</v>
          </cell>
          <cell r="C430">
            <v>227671</v>
          </cell>
          <cell r="E430" t="str">
            <v>Active</v>
          </cell>
          <cell r="F430" t="str">
            <v>0017069</v>
          </cell>
          <cell r="G430" t="str">
            <v>AC-00251</v>
          </cell>
          <cell r="H430" t="str">
            <v>Active</v>
          </cell>
          <cell r="I430">
            <v>37.425422099999999</v>
          </cell>
          <cell r="J430">
            <v>-120.82372410000001</v>
          </cell>
          <cell r="L430" t="str">
            <v>18524 August Ave</v>
          </cell>
          <cell r="M430" t="str">
            <v>Hilmar</v>
          </cell>
          <cell r="P430" t="str">
            <v>CA</v>
          </cell>
          <cell r="Q430" t="str">
            <v>95324</v>
          </cell>
          <cell r="R430" t="str">
            <v>mgemperle@gemperle.com</v>
          </cell>
          <cell r="S430" t="str">
            <v>209.667.2651</v>
          </cell>
          <cell r="T430" t="str">
            <v>Michael Gemperle</v>
          </cell>
          <cell r="U430" t="str">
            <v>Yes</v>
          </cell>
          <cell r="V430" t="str">
            <v>mgemperle@gemperle.com</v>
          </cell>
          <cell r="W430" t="str">
            <v>Stephen Gemperle</v>
          </cell>
          <cell r="X430" t="str">
            <v>No</v>
          </cell>
          <cell r="Y430" t="str">
            <v>sgemperle@gemperle.com</v>
          </cell>
          <cell r="Z430" t="b">
            <v>1</v>
          </cell>
          <cell r="AA430" t="b">
            <v>0</v>
          </cell>
          <cell r="AB430" t="b">
            <v>0</v>
          </cell>
          <cell r="AC430" t="b">
            <v>0</v>
          </cell>
          <cell r="AD430">
            <v>45369</v>
          </cell>
          <cell r="AE430">
            <v>45734</v>
          </cell>
        </row>
        <row r="431">
          <cell r="A431" t="str">
            <v>Danish Crown USA Inc</v>
          </cell>
          <cell r="B431">
            <v>215045</v>
          </cell>
          <cell r="C431">
            <v>227672</v>
          </cell>
          <cell r="E431" t="str">
            <v>Active</v>
          </cell>
          <cell r="G431" t="str">
            <v>AC-00396</v>
          </cell>
          <cell r="H431" t="str">
            <v>Active</v>
          </cell>
          <cell r="I431">
            <v>40.654654600000001</v>
          </cell>
          <cell r="J431">
            <v>-74.302779799999996</v>
          </cell>
          <cell r="L431" t="str">
            <v>200 South Avenue East Ste 300</v>
          </cell>
          <cell r="M431" t="str">
            <v>Cranford</v>
          </cell>
          <cell r="P431" t="str">
            <v>NJ</v>
          </cell>
          <cell r="Q431" t="str">
            <v>07016</v>
          </cell>
          <cell r="S431" t="str">
            <v>908.931.9733</v>
          </cell>
          <cell r="T431" t="str">
            <v>Russell Wadleigh</v>
          </cell>
          <cell r="U431" t="str">
            <v>Yes</v>
          </cell>
          <cell r="V431" t="str">
            <v>ruwad@danishcrown.com</v>
          </cell>
          <cell r="W431" t="str">
            <v>Martin Sauer</v>
          </cell>
          <cell r="X431" t="str">
            <v>No</v>
          </cell>
          <cell r="Y431" t="str">
            <v>msau@danishcrown.com</v>
          </cell>
          <cell r="Z431" t="b">
            <v>0</v>
          </cell>
          <cell r="AA431" t="b">
            <v>0</v>
          </cell>
          <cell r="AB431" t="b">
            <v>1</v>
          </cell>
          <cell r="AC431" t="b">
            <v>0</v>
          </cell>
          <cell r="AD431">
            <v>45336</v>
          </cell>
          <cell r="AE431">
            <v>45702</v>
          </cell>
        </row>
        <row r="432">
          <cell r="A432" t="str">
            <v>Pederson's Natural Farms</v>
          </cell>
          <cell r="B432">
            <v>214802</v>
          </cell>
          <cell r="C432">
            <v>227673</v>
          </cell>
          <cell r="E432" t="str">
            <v>Active</v>
          </cell>
          <cell r="G432" t="str">
            <v>AC-00557</v>
          </cell>
          <cell r="H432" t="str">
            <v>Active</v>
          </cell>
          <cell r="I432">
            <v>42.424914000000001</v>
          </cell>
          <cell r="J432">
            <v>-96.372</v>
          </cell>
          <cell r="L432" t="str">
            <v>2800 Murray St</v>
          </cell>
          <cell r="M432" t="str">
            <v>Sioux City</v>
          </cell>
          <cell r="P432" t="str">
            <v>IA</v>
          </cell>
          <cell r="Q432" t="str">
            <v>51111</v>
          </cell>
          <cell r="R432" t="str">
            <v>customerservice@pedersonsfarms.com</v>
          </cell>
          <cell r="S432" t="str">
            <v>254.386.4790</v>
          </cell>
          <cell r="T432" t="str">
            <v>Natalie Killingsworth</v>
          </cell>
          <cell r="U432" t="str">
            <v>Yes</v>
          </cell>
          <cell r="V432" t="str">
            <v>natalie@pedersonsfarms.com</v>
          </cell>
          <cell r="W432" t="str">
            <v>Cliff Brunson</v>
          </cell>
          <cell r="X432" t="str">
            <v>No</v>
          </cell>
          <cell r="Y432" t="str">
            <v>cliff@pedersonfarms.com</v>
          </cell>
          <cell r="Z432" t="b">
            <v>0</v>
          </cell>
          <cell r="AA432" t="b">
            <v>0</v>
          </cell>
          <cell r="AB432" t="b">
            <v>1</v>
          </cell>
          <cell r="AC432" t="b">
            <v>0</v>
          </cell>
          <cell r="AD432">
            <v>45065</v>
          </cell>
          <cell r="AE432">
            <v>45431</v>
          </cell>
        </row>
        <row r="433">
          <cell r="A433" t="str">
            <v>Rose Acre Farms, Inc- Arizona Central Chiller</v>
          </cell>
          <cell r="B433">
            <v>164636</v>
          </cell>
          <cell r="C433">
            <v>227674</v>
          </cell>
          <cell r="E433" t="str">
            <v>Active</v>
          </cell>
          <cell r="G433" t="str">
            <v>AC-00252</v>
          </cell>
          <cell r="H433" t="str">
            <v>Active</v>
          </cell>
          <cell r="I433">
            <v>33.8036976</v>
          </cell>
          <cell r="J433">
            <v>-113.8360582</v>
          </cell>
          <cell r="L433" t="str">
            <v>40624 N McVay Rd</v>
          </cell>
          <cell r="M433" t="str">
            <v>Bouse</v>
          </cell>
          <cell r="P433" t="str">
            <v>AZ</v>
          </cell>
          <cell r="Q433" t="str">
            <v>85325</v>
          </cell>
          <cell r="R433" t="str">
            <v>eds@roseacre.com</v>
          </cell>
          <cell r="S433" t="str">
            <v>812.497.2557</v>
          </cell>
          <cell r="T433" t="str">
            <v>Greg Hinton</v>
          </cell>
          <cell r="U433" t="str">
            <v>Yes</v>
          </cell>
          <cell r="V433" t="str">
            <v>ghinton@roseacre.com</v>
          </cell>
          <cell r="W433" t="str">
            <v>Marjorie Rust</v>
          </cell>
          <cell r="X433" t="str">
            <v>No</v>
          </cell>
          <cell r="Y433" t="str">
            <v>ghinton@roseacre.com</v>
          </cell>
          <cell r="Z433" t="b">
            <v>1</v>
          </cell>
          <cell r="AA433" t="b">
            <v>0</v>
          </cell>
          <cell r="AB433" t="b">
            <v>0</v>
          </cell>
          <cell r="AC433" t="b">
            <v>0</v>
          </cell>
          <cell r="AD433">
            <v>44929</v>
          </cell>
          <cell r="AE433">
            <v>45294</v>
          </cell>
        </row>
        <row r="434">
          <cell r="A434" t="str">
            <v>Core Mark International Inc Bakersfield</v>
          </cell>
          <cell r="B434">
            <v>70015</v>
          </cell>
          <cell r="C434">
            <v>227675</v>
          </cell>
          <cell r="E434" t="str">
            <v>Active</v>
          </cell>
          <cell r="G434" t="str">
            <v>AC-00397</v>
          </cell>
          <cell r="H434" t="str">
            <v>Active</v>
          </cell>
          <cell r="I434">
            <v>35.356713599999999</v>
          </cell>
          <cell r="J434">
            <v>-118.9111679</v>
          </cell>
          <cell r="L434" t="str">
            <v>200 Coremark Ct</v>
          </cell>
          <cell r="M434" t="str">
            <v>Bakersfield</v>
          </cell>
          <cell r="P434" t="str">
            <v>CA</v>
          </cell>
          <cell r="Q434" t="str">
            <v>93307</v>
          </cell>
          <cell r="R434" t="str">
            <v>helen.hayes@core-mark.com</v>
          </cell>
          <cell r="S434" t="str">
            <v>604.244.4631</v>
          </cell>
          <cell r="T434" t="str">
            <v>Helen Hayes</v>
          </cell>
          <cell r="U434" t="str">
            <v>Yes</v>
          </cell>
          <cell r="V434" t="str">
            <v>Helen.Hayes@core-mark.com</v>
          </cell>
          <cell r="X434" t="str">
            <v>No</v>
          </cell>
          <cell r="Z434" t="b">
            <v>1</v>
          </cell>
          <cell r="AA434" t="b">
            <v>1</v>
          </cell>
          <cell r="AB434" t="b">
            <v>1</v>
          </cell>
          <cell r="AC434" t="b">
            <v>1</v>
          </cell>
          <cell r="AD434">
            <v>44992</v>
          </cell>
          <cell r="AE434">
            <v>45358</v>
          </cell>
        </row>
        <row r="435">
          <cell r="A435" t="str">
            <v>Core Mark International Inc Corona</v>
          </cell>
          <cell r="B435">
            <v>70019</v>
          </cell>
          <cell r="C435">
            <v>227676</v>
          </cell>
          <cell r="E435" t="str">
            <v>Active</v>
          </cell>
          <cell r="G435" t="str">
            <v>AC-00398</v>
          </cell>
          <cell r="H435" t="str">
            <v>Active</v>
          </cell>
          <cell r="I435">
            <v>33.882412299999999</v>
          </cell>
          <cell r="J435">
            <v>-117.5516157</v>
          </cell>
          <cell r="L435" t="str">
            <v>353 Meyer Cir</v>
          </cell>
          <cell r="M435" t="str">
            <v>Corona</v>
          </cell>
          <cell r="P435" t="str">
            <v>CA</v>
          </cell>
          <cell r="Q435" t="str">
            <v>92879</v>
          </cell>
          <cell r="R435" t="str">
            <v>helen.hayes@core-mark.com</v>
          </cell>
          <cell r="S435" t="str">
            <v>604.244.4631</v>
          </cell>
          <cell r="T435" t="str">
            <v>Helen Hayes</v>
          </cell>
          <cell r="U435" t="str">
            <v>Yes</v>
          </cell>
          <cell r="V435" t="str">
            <v>Helen.Hayes@core-mark.com</v>
          </cell>
          <cell r="X435" t="str">
            <v>No</v>
          </cell>
          <cell r="Z435" t="b">
            <v>1</v>
          </cell>
          <cell r="AA435" t="b">
            <v>1</v>
          </cell>
          <cell r="AB435" t="b">
            <v>1</v>
          </cell>
          <cell r="AC435" t="b">
            <v>1</v>
          </cell>
          <cell r="AD435">
            <v>44992</v>
          </cell>
          <cell r="AE435">
            <v>45358</v>
          </cell>
        </row>
        <row r="436">
          <cell r="A436" t="str">
            <v>GrubMarket, Inc</v>
          </cell>
          <cell r="B436">
            <v>67263</v>
          </cell>
          <cell r="C436">
            <v>227677</v>
          </cell>
          <cell r="E436" t="str">
            <v>Active</v>
          </cell>
          <cell r="G436" t="str">
            <v>AC-00498</v>
          </cell>
          <cell r="H436" t="str">
            <v>Active</v>
          </cell>
          <cell r="I436">
            <v>37.7419175</v>
          </cell>
          <cell r="J436">
            <v>-122.3958458</v>
          </cell>
          <cell r="L436" t="str">
            <v>1925 Jerrold Ave</v>
          </cell>
          <cell r="M436" t="str">
            <v>San Francisco</v>
          </cell>
          <cell r="P436" t="str">
            <v>CA</v>
          </cell>
          <cell r="Q436" t="str">
            <v>94124</v>
          </cell>
          <cell r="R436" t="str">
            <v>foodsafety@grubmarket.com</v>
          </cell>
          <cell r="S436" t="str">
            <v>415.986.0523</v>
          </cell>
          <cell r="T436" t="str">
            <v>Victor Du</v>
          </cell>
          <cell r="U436" t="str">
            <v>Yes</v>
          </cell>
          <cell r="V436" t="str">
            <v>vdu@grubmarket.com</v>
          </cell>
          <cell r="W436" t="str">
            <v>Yibin Zhang</v>
          </cell>
          <cell r="X436" t="str">
            <v>No</v>
          </cell>
          <cell r="Y436" t="str">
            <v>foodsafety@grubmarket.com</v>
          </cell>
          <cell r="Z436" t="b">
            <v>1</v>
          </cell>
          <cell r="AA436" t="b">
            <v>1</v>
          </cell>
          <cell r="AB436" t="b">
            <v>1</v>
          </cell>
          <cell r="AC436" t="b">
            <v>1</v>
          </cell>
          <cell r="AD436">
            <v>45029</v>
          </cell>
          <cell r="AE436">
            <v>45395</v>
          </cell>
        </row>
        <row r="437">
          <cell r="A437" t="str">
            <v>Rose Acre Farms, Inc- Cortacres/ Cortacre Breaker</v>
          </cell>
          <cell r="B437">
            <v>127564</v>
          </cell>
          <cell r="C437">
            <v>227678</v>
          </cell>
          <cell r="E437" t="str">
            <v>Active</v>
          </cell>
          <cell r="G437" t="str">
            <v>AC-00253</v>
          </cell>
          <cell r="H437" t="str">
            <v>Active</v>
          </cell>
          <cell r="I437">
            <v>38.994949099999999</v>
          </cell>
          <cell r="J437">
            <v>-85.943129900000002</v>
          </cell>
          <cell r="L437" t="str">
            <v>4887 E County Road 800 N</v>
          </cell>
          <cell r="M437" t="str">
            <v>Seymour</v>
          </cell>
          <cell r="P437" t="str">
            <v>IN</v>
          </cell>
          <cell r="Q437" t="str">
            <v>47274</v>
          </cell>
          <cell r="R437" t="str">
            <v>eds@roseacre.com</v>
          </cell>
          <cell r="S437" t="str">
            <v>812.497.2557</v>
          </cell>
          <cell r="T437" t="str">
            <v>Greg Hinton</v>
          </cell>
          <cell r="U437" t="str">
            <v>Yes</v>
          </cell>
          <cell r="V437" t="str">
            <v>ghinton@roseacre.com</v>
          </cell>
          <cell r="W437" t="str">
            <v>Marjorie Rust</v>
          </cell>
          <cell r="X437" t="str">
            <v>No</v>
          </cell>
          <cell r="Y437" t="str">
            <v>ghinton@roseacre.com</v>
          </cell>
          <cell r="Z437" t="b">
            <v>1</v>
          </cell>
          <cell r="AA437" t="b">
            <v>1</v>
          </cell>
          <cell r="AB437" t="b">
            <v>0</v>
          </cell>
          <cell r="AC437" t="b">
            <v>0</v>
          </cell>
          <cell r="AD437">
            <v>45271</v>
          </cell>
          <cell r="AE437">
            <v>45637</v>
          </cell>
        </row>
        <row r="438">
          <cell r="A438" t="str">
            <v>Pederson's Natural Farms</v>
          </cell>
          <cell r="B438">
            <v>215110</v>
          </cell>
          <cell r="C438">
            <v>227679</v>
          </cell>
          <cell r="E438" t="str">
            <v>Active</v>
          </cell>
          <cell r="G438" t="str">
            <v>AC-00558</v>
          </cell>
          <cell r="H438" t="str">
            <v>Active</v>
          </cell>
          <cell r="I438">
            <v>41.218918600000002</v>
          </cell>
          <cell r="J438">
            <v>-95.963670800000003</v>
          </cell>
          <cell r="L438" t="str">
            <v>3301 G St</v>
          </cell>
          <cell r="M438" t="str">
            <v>Omaha</v>
          </cell>
          <cell r="P438" t="str">
            <v>NE</v>
          </cell>
          <cell r="Q438" t="str">
            <v>68107</v>
          </cell>
          <cell r="R438" t="str">
            <v>customerservice@pedersonsfarms.com</v>
          </cell>
          <cell r="S438" t="str">
            <v>254.386.4790</v>
          </cell>
          <cell r="T438" t="str">
            <v>Natalie Killingsworth</v>
          </cell>
          <cell r="U438" t="str">
            <v>Yes</v>
          </cell>
          <cell r="V438" t="str">
            <v>natalie@pedersonsfarms.com</v>
          </cell>
          <cell r="W438" t="str">
            <v>Cliff Brunson</v>
          </cell>
          <cell r="X438" t="str">
            <v>No</v>
          </cell>
          <cell r="Y438" t="str">
            <v>cliff@pedersonfarms.com</v>
          </cell>
          <cell r="Z438" t="b">
            <v>0</v>
          </cell>
          <cell r="AA438" t="b">
            <v>0</v>
          </cell>
          <cell r="AB438" t="b">
            <v>1</v>
          </cell>
          <cell r="AC438" t="b">
            <v>0</v>
          </cell>
          <cell r="AD438">
            <v>45065</v>
          </cell>
          <cell r="AE438">
            <v>45431</v>
          </cell>
        </row>
        <row r="439">
          <cell r="A439" t="str">
            <v>Red Willow Farm</v>
          </cell>
          <cell r="B439">
            <v>179962</v>
          </cell>
          <cell r="C439">
            <v>227680</v>
          </cell>
          <cell r="E439" t="str">
            <v>Active</v>
          </cell>
          <cell r="F439" t="str">
            <v>00QGG9E</v>
          </cell>
          <cell r="G439" t="str">
            <v>AC-00499</v>
          </cell>
          <cell r="H439" t="str">
            <v>Active</v>
          </cell>
          <cell r="I439">
            <v>38.3511971</v>
          </cell>
          <cell r="J439">
            <v>-122.97854359999999</v>
          </cell>
          <cell r="L439" t="str">
            <v>795 Salmon Creek Rd</v>
          </cell>
          <cell r="M439" t="str">
            <v>Bodega</v>
          </cell>
          <cell r="P439" t="str">
            <v>CA</v>
          </cell>
          <cell r="Q439" t="str">
            <v>94922</v>
          </cell>
          <cell r="R439" t="str">
            <v>redwillowpond@gmail.com</v>
          </cell>
          <cell r="S439" t="str">
            <v>415.568.7871</v>
          </cell>
          <cell r="T439" t="str">
            <v>Allan Liiv</v>
          </cell>
          <cell r="U439" t="str">
            <v>Yes</v>
          </cell>
          <cell r="V439" t="str">
            <v>redwillowpong@gmail.com</v>
          </cell>
          <cell r="X439" t="str">
            <v>No</v>
          </cell>
          <cell r="Z439" t="b">
            <v>1</v>
          </cell>
          <cell r="AA439" t="b">
            <v>0</v>
          </cell>
          <cell r="AB439" t="b">
            <v>0</v>
          </cell>
          <cell r="AC439" t="b">
            <v>0</v>
          </cell>
          <cell r="AD439">
            <v>45033</v>
          </cell>
          <cell r="AE439">
            <v>45399</v>
          </cell>
        </row>
        <row r="440">
          <cell r="A440" t="str">
            <v>Pederson's Natural Farms</v>
          </cell>
          <cell r="B440">
            <v>214804</v>
          </cell>
          <cell r="C440">
            <v>227681</v>
          </cell>
          <cell r="E440" t="str">
            <v>Active</v>
          </cell>
          <cell r="G440" t="str">
            <v>AC-00559</v>
          </cell>
          <cell r="H440" t="str">
            <v>Active</v>
          </cell>
          <cell r="I440">
            <v>41.219859</v>
          </cell>
          <cell r="J440">
            <v>-96.076090699999995</v>
          </cell>
          <cell r="L440" t="str">
            <v>10404 F Plz</v>
          </cell>
          <cell r="M440" t="str">
            <v>Omaha</v>
          </cell>
          <cell r="P440" t="str">
            <v>NE</v>
          </cell>
          <cell r="Q440" t="str">
            <v>68127</v>
          </cell>
          <cell r="R440" t="str">
            <v>customerservice@pedersonsfarms.com</v>
          </cell>
          <cell r="S440" t="str">
            <v>254.386.4790</v>
          </cell>
          <cell r="T440" t="str">
            <v>Natalie Killingsworth</v>
          </cell>
          <cell r="U440" t="str">
            <v>Yes</v>
          </cell>
          <cell r="V440" t="str">
            <v>natalie@pedersonsfarms.com</v>
          </cell>
          <cell r="W440" t="str">
            <v>Cliff Brunson</v>
          </cell>
          <cell r="X440" t="str">
            <v>No</v>
          </cell>
          <cell r="Y440" t="str">
            <v>cliff@pedersonfarms.com</v>
          </cell>
          <cell r="Z440" t="b">
            <v>0</v>
          </cell>
          <cell r="AA440" t="b">
            <v>0</v>
          </cell>
          <cell r="AB440" t="b">
            <v>1</v>
          </cell>
          <cell r="AC440" t="b">
            <v>0</v>
          </cell>
          <cell r="AD440">
            <v>45065</v>
          </cell>
          <cell r="AE440">
            <v>45431</v>
          </cell>
        </row>
        <row r="441">
          <cell r="A441" t="str">
            <v>Rose Acre Farms, Inc- Guthrie Center Egg/ Breaker &amp; Dryer</v>
          </cell>
          <cell r="B441">
            <v>67835</v>
          </cell>
          <cell r="C441">
            <v>227682</v>
          </cell>
          <cell r="E441" t="str">
            <v>Active</v>
          </cell>
          <cell r="G441" t="str">
            <v>AC-00255</v>
          </cell>
          <cell r="H441" t="str">
            <v>Active</v>
          </cell>
          <cell r="I441">
            <v>34.302493599999998</v>
          </cell>
          <cell r="J441">
            <v>-83.044546699999998</v>
          </cell>
          <cell r="L441" t="str">
            <v>4661 Airline-Goldmine Rd</v>
          </cell>
          <cell r="M441" t="str">
            <v>Canon</v>
          </cell>
          <cell r="P441" t="str">
            <v>GA</v>
          </cell>
          <cell r="Q441" t="str">
            <v>30520</v>
          </cell>
          <cell r="R441" t="str">
            <v>eds@roseacre.com</v>
          </cell>
          <cell r="S441" t="str">
            <v>812.497.2557</v>
          </cell>
          <cell r="T441" t="str">
            <v>Greg Hinton</v>
          </cell>
          <cell r="U441" t="str">
            <v>Yes</v>
          </cell>
          <cell r="V441" t="str">
            <v>ghinton@roseacre.com</v>
          </cell>
          <cell r="W441" t="str">
            <v>Marjorie Rust</v>
          </cell>
          <cell r="X441" t="str">
            <v>No</v>
          </cell>
          <cell r="Y441" t="str">
            <v>ghinton@roseacre.com</v>
          </cell>
          <cell r="Z441" t="b">
            <v>1</v>
          </cell>
          <cell r="AA441" t="b">
            <v>0</v>
          </cell>
          <cell r="AB441" t="b">
            <v>0</v>
          </cell>
          <cell r="AC441" t="b">
            <v>0</v>
          </cell>
          <cell r="AD441">
            <v>44929</v>
          </cell>
          <cell r="AE441">
            <v>45294</v>
          </cell>
        </row>
        <row r="442">
          <cell r="A442" t="str">
            <v>Edenberry Farm</v>
          </cell>
          <cell r="B442">
            <v>187710</v>
          </cell>
          <cell r="C442">
            <v>227683</v>
          </cell>
          <cell r="E442" t="str">
            <v>Active</v>
          </cell>
          <cell r="G442" t="str">
            <v>AC-00500</v>
          </cell>
          <cell r="H442" t="str">
            <v>Active</v>
          </cell>
          <cell r="I442">
            <v>39.013339999999999</v>
          </cell>
          <cell r="J442">
            <v>-122.874523</v>
          </cell>
          <cell r="L442" t="str">
            <v>3036 Stone Dr</v>
          </cell>
          <cell r="M442" t="str">
            <v>Lakeport</v>
          </cell>
          <cell r="P442" t="str">
            <v>CA</v>
          </cell>
          <cell r="Q442" t="str">
            <v>95453</v>
          </cell>
          <cell r="R442" t="str">
            <v>pauline.l.biron@gmail.com</v>
          </cell>
          <cell r="S442" t="str">
            <v>707-917-0183</v>
          </cell>
          <cell r="T442" t="str">
            <v>Pauline Brion</v>
          </cell>
          <cell r="U442" t="str">
            <v>Yes</v>
          </cell>
          <cell r="V442" t="str">
            <v>pauline.l.brion@gmail.com</v>
          </cell>
          <cell r="X442" t="str">
            <v>No</v>
          </cell>
          <cell r="Z442" t="b">
            <v>1</v>
          </cell>
          <cell r="AA442" t="b">
            <v>0</v>
          </cell>
          <cell r="AB442" t="b">
            <v>0</v>
          </cell>
          <cell r="AC442" t="b">
            <v>0</v>
          </cell>
          <cell r="AD442">
            <v>45030</v>
          </cell>
          <cell r="AE442">
            <v>45396</v>
          </cell>
        </row>
        <row r="443">
          <cell r="A443" t="str">
            <v>Pederson's Natural Farms</v>
          </cell>
          <cell r="B443">
            <v>215074</v>
          </cell>
          <cell r="C443">
            <v>227684</v>
          </cell>
          <cell r="E443" t="str">
            <v>Active</v>
          </cell>
          <cell r="G443" t="str">
            <v>AC-00560</v>
          </cell>
          <cell r="H443" t="str">
            <v>Active</v>
          </cell>
          <cell r="I443">
            <v>34.988097600000003</v>
          </cell>
          <cell r="J443">
            <v>-78.083281400000004</v>
          </cell>
          <cell r="L443" t="str">
            <v>135 Carter Best Rd</v>
          </cell>
          <cell r="M443" t="str">
            <v>Warsaw</v>
          </cell>
          <cell r="P443" t="str">
            <v>NC</v>
          </cell>
          <cell r="Q443" t="str">
            <v>28398</v>
          </cell>
          <cell r="R443" t="str">
            <v>customerservice@pedersonsfarms.com</v>
          </cell>
          <cell r="S443" t="str">
            <v>254.386.4790</v>
          </cell>
          <cell r="T443" t="str">
            <v>Natalie Killingsworth</v>
          </cell>
          <cell r="U443" t="str">
            <v>Yes</v>
          </cell>
          <cell r="V443" t="str">
            <v>natalie@pedersonsfarms.com</v>
          </cell>
          <cell r="W443" t="str">
            <v>Cliff Brunson</v>
          </cell>
          <cell r="X443" t="str">
            <v>No</v>
          </cell>
          <cell r="Y443" t="str">
            <v>cliff@pedersonfarms.com</v>
          </cell>
          <cell r="Z443" t="b">
            <v>0</v>
          </cell>
          <cell r="AA443" t="b">
            <v>0</v>
          </cell>
          <cell r="AB443" t="b">
            <v>1</v>
          </cell>
          <cell r="AC443" t="b">
            <v>0</v>
          </cell>
          <cell r="AD443">
            <v>45065</v>
          </cell>
          <cell r="AE443">
            <v>45431</v>
          </cell>
        </row>
        <row r="444">
          <cell r="A444" t="str">
            <v>Pederson's Natural Farms</v>
          </cell>
          <cell r="B444">
            <v>215111</v>
          </cell>
          <cell r="C444">
            <v>227685</v>
          </cell>
          <cell r="E444" t="str">
            <v>Active</v>
          </cell>
          <cell r="G444" t="str">
            <v>AC-00561</v>
          </cell>
          <cell r="H444" t="str">
            <v>Active</v>
          </cell>
          <cell r="I444">
            <v>32.476839200000001</v>
          </cell>
          <cell r="J444">
            <v>-97.277702700000006</v>
          </cell>
          <cell r="L444" t="str">
            <v>6501 Highpoint Pkwy</v>
          </cell>
          <cell r="M444" t="str">
            <v>Burleson</v>
          </cell>
          <cell r="P444" t="str">
            <v>TX</v>
          </cell>
          <cell r="Q444" t="str">
            <v>76028</v>
          </cell>
          <cell r="R444" t="str">
            <v>customerservice@pedersonsfarms.com</v>
          </cell>
          <cell r="S444" t="str">
            <v>254.386.4790</v>
          </cell>
          <cell r="T444" t="str">
            <v>Natalie Killingsworth</v>
          </cell>
          <cell r="U444" t="str">
            <v>Yes</v>
          </cell>
          <cell r="V444" t="str">
            <v>natalie@pedersonsfarms.com</v>
          </cell>
          <cell r="W444" t="str">
            <v>Cliff Brunson</v>
          </cell>
          <cell r="X444" t="str">
            <v>No</v>
          </cell>
          <cell r="Y444" t="str">
            <v>cliff@pedersonfarms.com</v>
          </cell>
          <cell r="Z444" t="b">
            <v>0</v>
          </cell>
          <cell r="AA444" t="b">
            <v>0</v>
          </cell>
          <cell r="AB444" t="b">
            <v>1</v>
          </cell>
          <cell r="AC444" t="b">
            <v>0</v>
          </cell>
          <cell r="AD444">
            <v>45065</v>
          </cell>
          <cell r="AE444">
            <v>45431</v>
          </cell>
        </row>
        <row r="445">
          <cell r="A445" t="str">
            <v>Rose Acre Farms, Inc- County Line Egg</v>
          </cell>
          <cell r="B445">
            <v>67834</v>
          </cell>
          <cell r="C445">
            <v>227686</v>
          </cell>
          <cell r="E445" t="str">
            <v>Active</v>
          </cell>
          <cell r="G445" t="str">
            <v>AC-00254</v>
          </cell>
          <cell r="H445" t="str">
            <v>Active</v>
          </cell>
          <cell r="I445">
            <v>40.301063200000002</v>
          </cell>
          <cell r="J445">
            <v>-86.402199699999997</v>
          </cell>
          <cell r="L445" t="str">
            <v>5531 E CR Road 100 N</v>
          </cell>
          <cell r="M445" t="str">
            <v>Frankfort</v>
          </cell>
          <cell r="P445" t="str">
            <v>IN</v>
          </cell>
          <cell r="Q445" t="str">
            <v>46041</v>
          </cell>
          <cell r="R445" t="str">
            <v>eds@roseacre.com</v>
          </cell>
          <cell r="S445" t="str">
            <v>812.497.2557</v>
          </cell>
          <cell r="T445" t="str">
            <v>Greg Hinton</v>
          </cell>
          <cell r="U445" t="str">
            <v>Yes</v>
          </cell>
          <cell r="V445" t="str">
            <v>ghinton@roseacre.com</v>
          </cell>
          <cell r="W445" t="str">
            <v>Marjorie Rust</v>
          </cell>
          <cell r="X445" t="str">
            <v>No</v>
          </cell>
          <cell r="Y445" t="str">
            <v>ghinton@roseacre.com</v>
          </cell>
          <cell r="Z445" t="b">
            <v>1</v>
          </cell>
          <cell r="AA445" t="b">
            <v>0</v>
          </cell>
          <cell r="AB445" t="b">
            <v>0</v>
          </cell>
          <cell r="AC445" t="b">
            <v>0</v>
          </cell>
          <cell r="AD445">
            <v>45271</v>
          </cell>
          <cell r="AE445">
            <v>45637</v>
          </cell>
        </row>
        <row r="446">
          <cell r="A446" t="str">
            <v>Pederson's Natural Farms</v>
          </cell>
          <cell r="B446">
            <v>215112</v>
          </cell>
          <cell r="C446">
            <v>227687</v>
          </cell>
          <cell r="E446" t="str">
            <v>Active</v>
          </cell>
          <cell r="G446" t="str">
            <v>AC-00562</v>
          </cell>
          <cell r="H446" t="str">
            <v>Active</v>
          </cell>
          <cell r="I446">
            <v>32.775084</v>
          </cell>
          <cell r="J446">
            <v>-97.050648300000006</v>
          </cell>
          <cell r="L446" t="str">
            <v>1001 Santerre St</v>
          </cell>
          <cell r="M446" t="str">
            <v>Grand Prairie</v>
          </cell>
          <cell r="P446" t="str">
            <v>TX</v>
          </cell>
          <cell r="Q446" t="str">
            <v>75050</v>
          </cell>
          <cell r="R446" t="str">
            <v>customerservice@pedersonsfarms.com</v>
          </cell>
          <cell r="S446" t="str">
            <v>254.386.4790</v>
          </cell>
          <cell r="T446" t="str">
            <v>Natalie Killingsworth</v>
          </cell>
          <cell r="U446" t="str">
            <v>Yes</v>
          </cell>
          <cell r="V446" t="str">
            <v>natalie@pedersonsfarms.com</v>
          </cell>
          <cell r="W446" t="str">
            <v>Stephen Fackler</v>
          </cell>
          <cell r="X446" t="str">
            <v>No</v>
          </cell>
          <cell r="Y446" t="str">
            <v>stephen@pedersonsfarms.com</v>
          </cell>
          <cell r="Z446" t="b">
            <v>0</v>
          </cell>
          <cell r="AA446" t="b">
            <v>0</v>
          </cell>
          <cell r="AB446" t="b">
            <v>1</v>
          </cell>
          <cell r="AC446" t="b">
            <v>0</v>
          </cell>
          <cell r="AD446">
            <v>45431</v>
          </cell>
          <cell r="AE446">
            <v>45796</v>
          </cell>
        </row>
        <row r="447">
          <cell r="A447" t="str">
            <v>Frank's Quality Meats Inc</v>
          </cell>
          <cell r="B447">
            <v>215113</v>
          </cell>
          <cell r="C447">
            <v>227688</v>
          </cell>
          <cell r="E447" t="str">
            <v>Active</v>
          </cell>
          <cell r="G447" t="str">
            <v>AC-00563</v>
          </cell>
          <cell r="H447" t="str">
            <v>Active</v>
          </cell>
          <cell r="I447">
            <v>38.507729699999999</v>
          </cell>
          <cell r="J447">
            <v>-121.5051752</v>
          </cell>
          <cell r="L447" t="str">
            <v>6580 Belleau Wood Ln</v>
          </cell>
          <cell r="M447" t="str">
            <v>Sacramento</v>
          </cell>
          <cell r="P447" t="str">
            <v>CA</v>
          </cell>
          <cell r="Q447" t="str">
            <v>95822</v>
          </cell>
          <cell r="R447" t="str">
            <v>fqm1939@yahoo.com</v>
          </cell>
          <cell r="S447" t="str">
            <v>916.427.0129</v>
          </cell>
          <cell r="T447" t="str">
            <v>Brian Yue</v>
          </cell>
          <cell r="U447" t="str">
            <v>Yes</v>
          </cell>
          <cell r="V447" t="str">
            <v>fqm1939@yahoo.com</v>
          </cell>
          <cell r="X447" t="str">
            <v>No</v>
          </cell>
          <cell r="Z447" t="b">
            <v>0</v>
          </cell>
          <cell r="AA447" t="b">
            <v>0</v>
          </cell>
          <cell r="AB447" t="b">
            <v>1</v>
          </cell>
          <cell r="AC447" t="b">
            <v>0</v>
          </cell>
          <cell r="AD447">
            <v>45065</v>
          </cell>
          <cell r="AE447">
            <v>45431</v>
          </cell>
        </row>
        <row r="448">
          <cell r="A448" t="str">
            <v>Rose Acre Farms, Inc- Canon Egg Farm</v>
          </cell>
          <cell r="B448">
            <v>72610</v>
          </cell>
          <cell r="C448">
            <v>227689</v>
          </cell>
          <cell r="E448" t="str">
            <v>Active</v>
          </cell>
          <cell r="G448" t="str">
            <v>AC-00256</v>
          </cell>
          <cell r="H448" t="str">
            <v>Active</v>
          </cell>
          <cell r="I448">
            <v>41.695789300000001</v>
          </cell>
          <cell r="J448">
            <v>-94.523049299999997</v>
          </cell>
          <cell r="L448" t="str">
            <v>2143 215th Rd</v>
          </cell>
          <cell r="M448" t="str">
            <v>Guthrie Center</v>
          </cell>
          <cell r="P448" t="str">
            <v>IA</v>
          </cell>
          <cell r="Q448" t="str">
            <v>50115</v>
          </cell>
          <cell r="R448" t="str">
            <v>eds@roseacre.com</v>
          </cell>
          <cell r="S448" t="str">
            <v>812.497.2557</v>
          </cell>
          <cell r="T448" t="str">
            <v>Greg Hinton</v>
          </cell>
          <cell r="U448" t="str">
            <v>Yes</v>
          </cell>
          <cell r="V448" t="str">
            <v>ghinton@roseacre.com</v>
          </cell>
          <cell r="W448" t="str">
            <v>Marjorie Rust</v>
          </cell>
          <cell r="X448" t="str">
            <v>No</v>
          </cell>
          <cell r="Y448" t="str">
            <v>ghinton@roseacre.com</v>
          </cell>
          <cell r="Z448" t="b">
            <v>1</v>
          </cell>
          <cell r="AA448" t="b">
            <v>1</v>
          </cell>
          <cell r="AB448" t="b">
            <v>0</v>
          </cell>
          <cell r="AC448" t="b">
            <v>0</v>
          </cell>
          <cell r="AD448">
            <v>44929</v>
          </cell>
          <cell r="AE448">
            <v>45294</v>
          </cell>
        </row>
        <row r="449">
          <cell r="A449" t="str">
            <v>Hacienda Foods Distribution, Inc</v>
          </cell>
          <cell r="B449">
            <v>215114</v>
          </cell>
          <cell r="C449">
            <v>227691</v>
          </cell>
          <cell r="E449" t="str">
            <v>Active</v>
          </cell>
          <cell r="G449" t="str">
            <v>AC-00564</v>
          </cell>
          <cell r="H449" t="str">
            <v>Active</v>
          </cell>
          <cell r="I449">
            <v>34.087093099999997</v>
          </cell>
          <cell r="J449">
            <v>-117.2812591</v>
          </cell>
          <cell r="L449" t="str">
            <v>777 S Allen St</v>
          </cell>
          <cell r="M449" t="str">
            <v>San Bernardino</v>
          </cell>
          <cell r="P449" t="str">
            <v>CA</v>
          </cell>
          <cell r="Q449" t="str">
            <v>92408</v>
          </cell>
          <cell r="R449" t="str">
            <v>isaac.davila@haciendafds.com</v>
          </cell>
          <cell r="S449" t="str">
            <v>909.200.2622</v>
          </cell>
          <cell r="T449" t="str">
            <v>Isaac Davila</v>
          </cell>
          <cell r="U449" t="str">
            <v>Yes</v>
          </cell>
          <cell r="V449" t="str">
            <v>isaac.davila@haciendafds.com</v>
          </cell>
          <cell r="W449" t="str">
            <v>Jennifer Limon</v>
          </cell>
          <cell r="X449" t="str">
            <v>No</v>
          </cell>
          <cell r="Y449" t="str">
            <v>jen.limon@haciendafds.com</v>
          </cell>
          <cell r="Z449" t="b">
            <v>1</v>
          </cell>
          <cell r="AA449" t="b">
            <v>1</v>
          </cell>
          <cell r="AB449" t="b">
            <v>1</v>
          </cell>
          <cell r="AC449" t="b">
            <v>1</v>
          </cell>
          <cell r="AD449">
            <v>45065</v>
          </cell>
          <cell r="AE449">
            <v>45431</v>
          </cell>
        </row>
        <row r="450">
          <cell r="A450" t="str">
            <v>Rose Acre Farms, Inc- Germantown Egg Farm</v>
          </cell>
          <cell r="B450">
            <v>67831</v>
          </cell>
          <cell r="C450">
            <v>227692</v>
          </cell>
          <cell r="E450" t="str">
            <v>Active</v>
          </cell>
          <cell r="G450" t="str">
            <v>AC-00257</v>
          </cell>
          <cell r="H450" t="str">
            <v>Active</v>
          </cell>
          <cell r="I450">
            <v>38.569560199999998</v>
          </cell>
          <cell r="J450">
            <v>-89.551461000000003</v>
          </cell>
          <cell r="L450" t="str">
            <v>8105 Wesclin Rd</v>
          </cell>
          <cell r="M450" t="str">
            <v>Germantown</v>
          </cell>
          <cell r="P450" t="str">
            <v>IL</v>
          </cell>
          <cell r="Q450" t="str">
            <v>62245</v>
          </cell>
          <cell r="R450" t="str">
            <v>eds@roseacre.com</v>
          </cell>
          <cell r="S450" t="str">
            <v>812.497.2557</v>
          </cell>
          <cell r="T450" t="str">
            <v>Greg Hinton</v>
          </cell>
          <cell r="U450" t="str">
            <v>Yes</v>
          </cell>
          <cell r="V450" t="str">
            <v>ghinton@roseacre.com</v>
          </cell>
          <cell r="W450" t="str">
            <v>Marjorie Rust</v>
          </cell>
          <cell r="X450" t="str">
            <v>No</v>
          </cell>
          <cell r="Y450" t="str">
            <v>ghinton@roseacre.com</v>
          </cell>
          <cell r="Z450" t="b">
            <v>1</v>
          </cell>
          <cell r="AA450" t="b">
            <v>0</v>
          </cell>
          <cell r="AB450" t="b">
            <v>0</v>
          </cell>
          <cell r="AC450" t="b">
            <v>0</v>
          </cell>
          <cell r="AD450">
            <v>45271</v>
          </cell>
          <cell r="AE450">
            <v>45637</v>
          </cell>
        </row>
        <row r="451">
          <cell r="A451" t="str">
            <v>HV Randall Foods LLC</v>
          </cell>
          <cell r="B451">
            <v>135688</v>
          </cell>
          <cell r="C451">
            <v>227694</v>
          </cell>
          <cell r="E451" t="str">
            <v>Active</v>
          </cell>
          <cell r="G451" t="str">
            <v>AC-00565</v>
          </cell>
          <cell r="H451" t="str">
            <v>Active</v>
          </cell>
          <cell r="I451">
            <v>33.999547</v>
          </cell>
          <cell r="J451">
            <v>-118.1815003</v>
          </cell>
          <cell r="L451" t="str">
            <v>2900 Ayers Ave</v>
          </cell>
          <cell r="M451" t="str">
            <v>Vernon</v>
          </cell>
          <cell r="P451" t="str">
            <v>CA</v>
          </cell>
          <cell r="Q451" t="str">
            <v>90058</v>
          </cell>
          <cell r="R451" t="str">
            <v>ateheran@randallfoods.com</v>
          </cell>
          <cell r="S451" t="str">
            <v>323.261.6565</v>
          </cell>
          <cell r="T451" t="str">
            <v>Ana Teheran</v>
          </cell>
          <cell r="U451" t="str">
            <v>Yes</v>
          </cell>
          <cell r="V451" t="str">
            <v>ateheran@randallfoods.com</v>
          </cell>
          <cell r="W451" t="str">
            <v>Jim McClaskey</v>
          </cell>
          <cell r="X451" t="str">
            <v>No</v>
          </cell>
          <cell r="Y451" t="str">
            <v>jimmc@randallfoods.com</v>
          </cell>
          <cell r="Z451" t="b">
            <v>0</v>
          </cell>
          <cell r="AA451" t="b">
            <v>0</v>
          </cell>
          <cell r="AB451" t="b">
            <v>1</v>
          </cell>
          <cell r="AC451" t="b">
            <v>0</v>
          </cell>
          <cell r="AD451">
            <v>45431</v>
          </cell>
          <cell r="AE451">
            <v>45796</v>
          </cell>
        </row>
        <row r="452">
          <cell r="A452" t="str">
            <v>MPS Egg Farms Worster 1</v>
          </cell>
          <cell r="B452">
            <v>143458</v>
          </cell>
          <cell r="C452">
            <v>227695</v>
          </cell>
          <cell r="E452" t="str">
            <v>Active</v>
          </cell>
          <cell r="G452" t="str">
            <v>AC-00394</v>
          </cell>
          <cell r="H452" t="str">
            <v>Active</v>
          </cell>
          <cell r="I452">
            <v>40.663353499999999</v>
          </cell>
          <cell r="J452">
            <v>-85.421533600000004</v>
          </cell>
          <cell r="L452" t="str">
            <v>11342 S 150 E</v>
          </cell>
          <cell r="M452" t="str">
            <v>Warren</v>
          </cell>
          <cell r="P452" t="str">
            <v>IN</v>
          </cell>
          <cell r="Q452" t="str">
            <v>46792</v>
          </cell>
          <cell r="R452" t="str">
            <v>KentKleeman@mpseggs.com</v>
          </cell>
          <cell r="S452" t="str">
            <v>574.353.7651</v>
          </cell>
          <cell r="T452" t="str">
            <v>Kent Kleeman</v>
          </cell>
          <cell r="U452" t="str">
            <v>Yes</v>
          </cell>
          <cell r="V452" t="str">
            <v>kent.kleeman@mpseggs.com</v>
          </cell>
          <cell r="W452" t="str">
            <v>Sam Krouse</v>
          </cell>
          <cell r="X452" t="str">
            <v>No</v>
          </cell>
          <cell r="Y452" t="str">
            <v>sam.krouse@mpseggs.com</v>
          </cell>
          <cell r="Z452" t="b">
            <v>1</v>
          </cell>
          <cell r="AA452" t="b">
            <v>0</v>
          </cell>
          <cell r="AB452" t="b">
            <v>0</v>
          </cell>
          <cell r="AC452" t="b">
            <v>0</v>
          </cell>
          <cell r="AD452">
            <v>44963</v>
          </cell>
          <cell r="AE452">
            <v>45328</v>
          </cell>
        </row>
        <row r="453">
          <cell r="A453" t="str">
            <v>HV Randall Foods LLC</v>
          </cell>
          <cell r="B453">
            <v>215115</v>
          </cell>
          <cell r="C453">
            <v>227697</v>
          </cell>
          <cell r="E453" t="str">
            <v>Active</v>
          </cell>
          <cell r="G453" t="str">
            <v>AC-00566</v>
          </cell>
          <cell r="H453" t="str">
            <v>Active</v>
          </cell>
          <cell r="I453">
            <v>33.999128900000002</v>
          </cell>
          <cell r="J453">
            <v>-118.21689569999999</v>
          </cell>
          <cell r="L453" t="str">
            <v>2905 E 50th St</v>
          </cell>
          <cell r="M453" t="str">
            <v>Vernon</v>
          </cell>
          <cell r="P453" t="str">
            <v>CA</v>
          </cell>
          <cell r="Q453" t="str">
            <v>90058</v>
          </cell>
          <cell r="R453" t="str">
            <v>ateheran@randallfoods.com</v>
          </cell>
          <cell r="S453" t="str">
            <v>323.261.6565</v>
          </cell>
          <cell r="T453" t="str">
            <v>Ana Teheran</v>
          </cell>
          <cell r="U453" t="str">
            <v>Yes</v>
          </cell>
          <cell r="V453" t="str">
            <v>ateheran@randallfoods.com</v>
          </cell>
          <cell r="W453" t="str">
            <v>Jim McClaskey</v>
          </cell>
          <cell r="X453" t="str">
            <v>No</v>
          </cell>
          <cell r="Y453" t="str">
            <v>jimmc@randallfoods.com</v>
          </cell>
          <cell r="Z453" t="b">
            <v>0</v>
          </cell>
          <cell r="AA453" t="b">
            <v>0</v>
          </cell>
          <cell r="AB453" t="b">
            <v>1</v>
          </cell>
          <cell r="AC453" t="b">
            <v>0</v>
          </cell>
          <cell r="AD453">
            <v>45431</v>
          </cell>
          <cell r="AE453">
            <v>45796</v>
          </cell>
        </row>
        <row r="454">
          <cell r="A454" t="str">
            <v>Rose Acre Farms, Inc- Hyde County Egg Farm</v>
          </cell>
          <cell r="B454">
            <v>67830</v>
          </cell>
          <cell r="C454">
            <v>227696</v>
          </cell>
          <cell r="E454" t="str">
            <v>Active</v>
          </cell>
          <cell r="G454" t="str">
            <v>AC-00258</v>
          </cell>
          <cell r="H454" t="str">
            <v>Active</v>
          </cell>
          <cell r="I454">
            <v>35.638808699999998</v>
          </cell>
          <cell r="J454">
            <v>-76.529388999999995</v>
          </cell>
          <cell r="L454" t="str">
            <v>1560 Hyde Park Canal</v>
          </cell>
          <cell r="M454" t="str">
            <v>Pantego</v>
          </cell>
          <cell r="P454" t="str">
            <v>NC</v>
          </cell>
          <cell r="Q454" t="str">
            <v>27860</v>
          </cell>
          <cell r="R454" t="str">
            <v>eds@roseacre.com</v>
          </cell>
          <cell r="S454" t="str">
            <v>812.497.2557</v>
          </cell>
          <cell r="T454" t="str">
            <v>Greg Hinton</v>
          </cell>
          <cell r="U454" t="str">
            <v>Yes</v>
          </cell>
          <cell r="V454" t="str">
            <v>ghinton@roseacre.com</v>
          </cell>
          <cell r="W454" t="str">
            <v>Marjorie Rust</v>
          </cell>
          <cell r="X454" t="str">
            <v>No</v>
          </cell>
          <cell r="Y454" t="str">
            <v>ghinton@roseacre.com</v>
          </cell>
          <cell r="Z454" t="b">
            <v>1</v>
          </cell>
          <cell r="AA454" t="b">
            <v>0</v>
          </cell>
          <cell r="AB454" t="b">
            <v>0</v>
          </cell>
          <cell r="AC454" t="b">
            <v>0</v>
          </cell>
          <cell r="AD454">
            <v>44929</v>
          </cell>
          <cell r="AE454">
            <v>45294</v>
          </cell>
        </row>
        <row r="455">
          <cell r="A455" t="str">
            <v>Lawrence Wholesale</v>
          </cell>
          <cell r="B455">
            <v>69710</v>
          </cell>
          <cell r="C455">
            <v>227698</v>
          </cell>
          <cell r="E455" t="str">
            <v>Active</v>
          </cell>
          <cell r="G455" t="str">
            <v>AC-00567</v>
          </cell>
          <cell r="H455" t="str">
            <v>Active</v>
          </cell>
          <cell r="I455">
            <v>34.0022552</v>
          </cell>
          <cell r="J455">
            <v>-118.2001107</v>
          </cell>
          <cell r="L455" t="str">
            <v>4353 Exchange Ave</v>
          </cell>
          <cell r="M455" t="str">
            <v>Vernon</v>
          </cell>
          <cell r="P455" t="str">
            <v>CA</v>
          </cell>
          <cell r="Q455" t="str">
            <v>90058</v>
          </cell>
          <cell r="S455" t="str">
            <v>323.235.7535</v>
          </cell>
          <cell r="T455" t="str">
            <v>Max Sisson Liszt</v>
          </cell>
          <cell r="U455" t="str">
            <v>Yes</v>
          </cell>
          <cell r="V455" t="str">
            <v>maxl@lwllc.com</v>
          </cell>
          <cell r="W455" t="str">
            <v>Robert Francis</v>
          </cell>
          <cell r="X455" t="str">
            <v>No</v>
          </cell>
          <cell r="Y455" t="str">
            <v>robertf@lwllc.com</v>
          </cell>
          <cell r="Z455" t="b">
            <v>0</v>
          </cell>
          <cell r="AA455" t="b">
            <v>0</v>
          </cell>
          <cell r="AB455" t="b">
            <v>1</v>
          </cell>
          <cell r="AC455" t="b">
            <v>0</v>
          </cell>
          <cell r="AD455">
            <v>45068</v>
          </cell>
          <cell r="AE455">
            <v>45434</v>
          </cell>
        </row>
        <row r="456">
          <cell r="A456" t="str">
            <v>Rose Acre Farms, Inc- Johnson County Egg Farm</v>
          </cell>
          <cell r="B456">
            <v>182727</v>
          </cell>
          <cell r="C456">
            <v>227701</v>
          </cell>
          <cell r="E456" t="str">
            <v>Active</v>
          </cell>
          <cell r="G456" t="str">
            <v>AC-00260</v>
          </cell>
          <cell r="H456" t="str">
            <v>Active</v>
          </cell>
          <cell r="I456">
            <v>38.711216800000003</v>
          </cell>
          <cell r="J456">
            <v>-93.507723299999995</v>
          </cell>
          <cell r="L456" t="str">
            <v>1275 SE Y Hwy</v>
          </cell>
          <cell r="M456" t="str">
            <v>Knob Noster</v>
          </cell>
          <cell r="P456" t="str">
            <v>MO</v>
          </cell>
          <cell r="Q456" t="str">
            <v>65336</v>
          </cell>
          <cell r="R456" t="str">
            <v>eds@roseacre.com</v>
          </cell>
          <cell r="S456" t="str">
            <v>812.497.2557</v>
          </cell>
          <cell r="T456" t="str">
            <v>Greg Hinton</v>
          </cell>
          <cell r="U456" t="str">
            <v>Yes</v>
          </cell>
          <cell r="V456" t="str">
            <v>ghinton@roseacre.com</v>
          </cell>
          <cell r="W456" t="str">
            <v>Marjorie Rust</v>
          </cell>
          <cell r="X456" t="str">
            <v>No</v>
          </cell>
          <cell r="Y456" t="str">
            <v>ghinton@roseacre.com</v>
          </cell>
          <cell r="Z456" t="b">
            <v>1</v>
          </cell>
          <cell r="AA456" t="b">
            <v>0</v>
          </cell>
          <cell r="AB456" t="b">
            <v>0</v>
          </cell>
          <cell r="AC456" t="b">
            <v>0</v>
          </cell>
          <cell r="AD456">
            <v>44929</v>
          </cell>
          <cell r="AE456">
            <v>45294</v>
          </cell>
        </row>
        <row r="457">
          <cell r="A457" t="str">
            <v>Jobbers Meat Packing/ WilMar Meat</v>
          </cell>
          <cell r="B457">
            <v>215116</v>
          </cell>
          <cell r="C457">
            <v>227702</v>
          </cell>
          <cell r="E457" t="str">
            <v>Active</v>
          </cell>
          <cell r="G457" t="str">
            <v>AC-00568</v>
          </cell>
          <cell r="H457" t="str">
            <v>Active</v>
          </cell>
          <cell r="I457">
            <v>33.995470400000002</v>
          </cell>
          <cell r="J457">
            <v>-118.2067734</v>
          </cell>
          <cell r="L457" t="str">
            <v>3336 Fruitland Ave</v>
          </cell>
          <cell r="M457" t="str">
            <v>Vernon</v>
          </cell>
          <cell r="P457" t="str">
            <v>CA</v>
          </cell>
          <cell r="Q457" t="str">
            <v>90058</v>
          </cell>
          <cell r="S457" t="str">
            <v>323.585.6328</v>
          </cell>
          <cell r="T457" t="str">
            <v>Ana Teheran</v>
          </cell>
          <cell r="U457" t="str">
            <v>Yes</v>
          </cell>
          <cell r="V457" t="str">
            <v>ateheran@randallfoods.com</v>
          </cell>
          <cell r="W457" t="str">
            <v>Dave Dashtgard</v>
          </cell>
          <cell r="X457" t="str">
            <v>No</v>
          </cell>
          <cell r="Y457" t="str">
            <v>daved@wilmartmeat.com</v>
          </cell>
          <cell r="Z457" t="b">
            <v>0</v>
          </cell>
          <cell r="AA457" t="b">
            <v>0</v>
          </cell>
          <cell r="AB457" t="b">
            <v>1</v>
          </cell>
          <cell r="AC457" t="b">
            <v>0</v>
          </cell>
          <cell r="AD457">
            <v>45068</v>
          </cell>
          <cell r="AE457">
            <v>45434</v>
          </cell>
        </row>
        <row r="458">
          <cell r="A458" t="str">
            <v>Rose Acre Farms, Inc- Jenacre Egg Farm</v>
          </cell>
          <cell r="B458">
            <v>168713</v>
          </cell>
          <cell r="C458">
            <v>227703</v>
          </cell>
          <cell r="E458" t="str">
            <v>Active</v>
          </cell>
          <cell r="G458" t="str">
            <v>AC-00259</v>
          </cell>
          <cell r="H458" t="str">
            <v>Active</v>
          </cell>
          <cell r="I458">
            <v>39.009686899999998</v>
          </cell>
          <cell r="J458">
            <v>-85.578562500000004</v>
          </cell>
          <cell r="L458" t="str">
            <v>1657 N County Rd 175 E</v>
          </cell>
          <cell r="M458" t="str">
            <v>North Vernon</v>
          </cell>
          <cell r="P458" t="str">
            <v>IN</v>
          </cell>
          <cell r="Q458" t="str">
            <v>47265</v>
          </cell>
          <cell r="R458" t="str">
            <v>eds@roseacre.com</v>
          </cell>
          <cell r="S458" t="str">
            <v>812.497.2557</v>
          </cell>
          <cell r="T458" t="str">
            <v>Greg Hinton</v>
          </cell>
          <cell r="U458" t="str">
            <v>Yes</v>
          </cell>
          <cell r="V458" t="str">
            <v>ghinton@roseacre.com</v>
          </cell>
          <cell r="W458" t="str">
            <v>Marjorie Rust</v>
          </cell>
          <cell r="X458" t="str">
            <v>No</v>
          </cell>
          <cell r="Y458" t="str">
            <v>ghinton@roseacre.com</v>
          </cell>
          <cell r="Z458" t="b">
            <v>1</v>
          </cell>
          <cell r="AA458" t="b">
            <v>0</v>
          </cell>
          <cell r="AB458" t="b">
            <v>0</v>
          </cell>
          <cell r="AC458" t="b">
            <v>0</v>
          </cell>
          <cell r="AD458">
            <v>45271</v>
          </cell>
          <cell r="AE458">
            <v>45637</v>
          </cell>
        </row>
        <row r="459">
          <cell r="A459" t="str">
            <v>BLLM Company LLC DBA Caggiano Company</v>
          </cell>
          <cell r="B459">
            <v>215117</v>
          </cell>
          <cell r="C459">
            <v>227704</v>
          </cell>
          <cell r="E459" t="str">
            <v>Active</v>
          </cell>
          <cell r="G459" t="str">
            <v>AC-00569</v>
          </cell>
          <cell r="H459" t="str">
            <v>Active</v>
          </cell>
          <cell r="I459">
            <v>38.385412700000003</v>
          </cell>
          <cell r="J459">
            <v>-122.8112715</v>
          </cell>
          <cell r="L459" t="str">
            <v>1416 Industrial Ave # 11</v>
          </cell>
          <cell r="M459" t="str">
            <v>Sebastopol</v>
          </cell>
          <cell r="P459" t="str">
            <v>CA</v>
          </cell>
          <cell r="Q459" t="str">
            <v>95472</v>
          </cell>
          <cell r="R459" t="str">
            <v>brandon@caggianocompany.com</v>
          </cell>
          <cell r="S459" t="str">
            <v>707.765.2849</v>
          </cell>
          <cell r="T459" t="str">
            <v>Brandon Martinez</v>
          </cell>
          <cell r="U459" t="str">
            <v>Yes</v>
          </cell>
          <cell r="V459" t="str">
            <v>brandon@caggianocompany.com</v>
          </cell>
          <cell r="X459" t="str">
            <v>No</v>
          </cell>
          <cell r="Z459" t="b">
            <v>0</v>
          </cell>
          <cell r="AA459" t="b">
            <v>0</v>
          </cell>
          <cell r="AB459" t="b">
            <v>1</v>
          </cell>
          <cell r="AC459" t="b">
            <v>0</v>
          </cell>
          <cell r="AD459">
            <v>45069</v>
          </cell>
          <cell r="AE459">
            <v>45435</v>
          </cell>
        </row>
        <row r="460">
          <cell r="A460" t="str">
            <v>Rose Acre Farms, Inc- Lone Cactus</v>
          </cell>
          <cell r="B460">
            <v>158978</v>
          </cell>
          <cell r="C460">
            <v>227705</v>
          </cell>
          <cell r="E460" t="str">
            <v>Active</v>
          </cell>
          <cell r="G460" t="str">
            <v>AC-00261</v>
          </cell>
          <cell r="H460" t="str">
            <v>Active</v>
          </cell>
          <cell r="I460">
            <v>33.852959499999997</v>
          </cell>
          <cell r="J460">
            <v>-113.9059737</v>
          </cell>
          <cell r="L460" t="str">
            <v>48993 Hwy 72</v>
          </cell>
          <cell r="M460" t="str">
            <v>Bouse</v>
          </cell>
          <cell r="P460" t="str">
            <v>AZ</v>
          </cell>
          <cell r="Q460" t="str">
            <v>85325</v>
          </cell>
          <cell r="R460" t="str">
            <v>eds@roseacre.com</v>
          </cell>
          <cell r="S460" t="str">
            <v>812.497.2557</v>
          </cell>
          <cell r="T460" t="str">
            <v>Greg Hinton</v>
          </cell>
          <cell r="U460" t="str">
            <v>Yes</v>
          </cell>
          <cell r="V460" t="str">
            <v>ghinton@roseacre.com</v>
          </cell>
          <cell r="W460" t="str">
            <v>Marjorie Rust</v>
          </cell>
          <cell r="X460" t="str">
            <v>No</v>
          </cell>
          <cell r="Y460" t="str">
            <v>ghinton@roseacre.com</v>
          </cell>
          <cell r="Z460" t="b">
            <v>1</v>
          </cell>
          <cell r="AA460" t="b">
            <v>0</v>
          </cell>
          <cell r="AB460" t="b">
            <v>0</v>
          </cell>
          <cell r="AC460" t="b">
            <v>0</v>
          </cell>
          <cell r="AD460">
            <v>45271</v>
          </cell>
          <cell r="AE460">
            <v>45637</v>
          </cell>
        </row>
        <row r="461">
          <cell r="A461" t="str">
            <v>CD Foodservice</v>
          </cell>
          <cell r="B461">
            <v>215118</v>
          </cell>
          <cell r="C461">
            <v>227706</v>
          </cell>
          <cell r="E461" t="str">
            <v>Active</v>
          </cell>
          <cell r="G461" t="str">
            <v>AC-00570</v>
          </cell>
          <cell r="H461" t="str">
            <v>Active</v>
          </cell>
          <cell r="I461">
            <v>34.029153600000001</v>
          </cell>
          <cell r="J461">
            <v>-117.5548412</v>
          </cell>
          <cell r="L461" t="str">
            <v>3227 Cornerstone Dr</v>
          </cell>
          <cell r="M461" t="str">
            <v>Eastvale</v>
          </cell>
          <cell r="P461" t="str">
            <v>CA</v>
          </cell>
          <cell r="Q461" t="str">
            <v>91752</v>
          </cell>
          <cell r="R461" t="str">
            <v>orders@cdfoodservice.com</v>
          </cell>
          <cell r="S461" t="str">
            <v>951.703.4769</v>
          </cell>
          <cell r="T461" t="str">
            <v>Peter Ufkes</v>
          </cell>
          <cell r="U461" t="str">
            <v>Yes</v>
          </cell>
          <cell r="V461" t="str">
            <v>pufkes@cdfoodservice.com</v>
          </cell>
          <cell r="W461" t="str">
            <v>Devin Swanson</v>
          </cell>
          <cell r="X461" t="str">
            <v>No</v>
          </cell>
          <cell r="Y461" t="str">
            <v>devin@cdfoodservice.com</v>
          </cell>
          <cell r="Z461" t="b">
            <v>1</v>
          </cell>
          <cell r="AA461" t="b">
            <v>1</v>
          </cell>
          <cell r="AB461" t="b">
            <v>1</v>
          </cell>
          <cell r="AC461" t="b">
            <v>1</v>
          </cell>
          <cell r="AD461">
            <v>45069</v>
          </cell>
          <cell r="AE461">
            <v>45435</v>
          </cell>
        </row>
        <row r="462">
          <cell r="A462" t="str">
            <v>Rose Acre Farms, Inc- Marshall Egg Products</v>
          </cell>
          <cell r="B462">
            <v>128101</v>
          </cell>
          <cell r="C462">
            <v>227707</v>
          </cell>
          <cell r="E462" t="str">
            <v>Active</v>
          </cell>
          <cell r="G462" t="str">
            <v>AC-00262</v>
          </cell>
          <cell r="H462" t="str">
            <v>Active</v>
          </cell>
          <cell r="I462">
            <v>39.122287800000002</v>
          </cell>
          <cell r="J462">
            <v>-93.209792300000004</v>
          </cell>
          <cell r="L462" t="str">
            <v>123 N Miami St</v>
          </cell>
          <cell r="M462" t="str">
            <v>Marshall</v>
          </cell>
          <cell r="P462" t="str">
            <v>MO</v>
          </cell>
          <cell r="Q462" t="str">
            <v>65340</v>
          </cell>
          <cell r="R462" t="str">
            <v>eds@roseacre.com</v>
          </cell>
          <cell r="S462" t="str">
            <v>812.497.2557</v>
          </cell>
          <cell r="T462" t="str">
            <v>Greg Hinton</v>
          </cell>
          <cell r="U462" t="str">
            <v>Yes</v>
          </cell>
          <cell r="V462" t="str">
            <v>ghinton@roseacre.com</v>
          </cell>
          <cell r="W462" t="str">
            <v>Marjorie Rust</v>
          </cell>
          <cell r="X462" t="str">
            <v>No</v>
          </cell>
          <cell r="Y462" t="str">
            <v>ghinton@roseacre.com</v>
          </cell>
          <cell r="Z462" t="b">
            <v>0</v>
          </cell>
          <cell r="AA462" t="b">
            <v>1</v>
          </cell>
          <cell r="AB462" t="b">
            <v>0</v>
          </cell>
          <cell r="AC462" t="b">
            <v>0</v>
          </cell>
          <cell r="AD462">
            <v>44929</v>
          </cell>
          <cell r="AE462">
            <v>45294</v>
          </cell>
        </row>
        <row r="463">
          <cell r="A463" t="str">
            <v>Awano Food Group PTE LTD</v>
          </cell>
          <cell r="B463">
            <v>215119</v>
          </cell>
          <cell r="C463">
            <v>227708</v>
          </cell>
          <cell r="E463" t="str">
            <v>Active</v>
          </cell>
          <cell r="G463" t="str">
            <v>AC-00571</v>
          </cell>
          <cell r="H463" t="str">
            <v>Active</v>
          </cell>
          <cell r="I463">
            <v>33.672077999999999</v>
          </cell>
          <cell r="J463">
            <v>-117.7592571</v>
          </cell>
          <cell r="L463" t="str">
            <v>525 Technology Dr, Ste 230</v>
          </cell>
          <cell r="M463" t="str">
            <v>Irvine</v>
          </cell>
          <cell r="P463" t="str">
            <v>CA</v>
          </cell>
          <cell r="Q463" t="str">
            <v>92618</v>
          </cell>
          <cell r="R463" t="str">
            <v>ryu@awanofood.com</v>
          </cell>
          <cell r="S463" t="str">
            <v>657.210.2066</v>
          </cell>
          <cell r="T463" t="str">
            <v>Ryan Tanabe</v>
          </cell>
          <cell r="U463" t="str">
            <v>Yes</v>
          </cell>
          <cell r="V463" t="str">
            <v>ryu@awanofood.com</v>
          </cell>
          <cell r="X463" t="str">
            <v>No</v>
          </cell>
          <cell r="Z463" t="b">
            <v>0</v>
          </cell>
          <cell r="AA463" t="b">
            <v>0</v>
          </cell>
          <cell r="AB463" t="b">
            <v>1</v>
          </cell>
          <cell r="AC463" t="b">
            <v>0</v>
          </cell>
          <cell r="AD463">
            <v>45317</v>
          </cell>
          <cell r="AE463">
            <v>45683</v>
          </cell>
        </row>
        <row r="464">
          <cell r="A464" t="str">
            <v>Rose Acre Farms, Inc- Newton County</v>
          </cell>
          <cell r="B464">
            <v>67826</v>
          </cell>
          <cell r="C464">
            <v>227709</v>
          </cell>
          <cell r="E464" t="str">
            <v>Active</v>
          </cell>
          <cell r="G464" t="str">
            <v>AC-00263</v>
          </cell>
          <cell r="H464" t="str">
            <v>Active</v>
          </cell>
          <cell r="I464">
            <v>39.1222852</v>
          </cell>
          <cell r="J464">
            <v>-93.209792899999997</v>
          </cell>
          <cell r="L464" t="str">
            <v>9685 S State Road 55</v>
          </cell>
          <cell r="M464" t="str">
            <v>Brook</v>
          </cell>
          <cell r="P464" t="str">
            <v>IN</v>
          </cell>
          <cell r="Q464" t="str">
            <v>47922</v>
          </cell>
          <cell r="R464" t="str">
            <v>eds@roseacre.com</v>
          </cell>
          <cell r="S464" t="str">
            <v>812.497.2557</v>
          </cell>
          <cell r="T464" t="str">
            <v>Greg Hinton</v>
          </cell>
          <cell r="U464" t="str">
            <v>Yes</v>
          </cell>
          <cell r="V464" t="str">
            <v>ghinton@roseacre.com</v>
          </cell>
          <cell r="W464" t="str">
            <v>Marjorie Rust</v>
          </cell>
          <cell r="X464" t="str">
            <v>No</v>
          </cell>
          <cell r="Y464" t="str">
            <v>ghinton@roseacre.com</v>
          </cell>
          <cell r="Z464" t="b">
            <v>1</v>
          </cell>
          <cell r="AA464" t="b">
            <v>0</v>
          </cell>
          <cell r="AB464" t="b">
            <v>0</v>
          </cell>
          <cell r="AC464" t="b">
            <v>0</v>
          </cell>
          <cell r="AD464">
            <v>45271</v>
          </cell>
          <cell r="AE464">
            <v>45637</v>
          </cell>
        </row>
        <row r="465">
          <cell r="A465" t="str">
            <v>Rose Acre Farms, Inc- Oconee Egg Farm</v>
          </cell>
          <cell r="B465">
            <v>67825</v>
          </cell>
          <cell r="C465">
            <v>227710</v>
          </cell>
          <cell r="E465" t="str">
            <v>Active</v>
          </cell>
          <cell r="G465" t="str">
            <v>AC-00264</v>
          </cell>
          <cell r="H465" t="str">
            <v>Active</v>
          </cell>
          <cell r="I465">
            <v>33.447775</v>
          </cell>
          <cell r="J465">
            <v>-83.435946599999994</v>
          </cell>
          <cell r="L465" t="str">
            <v>864 Reids Rd NW</v>
          </cell>
          <cell r="M465" t="str">
            <v>Madison</v>
          </cell>
          <cell r="P465" t="str">
            <v>GA</v>
          </cell>
          <cell r="Q465" t="str">
            <v>30650</v>
          </cell>
          <cell r="R465" t="str">
            <v>eds@roseacre.com</v>
          </cell>
          <cell r="S465" t="str">
            <v>812.497.2557</v>
          </cell>
          <cell r="T465" t="str">
            <v>Greg Hinton</v>
          </cell>
          <cell r="U465" t="str">
            <v>Yes</v>
          </cell>
          <cell r="V465" t="str">
            <v>ghinton@roseacre.com</v>
          </cell>
          <cell r="W465" t="str">
            <v>Marjorie Rust</v>
          </cell>
          <cell r="X465" t="str">
            <v>No</v>
          </cell>
          <cell r="Y465" t="str">
            <v>ghinton@roseacre.com</v>
          </cell>
          <cell r="Z465" t="b">
            <v>1</v>
          </cell>
          <cell r="AA465" t="b">
            <v>0</v>
          </cell>
          <cell r="AB465" t="b">
            <v>0</v>
          </cell>
          <cell r="AC465" t="b">
            <v>0</v>
          </cell>
          <cell r="AD465">
            <v>44929</v>
          </cell>
          <cell r="AE465">
            <v>45294</v>
          </cell>
        </row>
        <row r="466">
          <cell r="A466" t="str">
            <v>Modesto Food Distributors, Inc</v>
          </cell>
          <cell r="B466">
            <v>215120</v>
          </cell>
          <cell r="C466">
            <v>227711</v>
          </cell>
          <cell r="E466" t="str">
            <v>Active</v>
          </cell>
          <cell r="G466" t="str">
            <v>AC-00572</v>
          </cell>
          <cell r="H466" t="str">
            <v>Active</v>
          </cell>
          <cell r="I466">
            <v>37.649495600000002</v>
          </cell>
          <cell r="J466">
            <v>-122.3878754</v>
          </cell>
          <cell r="L466" t="str">
            <v>390 Swift Ave</v>
          </cell>
          <cell r="M466" t="str">
            <v>South San Francisco</v>
          </cell>
          <cell r="P466" t="str">
            <v>CA</v>
          </cell>
          <cell r="Q466" t="str">
            <v>94080</v>
          </cell>
          <cell r="R466" t="str">
            <v>jrosa@modestofood.com</v>
          </cell>
          <cell r="S466" t="str">
            <v>650.794.9272</v>
          </cell>
          <cell r="T466" t="str">
            <v>Joe Rosa</v>
          </cell>
          <cell r="U466" t="str">
            <v>Yes</v>
          </cell>
          <cell r="V466" t="str">
            <v>jrosa@modestofood.com</v>
          </cell>
          <cell r="W466" t="str">
            <v>JOHN GRANAHAN</v>
          </cell>
          <cell r="X466" t="str">
            <v>No</v>
          </cell>
          <cell r="Y466" t="str">
            <v>granahan.john@gmail.com</v>
          </cell>
          <cell r="Z466" t="b">
            <v>1</v>
          </cell>
          <cell r="AA466" t="b">
            <v>1</v>
          </cell>
          <cell r="AB466" t="b">
            <v>1</v>
          </cell>
          <cell r="AC466" t="b">
            <v>1</v>
          </cell>
          <cell r="AD466">
            <v>45069</v>
          </cell>
          <cell r="AE466">
            <v>45435</v>
          </cell>
        </row>
        <row r="467">
          <cell r="A467" t="str">
            <v>California Food Products MY, inc</v>
          </cell>
          <cell r="B467">
            <v>215143</v>
          </cell>
          <cell r="C467">
            <v>227712</v>
          </cell>
          <cell r="E467" t="str">
            <v>Active</v>
          </cell>
          <cell r="G467" t="str">
            <v>AC-00573</v>
          </cell>
          <cell r="H467" t="str">
            <v>Active</v>
          </cell>
          <cell r="I467">
            <v>34.039788999999999</v>
          </cell>
          <cell r="J467">
            <v>-118.2434145</v>
          </cell>
          <cell r="L467" t="str">
            <v>636 Stanford Ave</v>
          </cell>
          <cell r="M467" t="str">
            <v>Los Angeles</v>
          </cell>
          <cell r="P467" t="str">
            <v>CA</v>
          </cell>
          <cell r="Q467" t="str">
            <v>90021</v>
          </cell>
          <cell r="R467" t="str">
            <v>califoodpro@gmail.com</v>
          </cell>
          <cell r="S467" t="str">
            <v>213.923.0030</v>
          </cell>
          <cell r="T467" t="str">
            <v>Manabu Yokota</v>
          </cell>
          <cell r="U467" t="str">
            <v>Yes</v>
          </cell>
          <cell r="V467" t="str">
            <v>califoodpro@gmail.com</v>
          </cell>
          <cell r="X467" t="str">
            <v>No</v>
          </cell>
          <cell r="Z467" t="b">
            <v>0</v>
          </cell>
          <cell r="AA467" t="b">
            <v>0</v>
          </cell>
          <cell r="AB467" t="b">
            <v>1</v>
          </cell>
          <cell r="AC467" t="b">
            <v>0</v>
          </cell>
          <cell r="AD467">
            <v>45072</v>
          </cell>
          <cell r="AE467">
            <v>45438</v>
          </cell>
        </row>
        <row r="468">
          <cell r="A468" t="str">
            <v>Rose Acre Farms, Inc- Pulaski County Egg/ Breaker &amp; Dryer</v>
          </cell>
          <cell r="B468">
            <v>158979</v>
          </cell>
          <cell r="C468">
            <v>227713</v>
          </cell>
          <cell r="E468" t="str">
            <v>Active</v>
          </cell>
          <cell r="G468" t="str">
            <v>AC-00265</v>
          </cell>
          <cell r="H468" t="str">
            <v>Active</v>
          </cell>
          <cell r="I468">
            <v>40.9585078</v>
          </cell>
          <cell r="J468">
            <v>-86.769518199999993</v>
          </cell>
          <cell r="L468" t="str">
            <v>8596 W 700 S</v>
          </cell>
          <cell r="M468" t="str">
            <v>Francesville</v>
          </cell>
          <cell r="P468" t="str">
            <v>IN</v>
          </cell>
          <cell r="Q468" t="str">
            <v>47946</v>
          </cell>
          <cell r="R468" t="str">
            <v>eds@roseacre.com</v>
          </cell>
          <cell r="S468" t="str">
            <v>812.497.2557</v>
          </cell>
          <cell r="T468" t="str">
            <v>Greg Hinton</v>
          </cell>
          <cell r="U468" t="str">
            <v>Yes</v>
          </cell>
          <cell r="V468" t="str">
            <v>ghinton@roseacre.com</v>
          </cell>
          <cell r="W468" t="str">
            <v>Marjorie Rust</v>
          </cell>
          <cell r="X468" t="str">
            <v>No</v>
          </cell>
          <cell r="Y468" t="str">
            <v>ghinton@roseacre.com</v>
          </cell>
          <cell r="Z468" t="b">
            <v>1</v>
          </cell>
          <cell r="AA468" t="b">
            <v>1</v>
          </cell>
          <cell r="AB468" t="b">
            <v>0</v>
          </cell>
          <cell r="AC468" t="b">
            <v>0</v>
          </cell>
          <cell r="AD468">
            <v>45271</v>
          </cell>
          <cell r="AE468">
            <v>45637</v>
          </cell>
        </row>
        <row r="469">
          <cell r="A469" t="str">
            <v>Lazy H Ranch</v>
          </cell>
          <cell r="B469">
            <v>142200</v>
          </cell>
          <cell r="C469">
            <v>227714</v>
          </cell>
          <cell r="E469" t="str">
            <v>Active</v>
          </cell>
          <cell r="G469" t="str">
            <v>AC-00701</v>
          </cell>
          <cell r="H469" t="str">
            <v>Active</v>
          </cell>
          <cell r="I469">
            <v>37.880021800000002</v>
          </cell>
          <cell r="J469">
            <v>-120.4029262</v>
          </cell>
          <cell r="L469" t="str">
            <v>14156 Park Ave</v>
          </cell>
          <cell r="M469" t="str">
            <v>Jamestown</v>
          </cell>
          <cell r="P469" t="str">
            <v>CA</v>
          </cell>
          <cell r="Q469" t="str">
            <v>95327</v>
          </cell>
          <cell r="R469" t="str">
            <v>tomjhoffman5@gmail.com</v>
          </cell>
          <cell r="S469" t="str">
            <v>408.781.1222</v>
          </cell>
          <cell r="T469" t="str">
            <v>Tom Hoffman</v>
          </cell>
          <cell r="U469" t="str">
            <v>Yes</v>
          </cell>
          <cell r="V469" t="str">
            <v>tomjhoffman5@gmail.com</v>
          </cell>
          <cell r="X469" t="str">
            <v>No</v>
          </cell>
          <cell r="Z469" t="b">
            <v>1</v>
          </cell>
          <cell r="AA469" t="b">
            <v>0</v>
          </cell>
          <cell r="AB469" t="b">
            <v>0</v>
          </cell>
          <cell r="AC469" t="b">
            <v>0</v>
          </cell>
          <cell r="AD469">
            <v>45092</v>
          </cell>
          <cell r="AE469">
            <v>45458</v>
          </cell>
        </row>
        <row r="470">
          <cell r="A470" t="str">
            <v>Rose Acre Farms, Inc- Seymour Warehouse</v>
          </cell>
          <cell r="B470">
            <v>184414</v>
          </cell>
          <cell r="C470">
            <v>227716</v>
          </cell>
          <cell r="E470" t="str">
            <v>Active</v>
          </cell>
          <cell r="G470" t="str">
            <v>AC-00266</v>
          </cell>
          <cell r="H470" t="str">
            <v>Active</v>
          </cell>
          <cell r="I470">
            <v>38.947159999999997</v>
          </cell>
          <cell r="J470">
            <v>-85.914179500000003</v>
          </cell>
          <cell r="L470" t="str">
            <v>1541 W Tipton St</v>
          </cell>
          <cell r="M470" t="str">
            <v>Seymour</v>
          </cell>
          <cell r="P470" t="str">
            <v>IN</v>
          </cell>
          <cell r="Q470" t="str">
            <v>47274</v>
          </cell>
          <cell r="R470" t="str">
            <v>eds@roseacre.com</v>
          </cell>
          <cell r="S470" t="str">
            <v>812.497.2557</v>
          </cell>
          <cell r="T470" t="str">
            <v>Greg Hinton</v>
          </cell>
          <cell r="U470" t="str">
            <v>Yes</v>
          </cell>
          <cell r="V470" t="str">
            <v>ghinton@roseacre.com</v>
          </cell>
          <cell r="W470" t="str">
            <v>Marjorie Rust</v>
          </cell>
          <cell r="X470" t="str">
            <v>No</v>
          </cell>
          <cell r="Y470" t="str">
            <v>ghinton@roseacre.com</v>
          </cell>
          <cell r="Z470" t="b">
            <v>1</v>
          </cell>
          <cell r="AA470" t="b">
            <v>1</v>
          </cell>
          <cell r="AB470" t="b">
            <v>0</v>
          </cell>
          <cell r="AC470" t="b">
            <v>0</v>
          </cell>
          <cell r="AD470">
            <v>44929</v>
          </cell>
          <cell r="AE470">
            <v>45294</v>
          </cell>
        </row>
        <row r="471">
          <cell r="A471" t="str">
            <v>TJ Processors 3 LLC, DBA Corfini Meats</v>
          </cell>
          <cell r="B471">
            <v>215144</v>
          </cell>
          <cell r="C471">
            <v>227717</v>
          </cell>
          <cell r="E471" t="str">
            <v>Active</v>
          </cell>
          <cell r="G471" t="str">
            <v>AC-00575</v>
          </cell>
          <cell r="H471" t="str">
            <v>Active</v>
          </cell>
          <cell r="I471">
            <v>38.555084399999998</v>
          </cell>
          <cell r="J471">
            <v>-121.4265149</v>
          </cell>
          <cell r="L471" t="str">
            <v>1210 66th St</v>
          </cell>
          <cell r="M471" t="str">
            <v>Sacramento</v>
          </cell>
          <cell r="P471" t="str">
            <v>CA</v>
          </cell>
          <cell r="Q471" t="str">
            <v>95819</v>
          </cell>
          <cell r="R471" t="str">
            <v>darlenewilliams@corfinigourmet.com</v>
          </cell>
          <cell r="S471" t="str">
            <v>916.452.3996</v>
          </cell>
          <cell r="T471" t="str">
            <v>Trevor Sterner</v>
          </cell>
          <cell r="U471" t="str">
            <v>Yes</v>
          </cell>
          <cell r="V471" t="str">
            <v>trevor.strener@corfinigourmet.com</v>
          </cell>
          <cell r="X471" t="str">
            <v>No</v>
          </cell>
          <cell r="Z471" t="b">
            <v>0</v>
          </cell>
          <cell r="AA471" t="b">
            <v>0</v>
          </cell>
          <cell r="AB471" t="b">
            <v>1</v>
          </cell>
          <cell r="AC471" t="b">
            <v>1</v>
          </cell>
          <cell r="AD471">
            <v>45237</v>
          </cell>
        </row>
        <row r="472">
          <cell r="A472" t="str">
            <v>Rose Acre Farms, Inc- Winterset Egg Farm</v>
          </cell>
          <cell r="B472">
            <v>67820</v>
          </cell>
          <cell r="C472">
            <v>227719</v>
          </cell>
          <cell r="E472" t="str">
            <v>Active</v>
          </cell>
          <cell r="G472" t="str">
            <v>AC-00267</v>
          </cell>
          <cell r="H472" t="str">
            <v>Active</v>
          </cell>
          <cell r="I472">
            <v>41.330368399999998</v>
          </cell>
          <cell r="J472">
            <v>-94.058055800000005</v>
          </cell>
          <cell r="L472" t="str">
            <v>1981 Highway 92</v>
          </cell>
          <cell r="M472" t="str">
            <v>Winterest</v>
          </cell>
          <cell r="P472" t="str">
            <v>IA</v>
          </cell>
          <cell r="Q472" t="str">
            <v>50273</v>
          </cell>
          <cell r="R472" t="str">
            <v>eds@roseacre.com</v>
          </cell>
          <cell r="S472" t="str">
            <v>812.497.2557</v>
          </cell>
          <cell r="T472" t="str">
            <v>Greg Hinton</v>
          </cell>
          <cell r="U472" t="str">
            <v>Yes</v>
          </cell>
          <cell r="V472" t="str">
            <v>ghinton@roseacre.com</v>
          </cell>
          <cell r="W472" t="str">
            <v>Marjorie Rust</v>
          </cell>
          <cell r="X472" t="str">
            <v>No</v>
          </cell>
          <cell r="Y472" t="str">
            <v>ghinton@roseacre.com</v>
          </cell>
          <cell r="Z472" t="b">
            <v>1</v>
          </cell>
          <cell r="AA472" t="b">
            <v>0</v>
          </cell>
          <cell r="AB472" t="b">
            <v>0</v>
          </cell>
          <cell r="AC472" t="b">
            <v>0</v>
          </cell>
          <cell r="AD472">
            <v>44929</v>
          </cell>
          <cell r="AE472">
            <v>45294</v>
          </cell>
        </row>
        <row r="473">
          <cell r="A473" t="str">
            <v>Zoe's Meats Inc</v>
          </cell>
          <cell r="B473">
            <v>215145</v>
          </cell>
          <cell r="C473">
            <v>227720</v>
          </cell>
          <cell r="E473" t="str">
            <v>Active</v>
          </cell>
          <cell r="G473" t="str">
            <v>AC-00577</v>
          </cell>
          <cell r="H473" t="str">
            <v>Active</v>
          </cell>
          <cell r="I473">
            <v>38.2570525</v>
          </cell>
          <cell r="J473">
            <v>-122.6457923</v>
          </cell>
          <cell r="L473" t="str">
            <v>715 Southpoint Blvd, Ste M</v>
          </cell>
          <cell r="M473" t="str">
            <v>Petaluma</v>
          </cell>
          <cell r="P473" t="str">
            <v>CA</v>
          </cell>
          <cell r="Q473" t="str">
            <v>94954</v>
          </cell>
          <cell r="R473" t="str">
            <v>georgeg@zoemeats.com</v>
          </cell>
          <cell r="S473" t="str">
            <v>707.545.9637</v>
          </cell>
          <cell r="T473" t="str">
            <v>George Gavros</v>
          </cell>
          <cell r="U473" t="str">
            <v>Yes</v>
          </cell>
          <cell r="V473" t="str">
            <v>georgeg@zoemeats.com</v>
          </cell>
          <cell r="X473" t="str">
            <v>No</v>
          </cell>
          <cell r="Z473" t="b">
            <v>0</v>
          </cell>
          <cell r="AA473" t="b">
            <v>0</v>
          </cell>
          <cell r="AB473" t="b">
            <v>1</v>
          </cell>
          <cell r="AC473" t="b">
            <v>0</v>
          </cell>
          <cell r="AD473">
            <v>45072</v>
          </cell>
          <cell r="AE473">
            <v>45438</v>
          </cell>
        </row>
        <row r="474">
          <cell r="A474" t="str">
            <v>Dambacher Family Farms</v>
          </cell>
          <cell r="B474">
            <v>187922</v>
          </cell>
          <cell r="C474">
            <v>227721</v>
          </cell>
          <cell r="E474" t="str">
            <v>Active</v>
          </cell>
          <cell r="G474" t="str">
            <v>AC-00702</v>
          </cell>
          <cell r="H474" t="str">
            <v>Active</v>
          </cell>
          <cell r="I474">
            <v>37.978786999999997</v>
          </cell>
          <cell r="J474">
            <v>-120.321253</v>
          </cell>
          <cell r="L474" t="str">
            <v>14740 Peaceful Valley Rd</v>
          </cell>
          <cell r="M474" t="str">
            <v>Sonora</v>
          </cell>
          <cell r="P474" t="str">
            <v>CA</v>
          </cell>
          <cell r="Q474" t="str">
            <v>95370</v>
          </cell>
          <cell r="R474" t="str">
            <v>bd123@me.com</v>
          </cell>
          <cell r="S474" t="str">
            <v>209.559.3949</v>
          </cell>
          <cell r="T474" t="str">
            <v>Justin Dambacher</v>
          </cell>
          <cell r="U474" t="str">
            <v>Yes</v>
          </cell>
          <cell r="V474" t="str">
            <v>bd123@me.com</v>
          </cell>
          <cell r="W474" t="str">
            <v>Betzaida Dambacher</v>
          </cell>
          <cell r="X474" t="str">
            <v>No</v>
          </cell>
          <cell r="Y474" t="str">
            <v>bd123@me.com</v>
          </cell>
          <cell r="Z474" t="b">
            <v>1</v>
          </cell>
          <cell r="AA474" t="b">
            <v>0</v>
          </cell>
          <cell r="AB474" t="b">
            <v>0</v>
          </cell>
          <cell r="AC474" t="b">
            <v>0</v>
          </cell>
          <cell r="AD474">
            <v>45093</v>
          </cell>
          <cell r="AE474">
            <v>45459</v>
          </cell>
        </row>
        <row r="475">
          <cell r="A475" t="str">
            <v>Hilliker's Ranch Fresh Eggs, Inc</v>
          </cell>
          <cell r="B475">
            <v>62001</v>
          </cell>
          <cell r="C475">
            <v>227723</v>
          </cell>
          <cell r="E475" t="str">
            <v>Active</v>
          </cell>
          <cell r="F475" t="str">
            <v>0002URI</v>
          </cell>
          <cell r="G475" t="str">
            <v>AC-00268</v>
          </cell>
          <cell r="H475" t="str">
            <v>Active</v>
          </cell>
          <cell r="I475">
            <v>32.860692299999997</v>
          </cell>
          <cell r="J475">
            <v>-116.9527691</v>
          </cell>
          <cell r="L475" t="str">
            <v>11329 El Nopal</v>
          </cell>
          <cell r="M475" t="str">
            <v>Lakeside</v>
          </cell>
          <cell r="P475" t="str">
            <v>CA</v>
          </cell>
          <cell r="Q475" t="str">
            <v>92040</v>
          </cell>
          <cell r="R475" t="str">
            <v>eggman1@gmail.com</v>
          </cell>
          <cell r="S475" t="str">
            <v>619.448.3683</v>
          </cell>
          <cell r="T475" t="str">
            <v>Frank Hilliker</v>
          </cell>
          <cell r="U475" t="str">
            <v>Yes</v>
          </cell>
          <cell r="V475" t="str">
            <v>eggman1@gmail.com</v>
          </cell>
          <cell r="X475" t="str">
            <v>No</v>
          </cell>
          <cell r="Z475" t="b">
            <v>1</v>
          </cell>
          <cell r="AA475" t="b">
            <v>1</v>
          </cell>
          <cell r="AB475" t="b">
            <v>0</v>
          </cell>
          <cell r="AC475" t="b">
            <v>0</v>
          </cell>
          <cell r="AD475">
            <v>45294</v>
          </cell>
          <cell r="AE475">
            <v>45660</v>
          </cell>
        </row>
        <row r="476">
          <cell r="A476" t="str">
            <v>Cargill Meat Solutions Corporation</v>
          </cell>
          <cell r="B476">
            <v>215431</v>
          </cell>
          <cell r="C476">
            <v>227725</v>
          </cell>
          <cell r="E476" t="str">
            <v>Active</v>
          </cell>
          <cell r="G476" t="str">
            <v>AC-00707</v>
          </cell>
          <cell r="H476" t="str">
            <v>Active</v>
          </cell>
          <cell r="I476">
            <v>37.789269500000003</v>
          </cell>
          <cell r="J476">
            <v>-121.19454810000001</v>
          </cell>
          <cell r="L476" t="str">
            <v>730 Spreckels Ave</v>
          </cell>
          <cell r="M476" t="str">
            <v>Manteca</v>
          </cell>
          <cell r="P476" t="str">
            <v>CA</v>
          </cell>
          <cell r="Q476" t="str">
            <v>95336</v>
          </cell>
          <cell r="R476" t="str">
            <v>kenny_leung@cargill.com</v>
          </cell>
          <cell r="S476" t="str">
            <v>209.923.6444</v>
          </cell>
          <cell r="T476" t="str">
            <v>Kenny Leung</v>
          </cell>
          <cell r="U476" t="str">
            <v>Yes</v>
          </cell>
          <cell r="V476" t="str">
            <v>kenny_leung@cargill.com</v>
          </cell>
          <cell r="W476" t="str">
            <v>Lindsay Fred</v>
          </cell>
          <cell r="X476" t="str">
            <v>No</v>
          </cell>
          <cell r="Y476" t="str">
            <v>lindsay_fred@cargill.com</v>
          </cell>
          <cell r="Z476" t="b">
            <v>0</v>
          </cell>
          <cell r="AA476" t="b">
            <v>0</v>
          </cell>
          <cell r="AB476" t="b">
            <v>1</v>
          </cell>
          <cell r="AC476" t="b">
            <v>0</v>
          </cell>
          <cell r="AD476">
            <v>45093</v>
          </cell>
          <cell r="AE476">
            <v>45459</v>
          </cell>
        </row>
        <row r="477">
          <cell r="A477" t="str">
            <v>Cargill Meat Solutions Corporation</v>
          </cell>
          <cell r="B477">
            <v>159316</v>
          </cell>
          <cell r="C477">
            <v>227727</v>
          </cell>
          <cell r="E477" t="str">
            <v>Active</v>
          </cell>
          <cell r="G477" t="str">
            <v>AC-00708</v>
          </cell>
          <cell r="H477" t="str">
            <v>Active</v>
          </cell>
          <cell r="I477">
            <v>33.894516000000003</v>
          </cell>
          <cell r="J477">
            <v>-118.0559981</v>
          </cell>
          <cell r="L477" t="str">
            <v>13034 Excelsior Dr</v>
          </cell>
          <cell r="M477" t="str">
            <v>Norwalk</v>
          </cell>
          <cell r="P477" t="str">
            <v>CA</v>
          </cell>
          <cell r="Q477" t="str">
            <v>90650</v>
          </cell>
          <cell r="R477" t="str">
            <v>carolina_tabares@cargill.com</v>
          </cell>
          <cell r="S477" t="str">
            <v>909.987.2147</v>
          </cell>
          <cell r="T477" t="str">
            <v>Carolina Tabares</v>
          </cell>
          <cell r="U477" t="str">
            <v>Yes</v>
          </cell>
          <cell r="V477" t="str">
            <v>carolina_tabares@cargill.com</v>
          </cell>
          <cell r="W477" t="str">
            <v>Lindsay Fred</v>
          </cell>
          <cell r="X477" t="str">
            <v>No</v>
          </cell>
          <cell r="Y477" t="str">
            <v>lindsay_fred@cargill.com</v>
          </cell>
          <cell r="Z477" t="b">
            <v>0</v>
          </cell>
          <cell r="AA477" t="b">
            <v>0</v>
          </cell>
          <cell r="AB477" t="b">
            <v>1</v>
          </cell>
          <cell r="AC477" t="b">
            <v>0</v>
          </cell>
          <cell r="AD477">
            <v>45093</v>
          </cell>
          <cell r="AE477">
            <v>45459</v>
          </cell>
        </row>
        <row r="478">
          <cell r="A478" t="str">
            <v>Dairyland Produce LLC</v>
          </cell>
          <cell r="B478">
            <v>197742</v>
          </cell>
          <cell r="C478">
            <v>227730</v>
          </cell>
          <cell r="E478" t="str">
            <v>Active</v>
          </cell>
          <cell r="G478" t="str">
            <v>AC-00599</v>
          </cell>
          <cell r="H478" t="str">
            <v>Active</v>
          </cell>
          <cell r="I478">
            <v>37.690335400000002</v>
          </cell>
          <cell r="J478">
            <v>-122.41652670000001</v>
          </cell>
          <cell r="L478" t="str">
            <v>453 Valley Dr</v>
          </cell>
          <cell r="M478" t="str">
            <v>Brisbane</v>
          </cell>
          <cell r="P478" t="str">
            <v>CA</v>
          </cell>
          <cell r="Q478" t="str">
            <v>94005</v>
          </cell>
          <cell r="R478" t="str">
            <v>epetrino@chefswarehouse.com</v>
          </cell>
          <cell r="S478" t="str">
            <v>203.894.1345</v>
          </cell>
          <cell r="T478" t="str">
            <v>Edward Petrino</v>
          </cell>
          <cell r="U478" t="str">
            <v>Yes</v>
          </cell>
          <cell r="V478" t="str">
            <v>epetrino@chefswarehouse.com</v>
          </cell>
          <cell r="W478" t="str">
            <v>Francisco Ochoa</v>
          </cell>
          <cell r="X478" t="str">
            <v>No</v>
          </cell>
          <cell r="Y478" t="str">
            <v>fochoa@greenleafsf.com</v>
          </cell>
          <cell r="Z478" t="b">
            <v>1</v>
          </cell>
          <cell r="AA478" t="b">
            <v>1</v>
          </cell>
          <cell r="AB478" t="b">
            <v>1</v>
          </cell>
          <cell r="AC478" t="b">
            <v>0</v>
          </cell>
          <cell r="AD478">
            <v>45078</v>
          </cell>
          <cell r="AE478">
            <v>45444</v>
          </cell>
        </row>
        <row r="479">
          <cell r="A479" t="str">
            <v>Shamrock Foods Company</v>
          </cell>
          <cell r="B479">
            <v>176635</v>
          </cell>
          <cell r="C479">
            <v>227732</v>
          </cell>
          <cell r="E479" t="str">
            <v>Active</v>
          </cell>
          <cell r="G479" t="str">
            <v>AC-00709</v>
          </cell>
          <cell r="H479" t="str">
            <v>Active</v>
          </cell>
          <cell r="I479">
            <v>33.4766105</v>
          </cell>
          <cell r="J479">
            <v>-112.1233551</v>
          </cell>
          <cell r="L479" t="str">
            <v>2540 N 29th Ave</v>
          </cell>
          <cell r="M479" t="str">
            <v>Phoenix</v>
          </cell>
          <cell r="P479" t="str">
            <v>AZ</v>
          </cell>
          <cell r="Q479" t="str">
            <v>85009</v>
          </cell>
          <cell r="R479" t="str">
            <v>george_jacob@shamrockfoods.com</v>
          </cell>
          <cell r="S479" t="str">
            <v>602.477.2500</v>
          </cell>
          <cell r="T479" t="str">
            <v>Joe Radetich</v>
          </cell>
          <cell r="U479" t="str">
            <v>Yes</v>
          </cell>
          <cell r="V479" t="str">
            <v>joe_radetich@shamrockfoods.com</v>
          </cell>
          <cell r="W479" t="str">
            <v>George Jacob</v>
          </cell>
          <cell r="X479" t="str">
            <v>No</v>
          </cell>
          <cell r="Y479" t="str">
            <v>george_jacob@shamrockfoods.com</v>
          </cell>
          <cell r="Z479" t="b">
            <v>1</v>
          </cell>
          <cell r="AA479" t="b">
            <v>1</v>
          </cell>
          <cell r="AB479" t="b">
            <v>1</v>
          </cell>
          <cell r="AC479" t="b">
            <v>1</v>
          </cell>
          <cell r="AD479">
            <v>45093</v>
          </cell>
          <cell r="AE479">
            <v>45459</v>
          </cell>
        </row>
        <row r="480">
          <cell r="A480" t="str">
            <v>Day Ship Supply Inc</v>
          </cell>
          <cell r="B480">
            <v>69435</v>
          </cell>
          <cell r="C480">
            <v>227734</v>
          </cell>
          <cell r="E480" t="str">
            <v>Active</v>
          </cell>
          <cell r="G480" t="str">
            <v>AC-00710</v>
          </cell>
          <cell r="H480" t="str">
            <v>Active</v>
          </cell>
          <cell r="I480">
            <v>43.377077900000003</v>
          </cell>
          <cell r="J480">
            <v>-124.2177137</v>
          </cell>
          <cell r="L480" t="str">
            <v>602 Hemlock Ave</v>
          </cell>
          <cell r="M480" t="str">
            <v>Coos Bay</v>
          </cell>
          <cell r="P480" t="str">
            <v>OR</v>
          </cell>
          <cell r="Q480" t="str">
            <v>97420</v>
          </cell>
          <cell r="R480" t="str">
            <v>dayship1@live.com</v>
          </cell>
          <cell r="S480" t="str">
            <v>541.267.3813</v>
          </cell>
          <cell r="T480" t="str">
            <v>Carla Day</v>
          </cell>
          <cell r="U480" t="str">
            <v>Yes</v>
          </cell>
          <cell r="V480" t="str">
            <v>dayship1@live.com</v>
          </cell>
          <cell r="X480" t="str">
            <v>No</v>
          </cell>
          <cell r="Z480" t="b">
            <v>0</v>
          </cell>
          <cell r="AA480" t="b">
            <v>0</v>
          </cell>
          <cell r="AB480" t="b">
            <v>1</v>
          </cell>
          <cell r="AC480" t="b">
            <v>0</v>
          </cell>
          <cell r="AD480">
            <v>45093</v>
          </cell>
          <cell r="AE480">
            <v>45459</v>
          </cell>
        </row>
        <row r="481">
          <cell r="A481" t="str">
            <v>Harvest Meat Company Inc</v>
          </cell>
          <cell r="B481">
            <v>214801</v>
          </cell>
          <cell r="C481">
            <v>227738</v>
          </cell>
          <cell r="E481" t="str">
            <v>Active</v>
          </cell>
          <cell r="G481" t="str">
            <v>AC-00600</v>
          </cell>
          <cell r="H481" t="str">
            <v>Active</v>
          </cell>
          <cell r="I481">
            <v>37.594993700000003</v>
          </cell>
          <cell r="J481">
            <v>-122.0423734</v>
          </cell>
          <cell r="L481" t="str">
            <v>33400 Dowe Ave</v>
          </cell>
          <cell r="M481" t="str">
            <v>Union City</v>
          </cell>
          <cell r="P481" t="str">
            <v>CA</v>
          </cell>
          <cell r="Q481" t="str">
            <v>94587</v>
          </cell>
          <cell r="R481" t="str">
            <v>bcrofts@harvestsherwood.com</v>
          </cell>
          <cell r="S481" t="str">
            <v>510.790.1915</v>
          </cell>
          <cell r="T481" t="str">
            <v>Brian Crofts</v>
          </cell>
          <cell r="U481" t="str">
            <v>Yes</v>
          </cell>
          <cell r="V481" t="str">
            <v>bcrofts@harvestsherwood.com</v>
          </cell>
          <cell r="W481" t="str">
            <v>Tim Bordenkircher</v>
          </cell>
          <cell r="X481" t="str">
            <v>No</v>
          </cell>
          <cell r="Y481" t="str">
            <v>tbordenkircher@harvestsherwood.com</v>
          </cell>
          <cell r="Z481" t="b">
            <v>0</v>
          </cell>
          <cell r="AA481" t="b">
            <v>0</v>
          </cell>
          <cell r="AB481" t="b">
            <v>1</v>
          </cell>
          <cell r="AC481" t="b">
            <v>1</v>
          </cell>
          <cell r="AD481">
            <v>45078</v>
          </cell>
          <cell r="AE481">
            <v>45444</v>
          </cell>
        </row>
        <row r="482">
          <cell r="A482" t="str">
            <v>B Casares Wholesale Meat Co LLC</v>
          </cell>
          <cell r="B482">
            <v>70411</v>
          </cell>
          <cell r="C482">
            <v>227739</v>
          </cell>
          <cell r="E482" t="str">
            <v>Active</v>
          </cell>
          <cell r="G482" t="str">
            <v>AC-00601</v>
          </cell>
          <cell r="H482" t="str">
            <v>Active</v>
          </cell>
          <cell r="I482">
            <v>33.985588100000001</v>
          </cell>
          <cell r="J482">
            <v>-118.1442268</v>
          </cell>
          <cell r="L482" t="str">
            <v>3400 S Malt Ave</v>
          </cell>
          <cell r="M482" t="str">
            <v>Commerce</v>
          </cell>
          <cell r="P482" t="str">
            <v>CA</v>
          </cell>
          <cell r="Q482" t="str">
            <v>90040</v>
          </cell>
          <cell r="R482" t="str">
            <v>bcasaresmeats@gmail.com</v>
          </cell>
          <cell r="S482" t="str">
            <v>323.773.8735</v>
          </cell>
          <cell r="T482" t="str">
            <v>Fidel Marcos</v>
          </cell>
          <cell r="U482" t="str">
            <v>Yes</v>
          </cell>
          <cell r="W482" t="str">
            <v>Angie Marcos</v>
          </cell>
          <cell r="X482" t="str">
            <v>No</v>
          </cell>
          <cell r="Z482" t="b">
            <v>0</v>
          </cell>
          <cell r="AA482" t="b">
            <v>0</v>
          </cell>
          <cell r="AB482" t="b">
            <v>1</v>
          </cell>
          <cell r="AC482" t="b">
            <v>0</v>
          </cell>
          <cell r="AD482">
            <v>45078</v>
          </cell>
          <cell r="AE482">
            <v>45444</v>
          </cell>
        </row>
        <row r="483">
          <cell r="A483" t="str">
            <v>Golden Eagle Services</v>
          </cell>
          <cell r="B483">
            <v>185368</v>
          </cell>
          <cell r="C483">
            <v>227740</v>
          </cell>
          <cell r="E483" t="str">
            <v>Active</v>
          </cell>
          <cell r="G483" t="str">
            <v>AC-00711</v>
          </cell>
          <cell r="H483" t="str">
            <v>Active</v>
          </cell>
          <cell r="I483">
            <v>33.961806000000003</v>
          </cell>
          <cell r="J483">
            <v>-118.224462</v>
          </cell>
          <cell r="L483" t="str">
            <v>8329 Long Beach Blvd</v>
          </cell>
          <cell r="M483" t="str">
            <v>South Gate</v>
          </cell>
          <cell r="P483" t="str">
            <v>CA</v>
          </cell>
          <cell r="Q483" t="str">
            <v>90280</v>
          </cell>
          <cell r="R483" t="str">
            <v>main@goldeneagleservices.com</v>
          </cell>
          <cell r="S483" t="str">
            <v>323.583.1842</v>
          </cell>
          <cell r="T483" t="str">
            <v>Yuhei Ueno</v>
          </cell>
          <cell r="U483" t="str">
            <v>Yes</v>
          </cell>
          <cell r="V483" t="str">
            <v>yuhei@goldeneaglesvcs.com</v>
          </cell>
          <cell r="X483" t="str">
            <v>No</v>
          </cell>
          <cell r="Z483" t="b">
            <v>1</v>
          </cell>
          <cell r="AA483" t="b">
            <v>0</v>
          </cell>
          <cell r="AB483" t="b">
            <v>1</v>
          </cell>
          <cell r="AC483" t="b">
            <v>0</v>
          </cell>
          <cell r="AD483">
            <v>45093</v>
          </cell>
          <cell r="AE483">
            <v>45459</v>
          </cell>
        </row>
        <row r="484">
          <cell r="A484" t="str">
            <v>Frank Ward Wholesale Meats</v>
          </cell>
          <cell r="B484">
            <v>215432</v>
          </cell>
          <cell r="C484">
            <v>227742</v>
          </cell>
          <cell r="E484" t="str">
            <v>Active</v>
          </cell>
          <cell r="G484" t="str">
            <v>AC-00712</v>
          </cell>
          <cell r="H484" t="str">
            <v>Active</v>
          </cell>
          <cell r="I484">
            <v>33.993355200000003</v>
          </cell>
          <cell r="J484">
            <v>-117.8991121</v>
          </cell>
          <cell r="L484" t="str">
            <v>18602 Bold St</v>
          </cell>
          <cell r="M484" t="str">
            <v>Rowland Heights</v>
          </cell>
          <cell r="P484" t="str">
            <v>CA</v>
          </cell>
          <cell r="Q484" t="str">
            <v>91748</v>
          </cell>
          <cell r="R484" t="str">
            <v>fwmeats@yahoo.com</v>
          </cell>
          <cell r="S484" t="str">
            <v>626.209.5826</v>
          </cell>
          <cell r="T484" t="str">
            <v>Frank Ward</v>
          </cell>
          <cell r="U484" t="str">
            <v>No</v>
          </cell>
          <cell r="V484" t="str">
            <v>fwmeats@yahoo.com</v>
          </cell>
          <cell r="X484" t="str">
            <v>No</v>
          </cell>
          <cell r="Z484" t="b">
            <v>0</v>
          </cell>
          <cell r="AA484" t="b">
            <v>0</v>
          </cell>
          <cell r="AB484" t="b">
            <v>1</v>
          </cell>
          <cell r="AC484" t="b">
            <v>0</v>
          </cell>
          <cell r="AD484">
            <v>45097</v>
          </cell>
          <cell r="AE484">
            <v>45463</v>
          </cell>
        </row>
        <row r="485">
          <cell r="A485" t="str">
            <v>EG Trading Inc</v>
          </cell>
          <cell r="B485">
            <v>215433</v>
          </cell>
          <cell r="C485">
            <v>227744</v>
          </cell>
          <cell r="E485" t="str">
            <v>Active</v>
          </cell>
          <cell r="G485" t="str">
            <v>AC-00713</v>
          </cell>
          <cell r="H485" t="str">
            <v>Active</v>
          </cell>
          <cell r="I485">
            <v>34.073073399999998</v>
          </cell>
          <cell r="J485">
            <v>-118.3617686</v>
          </cell>
          <cell r="L485" t="str">
            <v>145 S Fairfax Ave # 200</v>
          </cell>
          <cell r="M485" t="str">
            <v>Los Angeles</v>
          </cell>
          <cell r="P485" t="str">
            <v>CA</v>
          </cell>
          <cell r="Q485" t="str">
            <v>90036</v>
          </cell>
          <cell r="R485" t="str">
            <v>egtrading00@gmail.com</v>
          </cell>
          <cell r="S485" t="str">
            <v>844.677.2237</v>
          </cell>
          <cell r="T485" t="str">
            <v>Blair Kim</v>
          </cell>
          <cell r="U485" t="str">
            <v>Yes</v>
          </cell>
          <cell r="V485" t="str">
            <v>egtrading00@gmail.com</v>
          </cell>
          <cell r="X485" t="str">
            <v>No</v>
          </cell>
          <cell r="Z485" t="b">
            <v>0</v>
          </cell>
          <cell r="AA485" t="b">
            <v>0</v>
          </cell>
          <cell r="AB485" t="b">
            <v>1</v>
          </cell>
          <cell r="AC485" t="b">
            <v>0</v>
          </cell>
          <cell r="AD485">
            <v>45093</v>
          </cell>
          <cell r="AE485">
            <v>45459</v>
          </cell>
        </row>
        <row r="486">
          <cell r="A486" t="str">
            <v>Tapia Brothers Company</v>
          </cell>
          <cell r="B486">
            <v>73778</v>
          </cell>
          <cell r="C486">
            <v>227745</v>
          </cell>
          <cell r="E486" t="str">
            <v>Active</v>
          </cell>
          <cell r="G486" t="str">
            <v>AC-00602</v>
          </cell>
          <cell r="H486" t="str">
            <v>Active</v>
          </cell>
          <cell r="I486">
            <v>36.717126700000001</v>
          </cell>
          <cell r="J486">
            <v>-119.75117090000001</v>
          </cell>
          <cell r="L486" t="str">
            <v>2324 S Barton Ave</v>
          </cell>
          <cell r="M486" t="str">
            <v>Fresno</v>
          </cell>
          <cell r="P486" t="str">
            <v>CA</v>
          </cell>
          <cell r="Q486" t="str">
            <v>93725</v>
          </cell>
          <cell r="R486" t="str">
            <v>hreyes@tapiabrothers.com</v>
          </cell>
          <cell r="S486" t="str">
            <v>877.686.8347</v>
          </cell>
          <cell r="T486" t="str">
            <v>Hugo Reyes</v>
          </cell>
          <cell r="U486" t="str">
            <v>Yes</v>
          </cell>
          <cell r="V486" t="str">
            <v>hreyes@tapiabrothers.com</v>
          </cell>
          <cell r="W486" t="str">
            <v>Raul Tapia</v>
          </cell>
          <cell r="X486" t="str">
            <v>No</v>
          </cell>
          <cell r="Y486" t="str">
            <v>rtapiajr@tapiabrothers.com</v>
          </cell>
          <cell r="Z486" t="b">
            <v>1</v>
          </cell>
          <cell r="AA486" t="b">
            <v>1</v>
          </cell>
          <cell r="AB486" t="b">
            <v>1</v>
          </cell>
          <cell r="AC486" t="b">
            <v>0</v>
          </cell>
          <cell r="AD486">
            <v>45078</v>
          </cell>
          <cell r="AE486">
            <v>45444</v>
          </cell>
        </row>
        <row r="487">
          <cell r="A487" t="str">
            <v>Sweet Water Farm &amp; Ranch Company LLC</v>
          </cell>
          <cell r="B487">
            <v>214369</v>
          </cell>
          <cell r="C487">
            <v>227750</v>
          </cell>
          <cell r="E487" t="str">
            <v>Active</v>
          </cell>
          <cell r="F487" t="str">
            <v>00S6Z8N</v>
          </cell>
          <cell r="G487" t="str">
            <v>AC-00603</v>
          </cell>
          <cell r="H487" t="str">
            <v>Active</v>
          </cell>
          <cell r="I487">
            <v>38.040999999999997</v>
          </cell>
          <cell r="J487">
            <v>-120.37793000000001</v>
          </cell>
          <cell r="L487" t="str">
            <v>12252 Yankee Hill Rd</v>
          </cell>
          <cell r="M487" t="str">
            <v>Columbia</v>
          </cell>
          <cell r="P487" t="str">
            <v>CA</v>
          </cell>
          <cell r="Q487" t="str">
            <v>95310-9460</v>
          </cell>
          <cell r="R487" t="str">
            <v>sweetwater6@swfrc.com</v>
          </cell>
          <cell r="S487" t="str">
            <v>209.588.3338</v>
          </cell>
          <cell r="T487" t="str">
            <v>Michael Santry</v>
          </cell>
          <cell r="U487" t="str">
            <v>Yes</v>
          </cell>
          <cell r="V487" t="str">
            <v>sweetwater_farms1@icloud.com</v>
          </cell>
          <cell r="W487" t="str">
            <v>Samuel Santry</v>
          </cell>
          <cell r="X487" t="str">
            <v>No</v>
          </cell>
          <cell r="Y487" t="str">
            <v>sweetwater6@swfrc.com</v>
          </cell>
          <cell r="Z487" t="b">
            <v>0</v>
          </cell>
          <cell r="AA487" t="b">
            <v>0</v>
          </cell>
          <cell r="AB487" t="b">
            <v>1</v>
          </cell>
          <cell r="AC487" t="b">
            <v>0</v>
          </cell>
          <cell r="AD487">
            <v>45078</v>
          </cell>
          <cell r="AE487">
            <v>45444</v>
          </cell>
        </row>
        <row r="488">
          <cell r="A488" t="str">
            <v>Your Family Farm</v>
          </cell>
          <cell r="B488">
            <v>196904</v>
          </cell>
          <cell r="C488">
            <v>227753</v>
          </cell>
          <cell r="E488" t="str">
            <v>Active</v>
          </cell>
          <cell r="G488" t="str">
            <v>AC-00604</v>
          </cell>
          <cell r="H488" t="str">
            <v>Active</v>
          </cell>
          <cell r="I488">
            <v>37.9189966</v>
          </cell>
          <cell r="J488">
            <v>-120.4128982</v>
          </cell>
          <cell r="L488" t="str">
            <v>16351 Stent Cut Off Rd</v>
          </cell>
          <cell r="M488" t="str">
            <v>Jamestown</v>
          </cell>
          <cell r="P488" t="str">
            <v>CA</v>
          </cell>
          <cell r="Q488" t="str">
            <v>95327</v>
          </cell>
          <cell r="R488" t="str">
            <v>yourfamilyfarm@gmail.com</v>
          </cell>
          <cell r="S488" t="str">
            <v>209.743.9760</v>
          </cell>
          <cell r="T488" t="str">
            <v>Richard Williams</v>
          </cell>
          <cell r="U488" t="str">
            <v>Yes</v>
          </cell>
          <cell r="V488" t="str">
            <v>yourfamilyfarm@gmail.com</v>
          </cell>
          <cell r="W488" t="str">
            <v>Kim Williams</v>
          </cell>
          <cell r="X488" t="str">
            <v>No</v>
          </cell>
          <cell r="Y488" t="str">
            <v>yourfamilyfarm@gmail.com</v>
          </cell>
          <cell r="Z488" t="b">
            <v>1</v>
          </cell>
          <cell r="AA488" t="b">
            <v>0</v>
          </cell>
          <cell r="AB488" t="b">
            <v>0</v>
          </cell>
          <cell r="AC488" t="b">
            <v>0</v>
          </cell>
          <cell r="AD488">
            <v>45078</v>
          </cell>
          <cell r="AE488">
            <v>45444</v>
          </cell>
        </row>
        <row r="489">
          <cell r="A489" t="str">
            <v>Carlton Packing Company, LLC</v>
          </cell>
          <cell r="B489">
            <v>215146</v>
          </cell>
          <cell r="C489">
            <v>227754</v>
          </cell>
          <cell r="E489" t="str">
            <v>Active</v>
          </cell>
          <cell r="G489" t="str">
            <v>AC-00578</v>
          </cell>
          <cell r="H489" t="str">
            <v>Active</v>
          </cell>
          <cell r="I489">
            <v>45.292204900000002</v>
          </cell>
          <cell r="J489">
            <v>-123.2033903</v>
          </cell>
          <cell r="L489" t="str">
            <v>10600 NW Westside Rd</v>
          </cell>
          <cell r="M489" t="str">
            <v>Carlton</v>
          </cell>
          <cell r="P489" t="str">
            <v>OR</v>
          </cell>
          <cell r="Q489" t="str">
            <v>97111</v>
          </cell>
          <cell r="R489" t="str">
            <v>stevec@carltonfarms.com</v>
          </cell>
          <cell r="S489" t="str">
            <v>503.852.7166</v>
          </cell>
          <cell r="T489" t="str">
            <v>Steve Church</v>
          </cell>
          <cell r="U489" t="str">
            <v>Yes</v>
          </cell>
          <cell r="V489" t="str">
            <v>stevec@carltonfarms.com</v>
          </cell>
          <cell r="W489" t="str">
            <v>Dan Sheppick</v>
          </cell>
          <cell r="X489" t="str">
            <v>No</v>
          </cell>
          <cell r="Y489" t="str">
            <v>dans@carltonfarms.com</v>
          </cell>
          <cell r="Z489" t="b">
            <v>0</v>
          </cell>
          <cell r="AA489" t="b">
            <v>0</v>
          </cell>
          <cell r="AB489" t="b">
            <v>1</v>
          </cell>
          <cell r="AC489" t="b">
            <v>0</v>
          </cell>
          <cell r="AD489">
            <v>45072</v>
          </cell>
          <cell r="AE489">
            <v>45438</v>
          </cell>
        </row>
        <row r="490">
          <cell r="A490" t="str">
            <v>Palace Meat Co</v>
          </cell>
          <cell r="B490">
            <v>40055</v>
          </cell>
          <cell r="C490">
            <v>227755</v>
          </cell>
          <cell r="E490" t="str">
            <v>Active</v>
          </cell>
          <cell r="F490" t="str">
            <v>00LJYWG</v>
          </cell>
          <cell r="G490" t="str">
            <v>AC-00714</v>
          </cell>
          <cell r="H490" t="str">
            <v>Active</v>
          </cell>
          <cell r="I490">
            <v>36.713509999999999</v>
          </cell>
          <cell r="J490">
            <v>-119.84033599999999</v>
          </cell>
          <cell r="L490" t="str">
            <v>2447 W Church Ave</v>
          </cell>
          <cell r="M490" t="str">
            <v>Fresno</v>
          </cell>
          <cell r="P490" t="str">
            <v>CA</v>
          </cell>
          <cell r="Q490" t="str">
            <v>93706</v>
          </cell>
          <cell r="R490" t="str">
            <v>palacemeat@gmail.com</v>
          </cell>
          <cell r="T490" t="str">
            <v>Manuel Ortega</v>
          </cell>
          <cell r="U490" t="str">
            <v>Yes</v>
          </cell>
          <cell r="W490" t="str">
            <v>Andrea Ortega</v>
          </cell>
          <cell r="X490" t="str">
            <v>No</v>
          </cell>
          <cell r="Y490" t="str">
            <v>andreaortega@live.com</v>
          </cell>
          <cell r="Z490" t="b">
            <v>0</v>
          </cell>
          <cell r="AA490" t="b">
            <v>0</v>
          </cell>
          <cell r="AB490" t="b">
            <v>1</v>
          </cell>
          <cell r="AC490" t="b">
            <v>0</v>
          </cell>
          <cell r="AD490">
            <v>45093</v>
          </cell>
          <cell r="AE490">
            <v>45459</v>
          </cell>
        </row>
        <row r="491">
          <cell r="A491" t="str">
            <v>Tony's Fine Foods Moreno Valley</v>
          </cell>
          <cell r="B491">
            <v>67554</v>
          </cell>
          <cell r="C491">
            <v>227757</v>
          </cell>
          <cell r="E491" t="str">
            <v>Active</v>
          </cell>
          <cell r="G491" t="str">
            <v>AC-00605</v>
          </cell>
          <cell r="H491" t="str">
            <v>Active</v>
          </cell>
          <cell r="I491">
            <v>33.912156000000003</v>
          </cell>
          <cell r="J491">
            <v>-117.27631599999999</v>
          </cell>
          <cell r="L491" t="str">
            <v>22150 Goldencrest Dr</v>
          </cell>
          <cell r="M491" t="str">
            <v>Moreno Valley</v>
          </cell>
          <cell r="P491" t="str">
            <v>CA</v>
          </cell>
          <cell r="Q491" t="str">
            <v>92553</v>
          </cell>
          <cell r="R491" t="str">
            <v>businesstax@tonysfinefoods.com</v>
          </cell>
          <cell r="T491" t="str">
            <v>Jacob Mazelis</v>
          </cell>
          <cell r="U491" t="str">
            <v>Yes</v>
          </cell>
          <cell r="V491" t="str">
            <v>businesstax@tonysfinefoods.com</v>
          </cell>
          <cell r="X491" t="str">
            <v>No</v>
          </cell>
          <cell r="Z491" t="b">
            <v>1</v>
          </cell>
          <cell r="AA491" t="b">
            <v>1</v>
          </cell>
          <cell r="AB491" t="b">
            <v>1</v>
          </cell>
          <cell r="AC491" t="b">
            <v>1</v>
          </cell>
          <cell r="AD491">
            <v>45078</v>
          </cell>
          <cell r="AE491">
            <v>45444</v>
          </cell>
        </row>
        <row r="492">
          <cell r="A492" t="str">
            <v>Stohglren Brothers</v>
          </cell>
          <cell r="B492">
            <v>156065</v>
          </cell>
          <cell r="C492">
            <v>227759</v>
          </cell>
          <cell r="E492" t="str">
            <v>Active</v>
          </cell>
          <cell r="G492" t="str">
            <v>AC-00606</v>
          </cell>
          <cell r="H492" t="str">
            <v>Active</v>
          </cell>
          <cell r="I492">
            <v>39.337531599999998</v>
          </cell>
          <cell r="J492">
            <v>-120.18125929999999</v>
          </cell>
          <cell r="L492" t="str">
            <v>10959 Industrial Way Ste A</v>
          </cell>
          <cell r="M492" t="str">
            <v>Truckee</v>
          </cell>
          <cell r="P492" t="str">
            <v>CA</v>
          </cell>
          <cell r="Q492" t="str">
            <v>96161</v>
          </cell>
          <cell r="R492" t="str">
            <v>businesstax@tonysfinefoods.com</v>
          </cell>
          <cell r="S492" t="str">
            <v>530.582.9766</v>
          </cell>
          <cell r="T492" t="str">
            <v>Jacob Mazelis</v>
          </cell>
          <cell r="U492" t="str">
            <v>Yes</v>
          </cell>
          <cell r="V492" t="str">
            <v>businesstax@tonysfinefoods.com</v>
          </cell>
          <cell r="W492" t="str">
            <v>Bryan Oxley</v>
          </cell>
          <cell r="X492" t="str">
            <v>No</v>
          </cell>
          <cell r="Y492" t="str">
            <v>boxley@tonysfinefoods.com</v>
          </cell>
          <cell r="Z492" t="b">
            <v>0</v>
          </cell>
          <cell r="AA492" t="b">
            <v>1</v>
          </cell>
          <cell r="AB492" t="b">
            <v>1</v>
          </cell>
          <cell r="AC492" t="b">
            <v>1</v>
          </cell>
          <cell r="AD492">
            <v>45078</v>
          </cell>
          <cell r="AE492">
            <v>45444</v>
          </cell>
        </row>
        <row r="493">
          <cell r="A493" t="str">
            <v>Willies Reliable Meat Company</v>
          </cell>
          <cell r="B493">
            <v>203308</v>
          </cell>
          <cell r="C493">
            <v>227760</v>
          </cell>
          <cell r="E493" t="str">
            <v>Active</v>
          </cell>
          <cell r="G493" t="str">
            <v>AC-00715</v>
          </cell>
          <cell r="H493" t="str">
            <v>Active</v>
          </cell>
          <cell r="I493">
            <v>33.957032300000002</v>
          </cell>
          <cell r="J493">
            <v>-118.1859346</v>
          </cell>
          <cell r="L493" t="str">
            <v>8410 Salt Lake Ave</v>
          </cell>
          <cell r="M493" t="str">
            <v>Cudahy</v>
          </cell>
          <cell r="P493" t="str">
            <v>CA</v>
          </cell>
          <cell r="Q493" t="str">
            <v>90201</v>
          </cell>
          <cell r="R493" t="str">
            <v>williesreliablemeat@gmail.com</v>
          </cell>
          <cell r="S493" t="str">
            <v>951.301.8846</v>
          </cell>
          <cell r="T493" t="str">
            <v>William Arleeilpan</v>
          </cell>
          <cell r="U493" t="str">
            <v>Yes</v>
          </cell>
          <cell r="V493" t="str">
            <v>will33250@aol.com</v>
          </cell>
          <cell r="X493" t="str">
            <v>No</v>
          </cell>
          <cell r="Z493" t="b">
            <v>0</v>
          </cell>
          <cell r="AA493" t="b">
            <v>0</v>
          </cell>
          <cell r="AB493" t="b">
            <v>1</v>
          </cell>
          <cell r="AC493" t="b">
            <v>1</v>
          </cell>
          <cell r="AD493">
            <v>45093</v>
          </cell>
          <cell r="AE493">
            <v>45459</v>
          </cell>
        </row>
        <row r="494">
          <cell r="A494" t="str">
            <v>Bay Area Seafood Inc</v>
          </cell>
          <cell r="B494">
            <v>215165</v>
          </cell>
          <cell r="C494">
            <v>227762</v>
          </cell>
          <cell r="E494" t="str">
            <v>Active</v>
          </cell>
          <cell r="G494" t="str">
            <v>AC-00607</v>
          </cell>
          <cell r="H494" t="str">
            <v>Active</v>
          </cell>
          <cell r="I494">
            <v>37.623813900000002</v>
          </cell>
          <cell r="J494">
            <v>-122.0522601</v>
          </cell>
          <cell r="L494" t="str">
            <v>30248 Santucci Ct</v>
          </cell>
          <cell r="M494" t="str">
            <v>Hayward</v>
          </cell>
          <cell r="P494" t="str">
            <v>CA</v>
          </cell>
          <cell r="Q494" t="str">
            <v>94544</v>
          </cell>
          <cell r="R494" t="str">
            <v>mari-duran@bayarea-seafood.com</v>
          </cell>
          <cell r="S494" t="str">
            <v>510.475.7100</v>
          </cell>
          <cell r="T494" t="str">
            <v>Araceli Rodriguez</v>
          </cell>
          <cell r="U494" t="str">
            <v>Yes</v>
          </cell>
          <cell r="V494" t="str">
            <v>araceli@bayarea-seafood.com</v>
          </cell>
          <cell r="X494" t="str">
            <v>No</v>
          </cell>
          <cell r="Z494" t="b">
            <v>1</v>
          </cell>
          <cell r="AA494" t="b">
            <v>1</v>
          </cell>
          <cell r="AB494" t="b">
            <v>1</v>
          </cell>
          <cell r="AC494" t="b">
            <v>1</v>
          </cell>
          <cell r="AD494">
            <v>45078</v>
          </cell>
          <cell r="AE494">
            <v>45444</v>
          </cell>
        </row>
        <row r="495">
          <cell r="A495" t="str">
            <v>Japavege Inc Dba Jassport</v>
          </cell>
          <cell r="B495">
            <v>215434</v>
          </cell>
          <cell r="C495">
            <v>227763</v>
          </cell>
          <cell r="E495" t="str">
            <v>Active</v>
          </cell>
          <cell r="G495" t="str">
            <v>AC-00716</v>
          </cell>
          <cell r="H495" t="str">
            <v>Active</v>
          </cell>
          <cell r="I495">
            <v>33.877970300000001</v>
          </cell>
          <cell r="J495">
            <v>-118.2552427</v>
          </cell>
          <cell r="L495" t="str">
            <v>17022 Montanero Ave # 3</v>
          </cell>
          <cell r="M495" t="str">
            <v>Carson</v>
          </cell>
          <cell r="P495" t="str">
            <v>CA</v>
          </cell>
          <cell r="Q495" t="str">
            <v>90746</v>
          </cell>
          <cell r="R495" t="str">
            <v>jassport01@jassport.com</v>
          </cell>
          <cell r="S495" t="str">
            <v>310.631.2973</v>
          </cell>
          <cell r="T495" t="str">
            <v>Shigeru Sato</v>
          </cell>
          <cell r="U495" t="str">
            <v>Yes</v>
          </cell>
          <cell r="V495" t="str">
            <v>ssato@jassport.com</v>
          </cell>
          <cell r="W495" t="str">
            <v>Juana Horta</v>
          </cell>
          <cell r="X495" t="str">
            <v>No</v>
          </cell>
          <cell r="Y495" t="str">
            <v>jhorta@jassport.com</v>
          </cell>
          <cell r="Z495" t="b">
            <v>0</v>
          </cell>
          <cell r="AA495" t="b">
            <v>0</v>
          </cell>
          <cell r="AB495" t="b">
            <v>1</v>
          </cell>
          <cell r="AC495" t="b">
            <v>0</v>
          </cell>
          <cell r="AD495">
            <v>45093</v>
          </cell>
          <cell r="AE495">
            <v>45459</v>
          </cell>
        </row>
        <row r="496">
          <cell r="A496" t="str">
            <v>Beeler's Inc</v>
          </cell>
          <cell r="B496">
            <v>214803</v>
          </cell>
          <cell r="C496">
            <v>227765</v>
          </cell>
          <cell r="E496" t="str">
            <v>Active</v>
          </cell>
          <cell r="G496" t="str">
            <v>AC-00579</v>
          </cell>
          <cell r="H496" t="str">
            <v>Active</v>
          </cell>
          <cell r="I496">
            <v>42.7682967</v>
          </cell>
          <cell r="J496">
            <v>-96.188011599999996</v>
          </cell>
          <cell r="L496" t="str">
            <v>1555 21st St SW</v>
          </cell>
          <cell r="M496" t="str">
            <v>Le Mars</v>
          </cell>
          <cell r="P496" t="str">
            <v>IA</v>
          </cell>
          <cell r="Q496" t="str">
            <v>51031</v>
          </cell>
          <cell r="R496" t="str">
            <v>bacon@beelerspurepork.com</v>
          </cell>
          <cell r="S496" t="str">
            <v>712.546.4402</v>
          </cell>
          <cell r="T496" t="str">
            <v>Katie Monroe</v>
          </cell>
          <cell r="U496" t="str">
            <v>Yes</v>
          </cell>
          <cell r="V496" t="str">
            <v>katieb@beelerspurepork.com</v>
          </cell>
          <cell r="X496" t="str">
            <v>No</v>
          </cell>
          <cell r="Z496" t="b">
            <v>0</v>
          </cell>
          <cell r="AA496" t="b">
            <v>0</v>
          </cell>
          <cell r="AB496" t="b">
            <v>1</v>
          </cell>
          <cell r="AC496" t="b">
            <v>0</v>
          </cell>
          <cell r="AD496">
            <v>45072</v>
          </cell>
          <cell r="AE496">
            <v>45438</v>
          </cell>
        </row>
        <row r="497">
          <cell r="A497" t="str">
            <v>World Foods Center</v>
          </cell>
          <cell r="B497">
            <v>215175</v>
          </cell>
          <cell r="C497">
            <v>227766</v>
          </cell>
          <cell r="E497" t="str">
            <v>Active</v>
          </cell>
          <cell r="G497" t="str">
            <v>AC-00608</v>
          </cell>
          <cell r="H497" t="str">
            <v>Active</v>
          </cell>
          <cell r="I497">
            <v>37.486845799999998</v>
          </cell>
          <cell r="J497">
            <v>-122.1881985</v>
          </cell>
          <cell r="L497" t="str">
            <v>3551 Haven Ave Unit N &amp; O</v>
          </cell>
          <cell r="M497" t="str">
            <v>Menlo Park</v>
          </cell>
          <cell r="P497" t="str">
            <v>CA</v>
          </cell>
          <cell r="Q497" t="str">
            <v>94025</v>
          </cell>
          <cell r="S497" t="str">
            <v>650.298.9127</v>
          </cell>
          <cell r="T497" t="str">
            <v>Araceli Rodriguez</v>
          </cell>
          <cell r="U497" t="str">
            <v>Yes</v>
          </cell>
          <cell r="V497" t="str">
            <v>araceli@bayarea-seafood.com</v>
          </cell>
          <cell r="X497" t="str">
            <v>No</v>
          </cell>
          <cell r="Z497" t="b">
            <v>1</v>
          </cell>
          <cell r="AA497" t="b">
            <v>1</v>
          </cell>
          <cell r="AB497" t="b">
            <v>1</v>
          </cell>
          <cell r="AC497" t="b">
            <v>1</v>
          </cell>
          <cell r="AD497">
            <v>45078</v>
          </cell>
          <cell r="AE497">
            <v>45444</v>
          </cell>
        </row>
        <row r="498">
          <cell r="A498" t="str">
            <v>Mariscos Bahia Inc</v>
          </cell>
          <cell r="B498">
            <v>215435</v>
          </cell>
          <cell r="C498">
            <v>227767</v>
          </cell>
          <cell r="E498" t="str">
            <v>Active</v>
          </cell>
          <cell r="G498" t="str">
            <v>AC-00717</v>
          </cell>
          <cell r="H498" t="str">
            <v>Active</v>
          </cell>
          <cell r="I498">
            <v>33.983468100000003</v>
          </cell>
          <cell r="J498">
            <v>-118.1103402</v>
          </cell>
          <cell r="L498" t="str">
            <v>8300 Rex Rd</v>
          </cell>
          <cell r="M498" t="str">
            <v>Pico Rivera</v>
          </cell>
          <cell r="P498" t="str">
            <v>CA</v>
          </cell>
          <cell r="Q498" t="str">
            <v>90660</v>
          </cell>
          <cell r="R498" t="str">
            <v>m.b.intnl@gmail.com</v>
          </cell>
          <cell r="S498" t="str">
            <v>562.942.1263</v>
          </cell>
          <cell r="T498" t="str">
            <v>Hector Canino</v>
          </cell>
          <cell r="U498" t="str">
            <v>Yes</v>
          </cell>
          <cell r="V498" t="str">
            <v>h.can@att.net</v>
          </cell>
          <cell r="X498" t="str">
            <v>No</v>
          </cell>
          <cell r="Z498" t="b">
            <v>1</v>
          </cell>
          <cell r="AA498" t="b">
            <v>0</v>
          </cell>
          <cell r="AB498" t="b">
            <v>1</v>
          </cell>
          <cell r="AC498" t="b">
            <v>1</v>
          </cell>
          <cell r="AD498">
            <v>45093</v>
          </cell>
          <cell r="AE498">
            <v>45459</v>
          </cell>
        </row>
        <row r="499">
          <cell r="A499" t="str">
            <v>Ryujin International</v>
          </cell>
          <cell r="B499">
            <v>215147</v>
          </cell>
          <cell r="C499">
            <v>227768</v>
          </cell>
          <cell r="E499" t="str">
            <v>Active</v>
          </cell>
          <cell r="G499" t="str">
            <v>AC-00580</v>
          </cell>
          <cell r="H499" t="str">
            <v>Active</v>
          </cell>
          <cell r="I499">
            <v>34.042574700000003</v>
          </cell>
          <cell r="J499">
            <v>-118.23892549999999</v>
          </cell>
          <cell r="L499" t="str">
            <v>400 S Central Ave</v>
          </cell>
          <cell r="M499" t="str">
            <v>Los Angeles</v>
          </cell>
          <cell r="P499" t="str">
            <v>CA</v>
          </cell>
          <cell r="Q499" t="str">
            <v>90013</v>
          </cell>
          <cell r="R499" t="str">
            <v>ryujin.int@gmail.com</v>
          </cell>
          <cell r="S499" t="str">
            <v>310.292.0765</v>
          </cell>
          <cell r="T499" t="str">
            <v>Hitoshi Gima</v>
          </cell>
          <cell r="U499" t="str">
            <v>Yes</v>
          </cell>
          <cell r="V499" t="str">
            <v>ryujin.int@gmail.com</v>
          </cell>
          <cell r="X499" t="str">
            <v>No</v>
          </cell>
          <cell r="Z499" t="b">
            <v>0</v>
          </cell>
          <cell r="AA499" t="b">
            <v>0</v>
          </cell>
          <cell r="AB499" t="b">
            <v>1</v>
          </cell>
          <cell r="AC499" t="b">
            <v>0</v>
          </cell>
          <cell r="AD499">
            <v>45072</v>
          </cell>
          <cell r="AE499">
            <v>45438</v>
          </cell>
        </row>
        <row r="500">
          <cell r="A500" t="str">
            <v>Dongsuh Inc</v>
          </cell>
          <cell r="B500">
            <v>215437</v>
          </cell>
          <cell r="C500">
            <v>227769</v>
          </cell>
          <cell r="E500" t="str">
            <v>Active</v>
          </cell>
          <cell r="G500" t="str">
            <v>AC-00718</v>
          </cell>
          <cell r="H500" t="str">
            <v>Active</v>
          </cell>
          <cell r="I500">
            <v>34.036296499999999</v>
          </cell>
          <cell r="J500">
            <v>-118.2339302</v>
          </cell>
          <cell r="L500" t="str">
            <v>1805 E Industrial St</v>
          </cell>
          <cell r="M500" t="str">
            <v>Los Angeles</v>
          </cell>
          <cell r="P500" t="str">
            <v>CA</v>
          </cell>
          <cell r="Q500" t="str">
            <v>90021</v>
          </cell>
          <cell r="R500" t="str">
            <v>admin@adamsfoods.us</v>
          </cell>
          <cell r="S500" t="str">
            <v>323.943.9318</v>
          </cell>
          <cell r="T500" t="str">
            <v>Hanah Yu</v>
          </cell>
          <cell r="U500" t="str">
            <v>Yes</v>
          </cell>
          <cell r="V500" t="str">
            <v>hanahyu@pitmanusa.com</v>
          </cell>
          <cell r="W500" t="str">
            <v>Dong Suh</v>
          </cell>
          <cell r="X500" t="str">
            <v>No</v>
          </cell>
          <cell r="Y500" t="str">
            <v>tonysuh@adamsfoods.us</v>
          </cell>
          <cell r="Z500" t="b">
            <v>0</v>
          </cell>
          <cell r="AA500" t="b">
            <v>0</v>
          </cell>
          <cell r="AB500" t="b">
            <v>1</v>
          </cell>
          <cell r="AC500" t="b">
            <v>0</v>
          </cell>
          <cell r="AD500">
            <v>45093</v>
          </cell>
          <cell r="AE500">
            <v>45459</v>
          </cell>
        </row>
        <row r="501">
          <cell r="A501" t="str">
            <v>Ideal Meat, LLC</v>
          </cell>
          <cell r="B501">
            <v>215148</v>
          </cell>
          <cell r="C501">
            <v>227770</v>
          </cell>
          <cell r="E501" t="str">
            <v>Active</v>
          </cell>
          <cell r="G501" t="str">
            <v>AC-00581</v>
          </cell>
          <cell r="H501" t="str">
            <v>Active</v>
          </cell>
          <cell r="I501">
            <v>34.229596899999997</v>
          </cell>
          <cell r="J501">
            <v>-118.5344777</v>
          </cell>
          <cell r="L501" t="str">
            <v>18425 Parthenia Pl</v>
          </cell>
          <cell r="M501" t="str">
            <v>Northridge</v>
          </cell>
          <cell r="P501" t="str">
            <v>CA</v>
          </cell>
          <cell r="Q501" t="str">
            <v>91325</v>
          </cell>
          <cell r="R501" t="str">
            <v>customerservice@idealmeat.net</v>
          </cell>
          <cell r="S501" t="str">
            <v>818.886.9733</v>
          </cell>
          <cell r="T501" t="str">
            <v>Jeremy Szitas</v>
          </cell>
          <cell r="U501" t="str">
            <v>Yes</v>
          </cell>
          <cell r="V501" t="str">
            <v>jeremys@idealmeat.net</v>
          </cell>
          <cell r="W501" t="str">
            <v>Rozik Khachatorians</v>
          </cell>
          <cell r="X501" t="str">
            <v>No</v>
          </cell>
          <cell r="Y501" t="str">
            <v>rozikk@idealmeat.net</v>
          </cell>
          <cell r="Z501" t="b">
            <v>0</v>
          </cell>
          <cell r="AA501" t="b">
            <v>0</v>
          </cell>
          <cell r="AB501" t="b">
            <v>1</v>
          </cell>
          <cell r="AC501" t="b">
            <v>1</v>
          </cell>
          <cell r="AD501">
            <v>45072</v>
          </cell>
          <cell r="AE501">
            <v>45438</v>
          </cell>
        </row>
        <row r="502">
          <cell r="A502" t="str">
            <v>Pitman Enterprise USA LLC</v>
          </cell>
          <cell r="B502">
            <v>203310</v>
          </cell>
          <cell r="C502">
            <v>227771</v>
          </cell>
          <cell r="E502" t="str">
            <v>Active</v>
          </cell>
          <cell r="G502" t="str">
            <v>AC-00719</v>
          </cell>
          <cell r="H502" t="str">
            <v>Active</v>
          </cell>
          <cell r="I502">
            <v>34.006182799999998</v>
          </cell>
          <cell r="J502">
            <v>-118.2138176</v>
          </cell>
          <cell r="L502" t="str">
            <v>3305 E Vernon Ave</v>
          </cell>
          <cell r="M502" t="str">
            <v>Vernon</v>
          </cell>
          <cell r="P502" t="str">
            <v>CA</v>
          </cell>
          <cell r="Q502" t="str">
            <v>90058</v>
          </cell>
          <cell r="R502" t="str">
            <v>admin@noblesseglobal.net</v>
          </cell>
          <cell r="S502" t="str">
            <v>323.943.9318</v>
          </cell>
          <cell r="T502" t="str">
            <v>Hanah Yu</v>
          </cell>
          <cell r="U502" t="str">
            <v>Yes</v>
          </cell>
          <cell r="V502" t="str">
            <v>hanahyu@pitmanusa.com</v>
          </cell>
          <cell r="W502" t="str">
            <v>Dong Suh</v>
          </cell>
          <cell r="X502" t="str">
            <v>No</v>
          </cell>
          <cell r="Y502" t="str">
            <v>tonysuh@adamsfoods.us</v>
          </cell>
          <cell r="Z502" t="b">
            <v>0</v>
          </cell>
          <cell r="AA502" t="b">
            <v>0</v>
          </cell>
          <cell r="AB502" t="b">
            <v>1</v>
          </cell>
          <cell r="AC502" t="b">
            <v>0</v>
          </cell>
          <cell r="AD502">
            <v>45093</v>
          </cell>
          <cell r="AE502">
            <v>45459</v>
          </cell>
        </row>
        <row r="503">
          <cell r="A503" t="str">
            <v>Bakers Bacon, LLC</v>
          </cell>
          <cell r="B503">
            <v>215149</v>
          </cell>
          <cell r="C503">
            <v>227772</v>
          </cell>
          <cell r="E503" t="str">
            <v>Active</v>
          </cell>
          <cell r="G503" t="str">
            <v>AC-00582</v>
          </cell>
          <cell r="H503" t="str">
            <v>Active</v>
          </cell>
          <cell r="I503">
            <v>36.679944999999996</v>
          </cell>
          <cell r="J503">
            <v>-121.7823363</v>
          </cell>
          <cell r="L503" t="str">
            <v>445 Reservation Rd</v>
          </cell>
          <cell r="M503" t="str">
            <v>Marina</v>
          </cell>
          <cell r="P503" t="str">
            <v>CA</v>
          </cell>
          <cell r="Q503" t="str">
            <v>93933</v>
          </cell>
          <cell r="R503" t="str">
            <v>shop@bakersbacon.com</v>
          </cell>
          <cell r="S503" t="str">
            <v>831.250.0606</v>
          </cell>
          <cell r="T503" t="str">
            <v>Tony Baker</v>
          </cell>
          <cell r="U503" t="str">
            <v>Yes</v>
          </cell>
          <cell r="V503" t="str">
            <v>baker@bakersbacon.com</v>
          </cell>
          <cell r="W503" t="str">
            <v>Allison Cady</v>
          </cell>
          <cell r="X503" t="str">
            <v>No</v>
          </cell>
          <cell r="Y503" t="str">
            <v>allison@bakersbacon.com</v>
          </cell>
          <cell r="Z503" t="b">
            <v>0</v>
          </cell>
          <cell r="AA503" t="b">
            <v>0</v>
          </cell>
          <cell r="AB503" t="b">
            <v>1</v>
          </cell>
          <cell r="AC503" t="b">
            <v>0</v>
          </cell>
          <cell r="AD503">
            <v>45072</v>
          </cell>
          <cell r="AE503">
            <v>45438</v>
          </cell>
        </row>
        <row r="504">
          <cell r="A504" t="str">
            <v>Sierra Meat &amp; Seafood</v>
          </cell>
          <cell r="B504">
            <v>215176</v>
          </cell>
          <cell r="C504">
            <v>227773</v>
          </cell>
          <cell r="E504" t="str">
            <v>Active</v>
          </cell>
          <cell r="G504" t="str">
            <v>AC-00609</v>
          </cell>
          <cell r="H504" t="str">
            <v>Active</v>
          </cell>
          <cell r="I504">
            <v>39.504827599999999</v>
          </cell>
          <cell r="J504">
            <v>-119.75184539999999</v>
          </cell>
          <cell r="L504" t="str">
            <v>1330 Capital Blvd</v>
          </cell>
          <cell r="M504" t="str">
            <v>Reno</v>
          </cell>
          <cell r="P504" t="str">
            <v>NV</v>
          </cell>
          <cell r="Q504" t="str">
            <v>89502</v>
          </cell>
          <cell r="S504" t="str">
            <v>775.322.4073</v>
          </cell>
          <cell r="T504" t="str">
            <v>Bernadette Fllocchini</v>
          </cell>
          <cell r="U504" t="str">
            <v>Yes</v>
          </cell>
          <cell r="V504" t="str">
            <v>bflocchini@sierrameat.com</v>
          </cell>
          <cell r="W504" t="str">
            <v>Kate Castro</v>
          </cell>
          <cell r="X504" t="str">
            <v>No</v>
          </cell>
          <cell r="Y504" t="str">
            <v>kcastro@sierrameat.com</v>
          </cell>
          <cell r="Z504" t="b">
            <v>0</v>
          </cell>
          <cell r="AA504" t="b">
            <v>0</v>
          </cell>
          <cell r="AB504" t="b">
            <v>1</v>
          </cell>
          <cell r="AC504" t="b">
            <v>1</v>
          </cell>
          <cell r="AD504">
            <v>45079</v>
          </cell>
          <cell r="AE504">
            <v>45445</v>
          </cell>
        </row>
        <row r="505">
          <cell r="A505" t="str">
            <v>Ronald A. Chisholm Ltd</v>
          </cell>
          <cell r="B505">
            <v>215150</v>
          </cell>
          <cell r="C505">
            <v>227774</v>
          </cell>
          <cell r="E505" t="str">
            <v>Active</v>
          </cell>
          <cell r="G505" t="str">
            <v>AC-00583</v>
          </cell>
          <cell r="H505" t="str">
            <v>Active</v>
          </cell>
          <cell r="I505">
            <v>43.670629499999997</v>
          </cell>
          <cell r="J505">
            <v>-79.3873502</v>
          </cell>
          <cell r="L505" t="str">
            <v>2 Bloor St. W, Ste 3300</v>
          </cell>
          <cell r="M505" t="str">
            <v>Toronto</v>
          </cell>
          <cell r="P505" t="str">
            <v>ON</v>
          </cell>
          <cell r="Q505" t="str">
            <v>M4W3K3</v>
          </cell>
          <cell r="R505" t="str">
            <v>dsherin@rachisholm.com</v>
          </cell>
          <cell r="S505" t="str">
            <v>416.725.4742</v>
          </cell>
          <cell r="T505" t="str">
            <v>David Sherin</v>
          </cell>
          <cell r="U505" t="str">
            <v>Yes</v>
          </cell>
          <cell r="V505" t="str">
            <v>dsherin@rachisholm.com</v>
          </cell>
          <cell r="X505" t="str">
            <v>No</v>
          </cell>
          <cell r="Z505" t="b">
            <v>0</v>
          </cell>
          <cell r="AA505" t="b">
            <v>0</v>
          </cell>
          <cell r="AB505" t="b">
            <v>1</v>
          </cell>
          <cell r="AC505" t="b">
            <v>0</v>
          </cell>
          <cell r="AD505">
            <v>45072</v>
          </cell>
          <cell r="AE505">
            <v>45438</v>
          </cell>
        </row>
        <row r="506">
          <cell r="A506" t="str">
            <v>ARKK Food Company</v>
          </cell>
          <cell r="B506">
            <v>215177</v>
          </cell>
          <cell r="C506">
            <v>227775</v>
          </cell>
          <cell r="E506" t="str">
            <v>Active</v>
          </cell>
          <cell r="G506" t="str">
            <v>AC-00610</v>
          </cell>
          <cell r="H506" t="str">
            <v>Active</v>
          </cell>
          <cell r="I506">
            <v>42.612930400000003</v>
          </cell>
          <cell r="J506">
            <v>-83.3106382</v>
          </cell>
          <cell r="L506" t="str">
            <v>1752 S Telegraph Rd #310</v>
          </cell>
          <cell r="M506" t="str">
            <v>Bloomfield Hills</v>
          </cell>
          <cell r="P506" t="str">
            <v>MI</v>
          </cell>
          <cell r="Q506" t="str">
            <v>48302</v>
          </cell>
          <cell r="R506" t="str">
            <v>rjahnke@arkkfood.com</v>
          </cell>
          <cell r="S506" t="str">
            <v>248.484.4050</v>
          </cell>
          <cell r="T506" t="str">
            <v>Ryan Jahnke</v>
          </cell>
          <cell r="U506" t="str">
            <v>Yes</v>
          </cell>
          <cell r="V506" t="str">
            <v>rjahnke@arkkfood.com</v>
          </cell>
          <cell r="X506" t="str">
            <v>No</v>
          </cell>
          <cell r="Z506" t="b">
            <v>0</v>
          </cell>
          <cell r="AA506" t="b">
            <v>0</v>
          </cell>
          <cell r="AB506" t="b">
            <v>1</v>
          </cell>
          <cell r="AC506" t="b">
            <v>0</v>
          </cell>
          <cell r="AD506">
            <v>45079</v>
          </cell>
          <cell r="AE506">
            <v>45445</v>
          </cell>
        </row>
        <row r="507">
          <cell r="A507" t="str">
            <v>J &amp; J Fine Foods</v>
          </cell>
          <cell r="B507">
            <v>215438</v>
          </cell>
          <cell r="C507">
            <v>227776</v>
          </cell>
          <cell r="E507" t="str">
            <v>Active</v>
          </cell>
          <cell r="G507" t="str">
            <v>AC-00720</v>
          </cell>
          <cell r="H507" t="str">
            <v>Active</v>
          </cell>
          <cell r="I507">
            <v>34.005296800000004</v>
          </cell>
          <cell r="J507">
            <v>-118.2370615</v>
          </cell>
          <cell r="L507" t="str">
            <v>1961 E Vernon Ave</v>
          </cell>
          <cell r="M507" t="str">
            <v>Vernon</v>
          </cell>
          <cell r="P507" t="str">
            <v>CA</v>
          </cell>
          <cell r="Q507" t="str">
            <v>90058</v>
          </cell>
          <cell r="R507" t="str">
            <v>jlopez@jjmeats.com</v>
          </cell>
          <cell r="S507" t="str">
            <v>323.584.8215</v>
          </cell>
          <cell r="T507" t="str">
            <v>Jose Lopez</v>
          </cell>
          <cell r="U507" t="str">
            <v>Yes</v>
          </cell>
          <cell r="V507" t="str">
            <v>jlopez@jjmeats.com</v>
          </cell>
          <cell r="X507" t="str">
            <v>No</v>
          </cell>
          <cell r="Z507" t="b">
            <v>0</v>
          </cell>
          <cell r="AA507" t="b">
            <v>0</v>
          </cell>
          <cell r="AB507" t="b">
            <v>1</v>
          </cell>
          <cell r="AC507" t="b">
            <v>0</v>
          </cell>
          <cell r="AD507">
            <v>45093</v>
          </cell>
          <cell r="AE507">
            <v>45459</v>
          </cell>
        </row>
        <row r="508">
          <cell r="A508" t="str">
            <v>C&amp;S Wholesale Grocers, LLC</v>
          </cell>
          <cell r="B508">
            <v>140058</v>
          </cell>
          <cell r="C508">
            <v>227777</v>
          </cell>
          <cell r="E508" t="str">
            <v>Active</v>
          </cell>
          <cell r="G508" t="str">
            <v>AC-00585</v>
          </cell>
          <cell r="H508" t="str">
            <v>Active</v>
          </cell>
          <cell r="I508">
            <v>37.905127999999998</v>
          </cell>
          <cell r="J508">
            <v>-121.267107</v>
          </cell>
          <cell r="L508" t="str">
            <v>4199 Gibraltar Ct</v>
          </cell>
          <cell r="M508" t="str">
            <v>Stockton</v>
          </cell>
          <cell r="P508" t="str">
            <v>CA</v>
          </cell>
          <cell r="Q508" t="str">
            <v>95206</v>
          </cell>
          <cell r="S508" t="str">
            <v>209.234.4646</v>
          </cell>
          <cell r="T508" t="str">
            <v>Joseph Ferris</v>
          </cell>
          <cell r="U508" t="str">
            <v>Yes</v>
          </cell>
          <cell r="V508" t="str">
            <v>jferris@cswg.com</v>
          </cell>
          <cell r="W508" t="str">
            <v>Karen Herbert</v>
          </cell>
          <cell r="X508" t="str">
            <v>No</v>
          </cell>
          <cell r="Y508" t="str">
            <v>khbertert@cswg.com</v>
          </cell>
          <cell r="Z508" t="b">
            <v>1</v>
          </cell>
          <cell r="AA508" t="b">
            <v>1</v>
          </cell>
          <cell r="AB508" t="b">
            <v>1</v>
          </cell>
          <cell r="AC508" t="b">
            <v>1</v>
          </cell>
          <cell r="AD508">
            <v>45076</v>
          </cell>
          <cell r="AE508">
            <v>45442</v>
          </cell>
        </row>
        <row r="509">
          <cell r="A509" t="str">
            <v>Alexandre Kids LLC</v>
          </cell>
          <cell r="B509">
            <v>215439</v>
          </cell>
          <cell r="C509">
            <v>227779</v>
          </cell>
          <cell r="E509" t="str">
            <v>Active</v>
          </cell>
          <cell r="G509" t="str">
            <v>AC-00721</v>
          </cell>
          <cell r="H509" t="str">
            <v>Active</v>
          </cell>
          <cell r="I509">
            <v>41.891248099999999</v>
          </cell>
          <cell r="J509">
            <v>-124.1568676</v>
          </cell>
          <cell r="L509" t="str">
            <v>7950 Bailey Rd</v>
          </cell>
          <cell r="M509" t="str">
            <v>Crescent City</v>
          </cell>
          <cell r="P509" t="str">
            <v>CA</v>
          </cell>
          <cell r="Q509" t="str">
            <v>95531</v>
          </cell>
          <cell r="S509" t="str">
            <v>707.487.1000</v>
          </cell>
          <cell r="T509" t="str">
            <v>Christian Alexandre</v>
          </cell>
          <cell r="U509" t="str">
            <v>Yes</v>
          </cell>
          <cell r="V509" t="str">
            <v>christian@alexandrefamilyfarm.com</v>
          </cell>
          <cell r="W509" t="str">
            <v>Vanessa Nunes</v>
          </cell>
          <cell r="X509" t="str">
            <v>No</v>
          </cell>
          <cell r="Y509" t="str">
            <v>vanessa@ecodairyfarms.com</v>
          </cell>
          <cell r="Z509" t="b">
            <v>1</v>
          </cell>
          <cell r="AA509" t="b">
            <v>0</v>
          </cell>
          <cell r="AB509" t="b">
            <v>0</v>
          </cell>
          <cell r="AC509" t="b">
            <v>0</v>
          </cell>
          <cell r="AD509">
            <v>45096</v>
          </cell>
          <cell r="AE509">
            <v>45462</v>
          </cell>
        </row>
        <row r="510">
          <cell r="A510" t="str">
            <v>C &amp; H Meat Co</v>
          </cell>
          <cell r="B510">
            <v>215178</v>
          </cell>
          <cell r="C510">
            <v>227780</v>
          </cell>
          <cell r="E510" t="str">
            <v>Active</v>
          </cell>
          <cell r="G510" t="str">
            <v>AC-00611</v>
          </cell>
          <cell r="H510" t="str">
            <v>Active</v>
          </cell>
          <cell r="I510">
            <v>34.009748199999997</v>
          </cell>
          <cell r="J510">
            <v>-118.21438000000001</v>
          </cell>
          <cell r="L510" t="str">
            <v>3017 Bandini Blvd</v>
          </cell>
          <cell r="M510" t="str">
            <v>Vernon</v>
          </cell>
          <cell r="P510" t="str">
            <v>CA</v>
          </cell>
          <cell r="Q510" t="str">
            <v>90058</v>
          </cell>
          <cell r="R510" t="str">
            <v>info@candhmeatco.com</v>
          </cell>
          <cell r="S510" t="str">
            <v>323.261.5388</v>
          </cell>
          <cell r="T510" t="str">
            <v>Richard Kim</v>
          </cell>
          <cell r="U510" t="str">
            <v>Yes</v>
          </cell>
          <cell r="V510" t="str">
            <v>richardkim@candhmeatco.com</v>
          </cell>
          <cell r="X510" t="str">
            <v>No</v>
          </cell>
          <cell r="Z510" t="b">
            <v>0</v>
          </cell>
          <cell r="AA510" t="b">
            <v>0</v>
          </cell>
          <cell r="AB510" t="b">
            <v>1</v>
          </cell>
          <cell r="AC510" t="b">
            <v>0</v>
          </cell>
          <cell r="AD510">
            <v>45079</v>
          </cell>
          <cell r="AE510">
            <v>45445</v>
          </cell>
        </row>
        <row r="511">
          <cell r="A511" t="str">
            <v>Meyer Natural Food Group, LLC</v>
          </cell>
          <cell r="B511">
            <v>215154</v>
          </cell>
          <cell r="C511">
            <v>227781</v>
          </cell>
          <cell r="E511" t="str">
            <v>Active</v>
          </cell>
          <cell r="G511" t="str">
            <v>AC-00586</v>
          </cell>
          <cell r="H511" t="str">
            <v>Active</v>
          </cell>
          <cell r="I511">
            <v>40.4119235</v>
          </cell>
          <cell r="J511">
            <v>-105.0015994</v>
          </cell>
          <cell r="L511" t="str">
            <v>1990 Rocky Mountain Ave</v>
          </cell>
          <cell r="M511" t="str">
            <v>Loveland</v>
          </cell>
          <cell r="P511" t="str">
            <v>CO</v>
          </cell>
          <cell r="Q511" t="str">
            <v>80538</v>
          </cell>
          <cell r="R511" t="str">
            <v>csr@meyerfoods.com</v>
          </cell>
          <cell r="S511" t="str">
            <v>970.292.5006</v>
          </cell>
          <cell r="T511" t="str">
            <v>Scott Howard</v>
          </cell>
          <cell r="U511" t="str">
            <v>Yes</v>
          </cell>
          <cell r="V511" t="str">
            <v>showard@meyerfoods.com</v>
          </cell>
          <cell r="W511" t="str">
            <v>Tim Weiler</v>
          </cell>
          <cell r="X511" t="str">
            <v>No</v>
          </cell>
          <cell r="Y511" t="str">
            <v>tweiler@meyerfoods.com</v>
          </cell>
          <cell r="Z511" t="b">
            <v>0</v>
          </cell>
          <cell r="AA511" t="b">
            <v>0</v>
          </cell>
          <cell r="AB511" t="b">
            <v>1</v>
          </cell>
          <cell r="AC511" t="b">
            <v>0</v>
          </cell>
          <cell r="AD511">
            <v>45072</v>
          </cell>
          <cell r="AE511">
            <v>45438</v>
          </cell>
        </row>
        <row r="512">
          <cell r="A512" t="str">
            <v>Alexandre Family Farm/ Dairy</v>
          </cell>
          <cell r="B512">
            <v>48822</v>
          </cell>
          <cell r="C512">
            <v>227782</v>
          </cell>
          <cell r="E512" t="str">
            <v>Active</v>
          </cell>
          <cell r="F512" t="str">
            <v>00CQEYW</v>
          </cell>
          <cell r="G512" t="str">
            <v>AC-00722</v>
          </cell>
          <cell r="H512" t="str">
            <v>Active</v>
          </cell>
          <cell r="I512">
            <v>41.896160000000002</v>
          </cell>
          <cell r="J512">
            <v>-124.17623</v>
          </cell>
          <cell r="L512" t="str">
            <v>8371 Lower Lake Rd</v>
          </cell>
          <cell r="M512" t="str">
            <v>Crescent City</v>
          </cell>
          <cell r="P512" t="str">
            <v>CA</v>
          </cell>
          <cell r="Q512" t="str">
            <v>95531</v>
          </cell>
          <cell r="S512" t="str">
            <v>707.487.1000</v>
          </cell>
          <cell r="T512" t="str">
            <v>Vanessa Nunes</v>
          </cell>
          <cell r="U512" t="str">
            <v>Yes</v>
          </cell>
          <cell r="V512" t="str">
            <v>vanessa@ecodairyfarms.com</v>
          </cell>
          <cell r="W512" t="str">
            <v>Stephanie Alexandre</v>
          </cell>
          <cell r="X512" t="str">
            <v>No</v>
          </cell>
          <cell r="Y512" t="str">
            <v>stephanie@alexandrefamilyfarm.com</v>
          </cell>
          <cell r="Z512" t="b">
            <v>0</v>
          </cell>
          <cell r="AA512" t="b">
            <v>0</v>
          </cell>
          <cell r="AB512" t="b">
            <v>1</v>
          </cell>
          <cell r="AC512" t="b">
            <v>0</v>
          </cell>
          <cell r="AD512">
            <v>45096</v>
          </cell>
          <cell r="AE512">
            <v>45462</v>
          </cell>
        </row>
        <row r="513">
          <cell r="A513" t="str">
            <v>Kraft Heinz Foods Company</v>
          </cell>
          <cell r="B513">
            <v>215155</v>
          </cell>
          <cell r="C513">
            <v>227784</v>
          </cell>
          <cell r="E513" t="str">
            <v>Active</v>
          </cell>
          <cell r="G513" t="str">
            <v>AC-00587</v>
          </cell>
          <cell r="H513" t="str">
            <v>Active</v>
          </cell>
          <cell r="I513">
            <v>37.8097888</v>
          </cell>
          <cell r="J513">
            <v>-121.28163360000001</v>
          </cell>
          <cell r="L513" t="str">
            <v>980 E Louise Ave</v>
          </cell>
          <cell r="M513" t="str">
            <v>Lathrop</v>
          </cell>
          <cell r="P513" t="str">
            <v>CA</v>
          </cell>
          <cell r="Q513" t="str">
            <v>95330</v>
          </cell>
          <cell r="R513" t="str">
            <v>janice.ball@kraftheinz.com</v>
          </cell>
          <cell r="S513" t="str">
            <v>706.799.5500</v>
          </cell>
          <cell r="T513" t="str">
            <v>Nikki Billingsly</v>
          </cell>
          <cell r="U513" t="str">
            <v>No</v>
          </cell>
          <cell r="V513" t="str">
            <v>nikki.billingsly@kraftheinzcompany.com</v>
          </cell>
          <cell r="W513" t="str">
            <v>Janice Ball</v>
          </cell>
          <cell r="X513" t="str">
            <v>Yes</v>
          </cell>
          <cell r="Y513" t="str">
            <v>janice.ball@kraftheinz.com</v>
          </cell>
          <cell r="Z513" t="b">
            <v>0</v>
          </cell>
          <cell r="AA513" t="b">
            <v>0</v>
          </cell>
          <cell r="AB513" t="b">
            <v>1</v>
          </cell>
          <cell r="AC513" t="b">
            <v>0</v>
          </cell>
          <cell r="AD513">
            <v>45438</v>
          </cell>
          <cell r="AE513">
            <v>45803</v>
          </cell>
        </row>
        <row r="514">
          <cell r="A514" t="str">
            <v>Golden Valley Industries</v>
          </cell>
          <cell r="B514">
            <v>166078</v>
          </cell>
          <cell r="C514">
            <v>227786</v>
          </cell>
          <cell r="E514" t="str">
            <v>Active</v>
          </cell>
          <cell r="G514" t="str">
            <v>AC-00612</v>
          </cell>
          <cell r="H514" t="str">
            <v>Active</v>
          </cell>
          <cell r="I514">
            <v>37.648442000000003</v>
          </cell>
          <cell r="J514">
            <v>-121.022496</v>
          </cell>
          <cell r="L514" t="str">
            <v>960 Lone Palm Ave</v>
          </cell>
          <cell r="M514" t="str">
            <v>Modesto</v>
          </cell>
          <cell r="P514" t="str">
            <v>CA</v>
          </cell>
          <cell r="Q514" t="str">
            <v>95351</v>
          </cell>
          <cell r="R514" t="str">
            <v>susy@goldenvalleyindustries.com</v>
          </cell>
          <cell r="S514" t="str">
            <v>209.939.3370</v>
          </cell>
          <cell r="T514" t="str">
            <v>Susanna Rubio</v>
          </cell>
          <cell r="U514" t="str">
            <v>Yes</v>
          </cell>
          <cell r="V514" t="str">
            <v>susy@goldenvalleyindustries.com</v>
          </cell>
          <cell r="W514" t="str">
            <v>Tyler Moore</v>
          </cell>
          <cell r="X514" t="str">
            <v>No</v>
          </cell>
          <cell r="Y514" t="str">
            <v>tyler@goldenvalleyindustries.com</v>
          </cell>
          <cell r="Z514" t="b">
            <v>0</v>
          </cell>
          <cell r="AA514" t="b">
            <v>0</v>
          </cell>
          <cell r="AB514" t="b">
            <v>1</v>
          </cell>
          <cell r="AC514" t="b">
            <v>0</v>
          </cell>
          <cell r="AD514">
            <v>45079</v>
          </cell>
          <cell r="AE514">
            <v>45445</v>
          </cell>
        </row>
        <row r="515">
          <cell r="A515" t="str">
            <v>Granite Ridge Farm, LLC</v>
          </cell>
          <cell r="B515">
            <v>146026</v>
          </cell>
          <cell r="C515">
            <v>227787</v>
          </cell>
          <cell r="E515" t="str">
            <v>Active</v>
          </cell>
          <cell r="G515" t="str">
            <v>AC-00588</v>
          </cell>
          <cell r="H515" t="str">
            <v>Active</v>
          </cell>
          <cell r="I515">
            <v>40.768471400000003</v>
          </cell>
          <cell r="J515">
            <v>-81.833684099999999</v>
          </cell>
          <cell r="L515" t="str">
            <v>2532 S Apple Creek Rd</v>
          </cell>
          <cell r="M515" t="str">
            <v>Apple Creek</v>
          </cell>
          <cell r="P515" t="str">
            <v>OH</v>
          </cell>
          <cell r="Q515" t="str">
            <v>44606</v>
          </cell>
          <cell r="R515" t="str">
            <v>stevenm@graniteridgefarm.com</v>
          </cell>
          <cell r="S515" t="str">
            <v>330.778.3107</v>
          </cell>
          <cell r="T515" t="str">
            <v>Kevin Weaver</v>
          </cell>
          <cell r="U515" t="str">
            <v>Yes</v>
          </cell>
          <cell r="V515" t="str">
            <v>samuel.hadden@kraftheinz.com</v>
          </cell>
          <cell r="W515" t="str">
            <v>Matt Frantz</v>
          </cell>
          <cell r="X515" t="str">
            <v>No</v>
          </cell>
          <cell r="Y515" t="str">
            <v>mattf@graniteridgefarm.com</v>
          </cell>
          <cell r="Z515" t="b">
            <v>1</v>
          </cell>
          <cell r="AA515" t="b">
            <v>0</v>
          </cell>
          <cell r="AB515" t="b">
            <v>0</v>
          </cell>
          <cell r="AC515" t="b">
            <v>0</v>
          </cell>
          <cell r="AD515">
            <v>45442</v>
          </cell>
          <cell r="AE515">
            <v>45807</v>
          </cell>
        </row>
        <row r="516">
          <cell r="A516" t="str">
            <v>LH Food LLC</v>
          </cell>
          <cell r="B516">
            <v>215180</v>
          </cell>
          <cell r="C516">
            <v>227789</v>
          </cell>
          <cell r="E516" t="str">
            <v>Active</v>
          </cell>
          <cell r="G516" t="str">
            <v>AC-00613</v>
          </cell>
          <cell r="H516" t="str">
            <v>Active</v>
          </cell>
          <cell r="I516">
            <v>34.0697714</v>
          </cell>
          <cell r="J516">
            <v>-118.2267801</v>
          </cell>
          <cell r="L516" t="str">
            <v>1708 N Spring St</v>
          </cell>
          <cell r="M516" t="str">
            <v>Los Angeles</v>
          </cell>
          <cell r="P516" t="str">
            <v>CA</v>
          </cell>
          <cell r="Q516" t="str">
            <v>90012</v>
          </cell>
          <cell r="R516" t="str">
            <v>lhfood@yahoo.com</v>
          </cell>
          <cell r="S516" t="str">
            <v>323.222.3318</v>
          </cell>
          <cell r="T516" t="str">
            <v>Andrew Sham</v>
          </cell>
          <cell r="U516" t="str">
            <v>Yes</v>
          </cell>
          <cell r="V516" t="str">
            <v>lhfood@yahoo.com</v>
          </cell>
          <cell r="X516" t="str">
            <v>No</v>
          </cell>
          <cell r="Z516" t="b">
            <v>0</v>
          </cell>
          <cell r="AA516" t="b">
            <v>0</v>
          </cell>
          <cell r="AB516" t="b">
            <v>1</v>
          </cell>
          <cell r="AC516" t="b">
            <v>1</v>
          </cell>
          <cell r="AD516">
            <v>45079</v>
          </cell>
          <cell r="AE516">
            <v>45445</v>
          </cell>
        </row>
        <row r="517">
          <cell r="A517" t="str">
            <v>M&amp;D Meat Inc</v>
          </cell>
          <cell r="B517">
            <v>170599</v>
          </cell>
          <cell r="C517">
            <v>227793</v>
          </cell>
          <cell r="E517" t="str">
            <v>Active</v>
          </cell>
          <cell r="F517" t="str">
            <v>00PBVHP</v>
          </cell>
          <cell r="G517" t="str">
            <v>AC-00614</v>
          </cell>
          <cell r="H517" t="str">
            <v>Active</v>
          </cell>
          <cell r="I517">
            <v>34.033768999999999</v>
          </cell>
          <cell r="J517">
            <v>-118.24793200000001</v>
          </cell>
          <cell r="L517" t="str">
            <v>940 Stanford Ave</v>
          </cell>
          <cell r="M517" t="str">
            <v>Los Angeles</v>
          </cell>
          <cell r="P517" t="str">
            <v>CA</v>
          </cell>
          <cell r="Q517" t="str">
            <v>90021</v>
          </cell>
          <cell r="R517" t="str">
            <v>thrashermel@gmail.com</v>
          </cell>
          <cell r="S517" t="str">
            <v>323.356.3117</v>
          </cell>
          <cell r="T517" t="str">
            <v>Dianne Sanchez</v>
          </cell>
          <cell r="U517" t="str">
            <v>Yes</v>
          </cell>
          <cell r="V517" t="str">
            <v>diannesanchez13@gmail.com</v>
          </cell>
          <cell r="W517" t="str">
            <v>Mel Sanchez</v>
          </cell>
          <cell r="X517" t="str">
            <v>No</v>
          </cell>
          <cell r="Y517" t="str">
            <v>mdmeat@gmail.com</v>
          </cell>
          <cell r="Z517" t="b">
            <v>0</v>
          </cell>
          <cell r="AA517" t="b">
            <v>0</v>
          </cell>
          <cell r="AB517" t="b">
            <v>1</v>
          </cell>
          <cell r="AC517" t="b">
            <v>0</v>
          </cell>
          <cell r="AD517">
            <v>45079</v>
          </cell>
          <cell r="AE517">
            <v>45445</v>
          </cell>
        </row>
        <row r="518">
          <cell r="A518" t="str">
            <v>MR Gim Company Dba Slc International</v>
          </cell>
          <cell r="B518">
            <v>203310</v>
          </cell>
          <cell r="C518">
            <v>227794</v>
          </cell>
          <cell r="E518" t="str">
            <v>Active</v>
          </cell>
          <cell r="G518" t="str">
            <v>AC-00723</v>
          </cell>
          <cell r="H518" t="str">
            <v>Active</v>
          </cell>
          <cell r="I518">
            <v>34.006182799999998</v>
          </cell>
          <cell r="J518">
            <v>-118.2138176</v>
          </cell>
          <cell r="L518" t="str">
            <v>3305 E Vernon Ave</v>
          </cell>
          <cell r="M518" t="str">
            <v>Vernon</v>
          </cell>
          <cell r="P518" t="str">
            <v>CA</v>
          </cell>
          <cell r="Q518" t="str">
            <v>90058</v>
          </cell>
          <cell r="R518" t="str">
            <v>ryanmin@mrgimcompany.com</v>
          </cell>
          <cell r="S518" t="str">
            <v>718.619.1007</v>
          </cell>
          <cell r="T518" t="str">
            <v>James Park</v>
          </cell>
          <cell r="U518" t="str">
            <v>Yes</v>
          </cell>
          <cell r="V518" t="str">
            <v>ryanmin@slcinternationalfoods.com</v>
          </cell>
          <cell r="W518" t="str">
            <v>Jennifer Kim</v>
          </cell>
          <cell r="X518" t="str">
            <v>No</v>
          </cell>
          <cell r="Y518" t="str">
            <v>ryanmin@mrgimcompany.com</v>
          </cell>
          <cell r="Z518" t="b">
            <v>0</v>
          </cell>
          <cell r="AA518" t="b">
            <v>0</v>
          </cell>
          <cell r="AB518" t="b">
            <v>1</v>
          </cell>
          <cell r="AC518" t="b">
            <v>0</v>
          </cell>
          <cell r="AD518">
            <v>45096</v>
          </cell>
          <cell r="AE518">
            <v>45462</v>
          </cell>
        </row>
        <row r="519">
          <cell r="A519" t="str">
            <v>Ageis Coastal Provisions</v>
          </cell>
          <cell r="B519">
            <v>215440</v>
          </cell>
          <cell r="C519">
            <v>227797</v>
          </cell>
          <cell r="E519" t="str">
            <v>Active</v>
          </cell>
          <cell r="G519" t="str">
            <v>AC-00724</v>
          </cell>
          <cell r="H519" t="str">
            <v>Active</v>
          </cell>
          <cell r="I519">
            <v>33.122780499999998</v>
          </cell>
          <cell r="J519">
            <v>-117.2745015</v>
          </cell>
          <cell r="L519" t="str">
            <v>6211 Yarrow Dr Ste E</v>
          </cell>
          <cell r="M519" t="str">
            <v>Carlsbad</v>
          </cell>
          <cell r="P519" t="str">
            <v>CA</v>
          </cell>
          <cell r="Q519" t="str">
            <v>92011</v>
          </cell>
          <cell r="R519" t="str">
            <v>ageiscoastal@gmail.com</v>
          </cell>
          <cell r="S519" t="str">
            <v>760.814.2148</v>
          </cell>
          <cell r="T519" t="str">
            <v>Anthony DeRosa</v>
          </cell>
          <cell r="U519" t="str">
            <v>Yes</v>
          </cell>
          <cell r="V519" t="str">
            <v>ageiscoastal@gmail.com</v>
          </cell>
          <cell r="X519" t="str">
            <v>No</v>
          </cell>
          <cell r="Z519" t="b">
            <v>0</v>
          </cell>
          <cell r="AA519" t="b">
            <v>0</v>
          </cell>
          <cell r="AB519" t="b">
            <v>1</v>
          </cell>
          <cell r="AC519" t="b">
            <v>0</v>
          </cell>
          <cell r="AD519">
            <v>45090</v>
          </cell>
          <cell r="AE519">
            <v>45456</v>
          </cell>
        </row>
        <row r="520">
          <cell r="A520" t="str">
            <v>Friends Development USA Inc</v>
          </cell>
          <cell r="B520">
            <v>215181</v>
          </cell>
          <cell r="C520">
            <v>227798</v>
          </cell>
          <cell r="E520" t="str">
            <v>Active</v>
          </cell>
          <cell r="G520" t="str">
            <v>AC-00615</v>
          </cell>
          <cell r="H520" t="str">
            <v>Active</v>
          </cell>
          <cell r="I520">
            <v>34.056540599999998</v>
          </cell>
          <cell r="J520">
            <v>-118.0665139</v>
          </cell>
          <cell r="L520" t="str">
            <v>2433 Troy Ave</v>
          </cell>
          <cell r="M520" t="str">
            <v>South El Monte</v>
          </cell>
          <cell r="P520" t="str">
            <v>CA</v>
          </cell>
          <cell r="Q520" t="str">
            <v>91733</v>
          </cell>
          <cell r="R520" t="str">
            <v>info@friendsimportinc.com</v>
          </cell>
          <cell r="S520" t="str">
            <v>626.579.6338</v>
          </cell>
          <cell r="T520" t="str">
            <v>Jackey Lee</v>
          </cell>
          <cell r="U520" t="str">
            <v>Yes</v>
          </cell>
          <cell r="V520" t="str">
            <v>jackey@friendsimportsinc.com</v>
          </cell>
          <cell r="W520" t="str">
            <v>Danny Lee</v>
          </cell>
          <cell r="X520" t="str">
            <v>No</v>
          </cell>
          <cell r="Y520" t="str">
            <v>danny@friendsimportsinc.com</v>
          </cell>
          <cell r="Z520" t="b">
            <v>0</v>
          </cell>
          <cell r="AA520" t="b">
            <v>0</v>
          </cell>
          <cell r="AB520" t="b">
            <v>1</v>
          </cell>
          <cell r="AC520" t="b">
            <v>0</v>
          </cell>
          <cell r="AD520">
            <v>45082</v>
          </cell>
          <cell r="AE520">
            <v>45448</v>
          </cell>
        </row>
        <row r="521">
          <cell r="A521" t="str">
            <v>American Meat Companies</v>
          </cell>
          <cell r="B521">
            <v>215158</v>
          </cell>
          <cell r="C521">
            <v>227799</v>
          </cell>
          <cell r="E521" t="str">
            <v>Active</v>
          </cell>
          <cell r="G521" t="str">
            <v>AC-00590</v>
          </cell>
          <cell r="H521" t="str">
            <v>Active</v>
          </cell>
          <cell r="I521">
            <v>34.003134899999999</v>
          </cell>
          <cell r="J521">
            <v>-118.09628120000001</v>
          </cell>
          <cell r="L521" t="str">
            <v>5201 Industry Ave</v>
          </cell>
          <cell r="M521" t="str">
            <v>Pico Rivera</v>
          </cell>
          <cell r="P521" t="str">
            <v>CA</v>
          </cell>
          <cell r="Q521" t="str">
            <v>90660</v>
          </cell>
          <cell r="R521" t="str">
            <v>mday@americanmeatcompanies.com</v>
          </cell>
          <cell r="S521" t="str">
            <v>562.801.4100</v>
          </cell>
          <cell r="T521" t="str">
            <v>Nancy Santana</v>
          </cell>
          <cell r="U521" t="str">
            <v>Yes</v>
          </cell>
          <cell r="V521" t="str">
            <v>nsantana@americanmeatcompanies.com</v>
          </cell>
          <cell r="W521" t="str">
            <v>Jamie Day</v>
          </cell>
          <cell r="X521" t="str">
            <v>No</v>
          </cell>
          <cell r="Y521" t="str">
            <v>jday@americanmeatcompanies.com</v>
          </cell>
          <cell r="Z521" t="b">
            <v>0</v>
          </cell>
          <cell r="AA521" t="b">
            <v>0</v>
          </cell>
          <cell r="AB521" t="b">
            <v>1</v>
          </cell>
          <cell r="AC521" t="b">
            <v>0</v>
          </cell>
          <cell r="AD521">
            <v>45076</v>
          </cell>
          <cell r="AE521">
            <v>45442</v>
          </cell>
        </row>
        <row r="522">
          <cell r="A522" t="str">
            <v>A &amp; S Produce Inc</v>
          </cell>
          <cell r="B522">
            <v>209970</v>
          </cell>
          <cell r="C522">
            <v>227802</v>
          </cell>
          <cell r="E522" t="str">
            <v>Active</v>
          </cell>
          <cell r="G522" t="str">
            <v>AC-00616</v>
          </cell>
          <cell r="H522" t="str">
            <v>Active</v>
          </cell>
          <cell r="I522">
            <v>33.999440100000001</v>
          </cell>
          <cell r="J522">
            <v>-118.18557920000001</v>
          </cell>
          <cell r="L522" t="str">
            <v>2939 S Sunol Dr</v>
          </cell>
          <cell r="M522" t="str">
            <v>Vernon</v>
          </cell>
          <cell r="P522" t="str">
            <v>CA</v>
          </cell>
          <cell r="Q522" t="str">
            <v>90058</v>
          </cell>
          <cell r="R522" t="str">
            <v>greenland.meat.kim@gmail.com</v>
          </cell>
          <cell r="S522" t="str">
            <v>323.260.5100</v>
          </cell>
          <cell r="T522" t="str">
            <v>Young Lee</v>
          </cell>
          <cell r="U522" t="str">
            <v>Yes</v>
          </cell>
          <cell r="V522" t="str">
            <v>greenland.meat.kim@gmail.com</v>
          </cell>
          <cell r="W522" t="str">
            <v>Dean Kim</v>
          </cell>
          <cell r="X522" t="str">
            <v>No</v>
          </cell>
          <cell r="Y522" t="str">
            <v>greenland.meat.kim@gmail.com</v>
          </cell>
          <cell r="Z522" t="b">
            <v>0</v>
          </cell>
          <cell r="AA522" t="b">
            <v>0</v>
          </cell>
          <cell r="AB522" t="b">
            <v>1</v>
          </cell>
          <cell r="AC522" t="b">
            <v>1</v>
          </cell>
          <cell r="AD522">
            <v>45082</v>
          </cell>
          <cell r="AE522">
            <v>45448</v>
          </cell>
        </row>
        <row r="523">
          <cell r="A523" t="str">
            <v>Jacmar Foodservice Distribution</v>
          </cell>
          <cell r="B523">
            <v>150125</v>
          </cell>
          <cell r="C523">
            <v>227803</v>
          </cell>
          <cell r="E523" t="str">
            <v>Active</v>
          </cell>
          <cell r="G523" t="str">
            <v>AC-00592</v>
          </cell>
          <cell r="H523" t="str">
            <v>Active</v>
          </cell>
          <cell r="I523">
            <v>34.053086899999997</v>
          </cell>
          <cell r="J523">
            <v>-117.99379519999999</v>
          </cell>
          <cell r="L523" t="str">
            <v>300 N Baldwin Park Blvd</v>
          </cell>
          <cell r="M523" t="str">
            <v>City of Industry</v>
          </cell>
          <cell r="P523" t="str">
            <v>CA</v>
          </cell>
          <cell r="Q523" t="str">
            <v>91746</v>
          </cell>
          <cell r="S523" t="str">
            <v>626.430.9082</v>
          </cell>
          <cell r="T523" t="str">
            <v>Sean Barry</v>
          </cell>
          <cell r="U523" t="str">
            <v>Yes</v>
          </cell>
          <cell r="V523" t="str">
            <v>sbarry@jacmar.com</v>
          </cell>
          <cell r="W523" t="str">
            <v>Brandon Silverthorn</v>
          </cell>
          <cell r="X523" t="str">
            <v>No</v>
          </cell>
          <cell r="Y523" t="str">
            <v>bsilverthorn@jacmar.com</v>
          </cell>
          <cell r="Z523" t="b">
            <v>1</v>
          </cell>
          <cell r="AA523" t="b">
            <v>1</v>
          </cell>
          <cell r="AB523" t="b">
            <v>1</v>
          </cell>
          <cell r="AC523" t="b">
            <v>1</v>
          </cell>
          <cell r="AD523">
            <v>45077</v>
          </cell>
          <cell r="AE523">
            <v>45443</v>
          </cell>
        </row>
        <row r="524">
          <cell r="A524" t="str">
            <v>Willamette Valley Meat Co</v>
          </cell>
          <cell r="B524">
            <v>215160</v>
          </cell>
          <cell r="C524">
            <v>227807</v>
          </cell>
          <cell r="E524" t="str">
            <v>Active</v>
          </cell>
          <cell r="G524" t="str">
            <v>AC-00593</v>
          </cell>
          <cell r="H524" t="str">
            <v>Active</v>
          </cell>
          <cell r="I524">
            <v>45.525445099999999</v>
          </cell>
          <cell r="J524">
            <v>-122.6570066</v>
          </cell>
          <cell r="L524" t="str">
            <v>336 NE 8th Ave</v>
          </cell>
          <cell r="M524" t="str">
            <v>Portland</v>
          </cell>
          <cell r="P524" t="str">
            <v>OR</v>
          </cell>
          <cell r="Q524" t="str">
            <v>97232</v>
          </cell>
          <cell r="R524" t="str">
            <v>rjamison@wvmeat.com</v>
          </cell>
          <cell r="S524" t="str">
            <v>503.232.0933</v>
          </cell>
          <cell r="T524" t="str">
            <v>Robert Jamison</v>
          </cell>
          <cell r="U524" t="str">
            <v>Yes</v>
          </cell>
          <cell r="V524" t="str">
            <v>rjamison@wvmeat.com</v>
          </cell>
          <cell r="X524" t="str">
            <v>No</v>
          </cell>
          <cell r="Z524" t="b">
            <v>0</v>
          </cell>
          <cell r="AA524" t="b">
            <v>0</v>
          </cell>
          <cell r="AB524" t="b">
            <v>1</v>
          </cell>
          <cell r="AC524" t="b">
            <v>1</v>
          </cell>
          <cell r="AD524">
            <v>45078</v>
          </cell>
          <cell r="AE524">
            <v>45444</v>
          </cell>
        </row>
        <row r="525">
          <cell r="A525" t="str">
            <v>Quality Meat Co Inc</v>
          </cell>
          <cell r="B525">
            <v>203308</v>
          </cell>
          <cell r="C525">
            <v>227808</v>
          </cell>
          <cell r="E525" t="str">
            <v>Active</v>
          </cell>
          <cell r="G525" t="str">
            <v>AC-00617</v>
          </cell>
          <cell r="H525" t="str">
            <v>Active</v>
          </cell>
          <cell r="I525">
            <v>33.957032300000002</v>
          </cell>
          <cell r="J525">
            <v>-118.1859346</v>
          </cell>
          <cell r="L525" t="str">
            <v>8410 Salt Lake Ave</v>
          </cell>
          <cell r="M525" t="str">
            <v>Cudahy</v>
          </cell>
          <cell r="P525" t="str">
            <v>CA</v>
          </cell>
          <cell r="Q525" t="str">
            <v>90201</v>
          </cell>
          <cell r="R525" t="str">
            <v>axelmeats@gmail.com</v>
          </cell>
          <cell r="S525" t="str">
            <v>909.282.8428</v>
          </cell>
          <cell r="T525" t="str">
            <v>Sonia Ferguson</v>
          </cell>
          <cell r="U525" t="str">
            <v>Yes</v>
          </cell>
          <cell r="V525" t="str">
            <v>axelmeats@gmail.com</v>
          </cell>
          <cell r="X525" t="str">
            <v>No</v>
          </cell>
          <cell r="Z525" t="b">
            <v>0</v>
          </cell>
          <cell r="AA525" t="b">
            <v>0</v>
          </cell>
          <cell r="AB525" t="b">
            <v>1</v>
          </cell>
          <cell r="AC525" t="b">
            <v>1</v>
          </cell>
          <cell r="AD525">
            <v>45082</v>
          </cell>
          <cell r="AE525">
            <v>45448</v>
          </cell>
        </row>
        <row r="526">
          <cell r="A526" t="str">
            <v>Sam Chang Food</v>
          </cell>
          <cell r="B526">
            <v>203310</v>
          </cell>
          <cell r="C526">
            <v>227810</v>
          </cell>
          <cell r="E526" t="str">
            <v>Active</v>
          </cell>
          <cell r="G526" t="str">
            <v>AC-00725</v>
          </cell>
          <cell r="H526" t="str">
            <v>Active</v>
          </cell>
          <cell r="I526">
            <v>34.006182799999998</v>
          </cell>
          <cell r="J526">
            <v>-118.2138176</v>
          </cell>
          <cell r="L526" t="str">
            <v>3305 E Vernon Ave</v>
          </cell>
          <cell r="M526" t="str">
            <v>Vernon</v>
          </cell>
          <cell r="P526" t="str">
            <v>CA</v>
          </cell>
          <cell r="Q526" t="str">
            <v>90058</v>
          </cell>
          <cell r="R526" t="str">
            <v>scf1070@gmail.com</v>
          </cell>
          <cell r="S526" t="str">
            <v>213.219.3276</v>
          </cell>
          <cell r="T526" t="str">
            <v>Bo Chung</v>
          </cell>
          <cell r="U526" t="str">
            <v>Yes</v>
          </cell>
          <cell r="V526" t="str">
            <v>scf1070@gmail.com</v>
          </cell>
          <cell r="X526" t="str">
            <v>No</v>
          </cell>
          <cell r="Z526" t="b">
            <v>0</v>
          </cell>
          <cell r="AA526" t="b">
            <v>0</v>
          </cell>
          <cell r="AB526" t="b">
            <v>1</v>
          </cell>
          <cell r="AC526" t="b">
            <v>1</v>
          </cell>
          <cell r="AD526">
            <v>45096</v>
          </cell>
          <cell r="AE526">
            <v>45462</v>
          </cell>
        </row>
        <row r="527">
          <cell r="A527" t="str">
            <v>Sunterra Meats</v>
          </cell>
          <cell r="B527">
            <v>215161</v>
          </cell>
          <cell r="C527">
            <v>227811</v>
          </cell>
          <cell r="E527" t="str">
            <v>Active</v>
          </cell>
          <cell r="G527" t="str">
            <v>AC-00594</v>
          </cell>
          <cell r="H527" t="str">
            <v>Active</v>
          </cell>
          <cell r="I527">
            <v>0</v>
          </cell>
          <cell r="J527">
            <v>0</v>
          </cell>
          <cell r="L527" t="str">
            <v>233 North Rd</v>
          </cell>
          <cell r="M527" t="str">
            <v>Trochu</v>
          </cell>
          <cell r="P527" t="str">
            <v>AB</v>
          </cell>
          <cell r="Q527" t="str">
            <v>TOM2C0</v>
          </cell>
          <cell r="R527" t="str">
            <v>trochusales@sunterra.ca</v>
          </cell>
          <cell r="S527" t="str">
            <v>403.442.4202</v>
          </cell>
          <cell r="T527" t="str">
            <v>Antonio Martinez</v>
          </cell>
          <cell r="U527" t="str">
            <v>Yes</v>
          </cell>
          <cell r="V527" t="str">
            <v>antonio.martinez@sunterra.ca</v>
          </cell>
          <cell r="W527" t="str">
            <v>John Wagstaff</v>
          </cell>
          <cell r="X527" t="str">
            <v>No</v>
          </cell>
          <cell r="Y527" t="str">
            <v>john.wagstaff@sunterra.ca</v>
          </cell>
          <cell r="Z527" t="b">
            <v>0</v>
          </cell>
          <cell r="AA527" t="b">
            <v>0</v>
          </cell>
          <cell r="AB527" t="b">
            <v>1</v>
          </cell>
          <cell r="AC527" t="b">
            <v>0</v>
          </cell>
          <cell r="AD527">
            <v>45078</v>
          </cell>
          <cell r="AE527">
            <v>45444</v>
          </cell>
        </row>
        <row r="528">
          <cell r="A528" t="str">
            <v>Del Monte Capital Meat Co LLC Allen Brothers West</v>
          </cell>
          <cell r="B528">
            <v>158498</v>
          </cell>
          <cell r="C528">
            <v>227812</v>
          </cell>
          <cell r="E528" t="str">
            <v>Active</v>
          </cell>
          <cell r="G528" t="str">
            <v>AC-00618</v>
          </cell>
          <cell r="H528" t="str">
            <v>Active</v>
          </cell>
          <cell r="I528">
            <v>38.563462700000002</v>
          </cell>
          <cell r="J528">
            <v>-121.5797328</v>
          </cell>
          <cell r="L528" t="str">
            <v>4501 Seaport Blvd</v>
          </cell>
          <cell r="M528" t="str">
            <v>West Sacramento</v>
          </cell>
          <cell r="P528" t="str">
            <v>CA</v>
          </cell>
          <cell r="Q528" t="str">
            <v>95691</v>
          </cell>
          <cell r="R528" t="str">
            <v>ryanv@allenbrothers.com</v>
          </cell>
          <cell r="S528" t="str">
            <v>916.927.0595</v>
          </cell>
          <cell r="T528" t="str">
            <v>Ryan Vallis</v>
          </cell>
          <cell r="U528" t="str">
            <v>Yes</v>
          </cell>
          <cell r="V528" t="str">
            <v>ryanv@allenbrothers.com</v>
          </cell>
          <cell r="X528" t="str">
            <v>No</v>
          </cell>
          <cell r="Z528" t="b">
            <v>0</v>
          </cell>
          <cell r="AA528" t="b">
            <v>0</v>
          </cell>
          <cell r="AB528" t="b">
            <v>1</v>
          </cell>
          <cell r="AC528" t="b">
            <v>1</v>
          </cell>
          <cell r="AD528">
            <v>45082</v>
          </cell>
          <cell r="AE528">
            <v>45448</v>
          </cell>
        </row>
        <row r="529">
          <cell r="A529" t="str">
            <v>Barreras Meat Co</v>
          </cell>
          <cell r="B529">
            <v>215441</v>
          </cell>
          <cell r="C529">
            <v>227813</v>
          </cell>
          <cell r="E529" t="str">
            <v>Active</v>
          </cell>
          <cell r="G529" t="str">
            <v>AC-00726</v>
          </cell>
          <cell r="H529" t="str">
            <v>Active</v>
          </cell>
          <cell r="I529">
            <v>33.9990989</v>
          </cell>
          <cell r="J529">
            <v>-118.12940620000001</v>
          </cell>
          <cell r="L529" t="str">
            <v>6850 E Washington Blvd</v>
          </cell>
          <cell r="M529" t="str">
            <v>Montebello</v>
          </cell>
          <cell r="P529" t="str">
            <v>CA</v>
          </cell>
          <cell r="Q529" t="str">
            <v>90040</v>
          </cell>
          <cell r="R529" t="str">
            <v>barreras.meat@gmail.com</v>
          </cell>
          <cell r="S529" t="str">
            <v>323.838.7676</v>
          </cell>
          <cell r="T529" t="str">
            <v>Ralph Moran</v>
          </cell>
          <cell r="U529" t="str">
            <v>Yes</v>
          </cell>
          <cell r="V529" t="str">
            <v>barreras.meat@gmail.com</v>
          </cell>
          <cell r="W529" t="str">
            <v>Lauren Moran</v>
          </cell>
          <cell r="X529" t="str">
            <v>No</v>
          </cell>
          <cell r="Y529" t="str">
            <v>laurenmmoran1@gmail.com</v>
          </cell>
          <cell r="Z529" t="b">
            <v>0</v>
          </cell>
          <cell r="AA529" t="b">
            <v>0</v>
          </cell>
          <cell r="AB529" t="b">
            <v>1</v>
          </cell>
          <cell r="AC529" t="b">
            <v>1</v>
          </cell>
          <cell r="AD529">
            <v>45096</v>
          </cell>
          <cell r="AE529">
            <v>45462</v>
          </cell>
        </row>
        <row r="530">
          <cell r="A530" t="str">
            <v>Rotisystems Inc dba RoliRoti</v>
          </cell>
          <cell r="B530">
            <v>180794</v>
          </cell>
          <cell r="C530">
            <v>227814</v>
          </cell>
          <cell r="E530" t="str">
            <v>Active</v>
          </cell>
          <cell r="G530" t="str">
            <v>AC-00595</v>
          </cell>
          <cell r="H530" t="str">
            <v>Active</v>
          </cell>
          <cell r="I530">
            <v>37.742103299999997</v>
          </cell>
          <cell r="J530">
            <v>-122.20265670000001</v>
          </cell>
          <cell r="L530" t="str">
            <v>7800 Edgewater Dr</v>
          </cell>
          <cell r="M530" t="str">
            <v>Oakland</v>
          </cell>
          <cell r="P530" t="str">
            <v>CA</v>
          </cell>
          <cell r="Q530" t="str">
            <v>94621</v>
          </cell>
          <cell r="S530" t="str">
            <v>510.780.0300</v>
          </cell>
          <cell r="T530" t="str">
            <v>Rena Fu</v>
          </cell>
          <cell r="U530" t="str">
            <v>Yes</v>
          </cell>
          <cell r="V530" t="str">
            <v>rena@roliroti.com</v>
          </cell>
          <cell r="W530" t="str">
            <v>Thomas Odermatt</v>
          </cell>
          <cell r="X530" t="str">
            <v>No</v>
          </cell>
          <cell r="Y530" t="str">
            <v>thodermatte@roliroti.com</v>
          </cell>
          <cell r="Z530" t="b">
            <v>0</v>
          </cell>
          <cell r="AA530" t="b">
            <v>0</v>
          </cell>
          <cell r="AB530" t="b">
            <v>1</v>
          </cell>
          <cell r="AC530" t="b">
            <v>0</v>
          </cell>
          <cell r="AD530">
            <v>45078</v>
          </cell>
          <cell r="AE530">
            <v>45444</v>
          </cell>
        </row>
        <row r="531">
          <cell r="A531" t="str">
            <v>Del Monte Capital Meat Co LLC Allen Brothers West</v>
          </cell>
          <cell r="B531">
            <v>69832</v>
          </cell>
          <cell r="C531">
            <v>227815</v>
          </cell>
          <cell r="E531" t="str">
            <v>Active</v>
          </cell>
          <cell r="G531" t="str">
            <v>AC-00619</v>
          </cell>
          <cell r="H531" t="str">
            <v>Active</v>
          </cell>
          <cell r="I531">
            <v>38.191386700000002</v>
          </cell>
          <cell r="J531">
            <v>-122.258613</v>
          </cell>
          <cell r="L531" t="str">
            <v>165 Klamath Ct</v>
          </cell>
          <cell r="M531" t="str">
            <v>American Canyon</v>
          </cell>
          <cell r="P531" t="str">
            <v>CA</v>
          </cell>
          <cell r="Q531" t="str">
            <v>94503</v>
          </cell>
          <cell r="R531" t="str">
            <v>ryanv@allenbrothers.com</v>
          </cell>
          <cell r="S531" t="str">
            <v>916.927.0595</v>
          </cell>
          <cell r="T531" t="str">
            <v>Ryan Vallis</v>
          </cell>
          <cell r="U531" t="str">
            <v>Yes</v>
          </cell>
          <cell r="V531" t="str">
            <v>ryanv@allenbrothers.com</v>
          </cell>
          <cell r="X531" t="str">
            <v>No</v>
          </cell>
          <cell r="Z531" t="b">
            <v>0</v>
          </cell>
          <cell r="AA531" t="b">
            <v>0</v>
          </cell>
          <cell r="AB531" t="b">
            <v>1</v>
          </cell>
          <cell r="AC531" t="b">
            <v>1</v>
          </cell>
          <cell r="AD531">
            <v>45082</v>
          </cell>
          <cell r="AE531">
            <v>45448</v>
          </cell>
        </row>
        <row r="532">
          <cell r="A532" t="str">
            <v>Stafford Meat Company Inc</v>
          </cell>
          <cell r="B532">
            <v>215442</v>
          </cell>
          <cell r="C532">
            <v>227818</v>
          </cell>
          <cell r="E532" t="str">
            <v>Active</v>
          </cell>
          <cell r="G532" t="str">
            <v>AC-00727</v>
          </cell>
          <cell r="H532" t="str">
            <v>Active</v>
          </cell>
          <cell r="I532">
            <v>38.6985563</v>
          </cell>
          <cell r="J532">
            <v>-121.42994210000001</v>
          </cell>
          <cell r="L532" t="str">
            <v>1545 Q St</v>
          </cell>
          <cell r="M532" t="str">
            <v>Rio Linda</v>
          </cell>
          <cell r="P532" t="str">
            <v>CA</v>
          </cell>
          <cell r="Q532" t="str">
            <v>95673</v>
          </cell>
          <cell r="R532" t="str">
            <v>staffordmeat@yahoo.com</v>
          </cell>
          <cell r="S532" t="str">
            <v>916.991.3021</v>
          </cell>
          <cell r="T532" t="str">
            <v>Joseph Stafford</v>
          </cell>
          <cell r="U532" t="str">
            <v>Yes</v>
          </cell>
          <cell r="V532" t="str">
            <v>joestafford@smcjerky.com</v>
          </cell>
          <cell r="W532" t="str">
            <v>John Stafford</v>
          </cell>
          <cell r="X532" t="str">
            <v>No</v>
          </cell>
          <cell r="Y532" t="str">
            <v>johnstaffordmeat@yahoo.com</v>
          </cell>
          <cell r="Z532" t="b">
            <v>0</v>
          </cell>
          <cell r="AA532" t="b">
            <v>0</v>
          </cell>
          <cell r="AB532" t="b">
            <v>1</v>
          </cell>
          <cell r="AC532" t="b">
            <v>0</v>
          </cell>
          <cell r="AD532">
            <v>45099</v>
          </cell>
          <cell r="AE532">
            <v>45465</v>
          </cell>
        </row>
        <row r="533">
          <cell r="A533" t="str">
            <v>Del Monte Capital Meat Co LLC Allen Brothers West</v>
          </cell>
          <cell r="B533">
            <v>158499</v>
          </cell>
          <cell r="C533">
            <v>227820</v>
          </cell>
          <cell r="E533" t="str">
            <v>Active</v>
          </cell>
          <cell r="G533" t="str">
            <v>AC-00620</v>
          </cell>
          <cell r="H533" t="str">
            <v>Active</v>
          </cell>
          <cell r="I533">
            <v>37.688541600000001</v>
          </cell>
          <cell r="J533">
            <v>-122.4172363</v>
          </cell>
          <cell r="L533" t="str">
            <v>145 S Hill Dr</v>
          </cell>
          <cell r="M533" t="str">
            <v>Brisbane</v>
          </cell>
          <cell r="P533" t="str">
            <v>CA</v>
          </cell>
          <cell r="Q533" t="str">
            <v>94005</v>
          </cell>
          <cell r="R533" t="str">
            <v>ryanv@allenbrothers.com</v>
          </cell>
          <cell r="S533" t="str">
            <v>916.927.0595</v>
          </cell>
          <cell r="T533" t="str">
            <v>Ryan Vallis</v>
          </cell>
          <cell r="U533" t="str">
            <v>Yes</v>
          </cell>
          <cell r="V533" t="str">
            <v>ryanv@allenbrothers.com</v>
          </cell>
          <cell r="X533" t="str">
            <v>No</v>
          </cell>
          <cell r="Z533" t="b">
            <v>0</v>
          </cell>
          <cell r="AA533" t="b">
            <v>0</v>
          </cell>
          <cell r="AB533" t="b">
            <v>1</v>
          </cell>
          <cell r="AC533" t="b">
            <v>1</v>
          </cell>
          <cell r="AD533">
            <v>45082</v>
          </cell>
          <cell r="AE533">
            <v>45448</v>
          </cell>
        </row>
        <row r="534">
          <cell r="A534" t="str">
            <v>Ortega Meat Distribution</v>
          </cell>
          <cell r="B534">
            <v>215162</v>
          </cell>
          <cell r="C534">
            <v>227821</v>
          </cell>
          <cell r="E534" t="str">
            <v>Active</v>
          </cell>
          <cell r="G534" t="str">
            <v>AC-00596</v>
          </cell>
          <cell r="H534" t="str">
            <v>Active</v>
          </cell>
          <cell r="I534">
            <v>36.717778799999998</v>
          </cell>
          <cell r="J534">
            <v>-119.8189757</v>
          </cell>
          <cell r="L534" t="str">
            <v>2316 S Fruit Ave</v>
          </cell>
          <cell r="M534" t="str">
            <v>Fresno</v>
          </cell>
          <cell r="P534" t="str">
            <v>CA</v>
          </cell>
          <cell r="Q534" t="str">
            <v>93706</v>
          </cell>
          <cell r="R534" t="str">
            <v>andreaortega@live.com</v>
          </cell>
          <cell r="S534" t="str">
            <v>559.264.9009</v>
          </cell>
          <cell r="T534" t="str">
            <v>Manuel Orteg</v>
          </cell>
          <cell r="U534" t="str">
            <v>Yes</v>
          </cell>
          <cell r="V534" t="str">
            <v>1mrortegameat@gmail.com</v>
          </cell>
          <cell r="W534" t="str">
            <v>Andrea Ortega</v>
          </cell>
          <cell r="X534" t="str">
            <v>No</v>
          </cell>
          <cell r="Y534" t="str">
            <v>andreaortega@live.com</v>
          </cell>
          <cell r="Z534" t="b">
            <v>1</v>
          </cell>
          <cell r="AA534" t="b">
            <v>1</v>
          </cell>
          <cell r="AB534" t="b">
            <v>1</v>
          </cell>
          <cell r="AC534" t="b">
            <v>0</v>
          </cell>
          <cell r="AD534">
            <v>45078</v>
          </cell>
          <cell r="AE534">
            <v>45444</v>
          </cell>
        </row>
        <row r="535">
          <cell r="A535" t="str">
            <v>Martin PureFoods Corp</v>
          </cell>
          <cell r="B535">
            <v>215443</v>
          </cell>
          <cell r="C535">
            <v>227822</v>
          </cell>
          <cell r="E535" t="str">
            <v>Active</v>
          </cell>
          <cell r="G535" t="str">
            <v>AC-00728</v>
          </cell>
          <cell r="H535" t="str">
            <v>Active</v>
          </cell>
          <cell r="I535">
            <v>34.0568198</v>
          </cell>
          <cell r="J535">
            <v>-117.7810965</v>
          </cell>
          <cell r="L535" t="str">
            <v>1713 W 2nd St</v>
          </cell>
          <cell r="M535" t="str">
            <v>Pomona</v>
          </cell>
          <cell r="P535" t="str">
            <v>CA</v>
          </cell>
          <cell r="Q535" t="str">
            <v>91766</v>
          </cell>
          <cell r="R535" t="str">
            <v>rick@martinpurefoods.com</v>
          </cell>
          <cell r="S535" t="str">
            <v>909.865.4440</v>
          </cell>
          <cell r="T535" t="str">
            <v>Rick Martin</v>
          </cell>
          <cell r="U535" t="str">
            <v>Yes</v>
          </cell>
          <cell r="V535" t="str">
            <v>rick@martinpurefoods.com</v>
          </cell>
          <cell r="X535" t="str">
            <v>No</v>
          </cell>
          <cell r="Z535" t="b">
            <v>0</v>
          </cell>
          <cell r="AA535" t="b">
            <v>0</v>
          </cell>
          <cell r="AB535" t="b">
            <v>1</v>
          </cell>
          <cell r="AC535" t="b">
            <v>0</v>
          </cell>
          <cell r="AD535">
            <v>45097</v>
          </cell>
          <cell r="AE535">
            <v>45463</v>
          </cell>
        </row>
        <row r="536">
          <cell r="A536" t="str">
            <v>Del Monte Capital Meat Co LLC Allen Brothers West</v>
          </cell>
          <cell r="B536">
            <v>158497</v>
          </cell>
          <cell r="C536">
            <v>227823</v>
          </cell>
          <cell r="E536" t="str">
            <v>Active</v>
          </cell>
          <cell r="G536" t="str">
            <v>AC-00621</v>
          </cell>
          <cell r="H536" t="str">
            <v>Active</v>
          </cell>
          <cell r="I536">
            <v>37.604854500000002</v>
          </cell>
          <cell r="J536">
            <v>-122.0424525</v>
          </cell>
          <cell r="L536" t="str">
            <v>1250 Whipple Rd</v>
          </cell>
          <cell r="M536" t="str">
            <v>Union City</v>
          </cell>
          <cell r="P536" t="str">
            <v>CA</v>
          </cell>
          <cell r="Q536" t="str">
            <v>94587</v>
          </cell>
          <cell r="R536" t="str">
            <v>ryanv@allenbrothers.com</v>
          </cell>
          <cell r="S536" t="str">
            <v>916.927.0595</v>
          </cell>
          <cell r="T536" t="str">
            <v>Ryan Vallis</v>
          </cell>
          <cell r="U536" t="str">
            <v>Yes</v>
          </cell>
          <cell r="V536" t="str">
            <v>ryanv@allenbrothers.com</v>
          </cell>
          <cell r="X536" t="str">
            <v>No</v>
          </cell>
          <cell r="Z536" t="b">
            <v>0</v>
          </cell>
          <cell r="AA536" t="b">
            <v>0</v>
          </cell>
          <cell r="AB536" t="b">
            <v>1</v>
          </cell>
          <cell r="AC536" t="b">
            <v>1</v>
          </cell>
          <cell r="AD536">
            <v>45082</v>
          </cell>
          <cell r="AE536">
            <v>45448</v>
          </cell>
        </row>
        <row r="537">
          <cell r="A537" t="str">
            <v>Save Mart Supermarkets LLC</v>
          </cell>
          <cell r="B537">
            <v>70790</v>
          </cell>
          <cell r="C537">
            <v>227824</v>
          </cell>
          <cell r="E537" t="str">
            <v>Active</v>
          </cell>
          <cell r="G537" t="str">
            <v>AC-00729</v>
          </cell>
          <cell r="H537" t="str">
            <v>Active</v>
          </cell>
          <cell r="I537">
            <v>38.792563000000001</v>
          </cell>
          <cell r="J537">
            <v>-121.310137</v>
          </cell>
          <cell r="L537" t="str">
            <v>9999 Niblick Dr</v>
          </cell>
          <cell r="M537" t="str">
            <v>Roseville</v>
          </cell>
          <cell r="P537" t="str">
            <v>CA</v>
          </cell>
          <cell r="Q537" t="str">
            <v>95678</v>
          </cell>
          <cell r="R537" t="str">
            <v>compliance@savemart.com</v>
          </cell>
          <cell r="S537" t="str">
            <v>916.784.8851</v>
          </cell>
          <cell r="T537" t="str">
            <v>Jasmine Su</v>
          </cell>
          <cell r="U537" t="str">
            <v>Yes</v>
          </cell>
          <cell r="V537" t="str">
            <v>jasmine.su@savemart.com</v>
          </cell>
          <cell r="W537" t="str">
            <v>Melanie Martell</v>
          </cell>
          <cell r="X537" t="str">
            <v>No</v>
          </cell>
          <cell r="Y537" t="str">
            <v>melanie.martnell@savemart.com</v>
          </cell>
          <cell r="Z537" t="b">
            <v>1</v>
          </cell>
          <cell r="AA537" t="b">
            <v>1</v>
          </cell>
          <cell r="AB537" t="b">
            <v>1</v>
          </cell>
          <cell r="AC537" t="b">
            <v>0</v>
          </cell>
          <cell r="AD537">
            <v>45097</v>
          </cell>
          <cell r="AE537">
            <v>45463</v>
          </cell>
        </row>
        <row r="538">
          <cell r="A538" t="str">
            <v>Del Monte Capital Meat Co LLC Allen Brothers West</v>
          </cell>
          <cell r="B538">
            <v>215182</v>
          </cell>
          <cell r="C538">
            <v>227825</v>
          </cell>
          <cell r="E538" t="str">
            <v>Active</v>
          </cell>
          <cell r="G538" t="str">
            <v>AC-00622</v>
          </cell>
          <cell r="H538" t="str">
            <v>Active</v>
          </cell>
          <cell r="I538">
            <v>37.926172000000001</v>
          </cell>
          <cell r="J538">
            <v>-122.3737448</v>
          </cell>
          <cell r="L538" t="str">
            <v>211 W Cutting Blvd</v>
          </cell>
          <cell r="M538" t="str">
            <v>Richmond</v>
          </cell>
          <cell r="P538" t="str">
            <v>CA</v>
          </cell>
          <cell r="Q538" t="str">
            <v>94804</v>
          </cell>
          <cell r="R538" t="str">
            <v>ryanv@allenbrothers.com</v>
          </cell>
          <cell r="S538" t="str">
            <v>916.927.0595</v>
          </cell>
          <cell r="T538" t="str">
            <v>Ryan Vallis</v>
          </cell>
          <cell r="U538" t="str">
            <v>Yes</v>
          </cell>
          <cell r="V538" t="str">
            <v>ryanv@allenbrothers.com</v>
          </cell>
          <cell r="X538" t="str">
            <v>No</v>
          </cell>
          <cell r="Z538" t="b">
            <v>0</v>
          </cell>
          <cell r="AA538" t="b">
            <v>0</v>
          </cell>
          <cell r="AB538" t="b">
            <v>1</v>
          </cell>
          <cell r="AC538" t="b">
            <v>1</v>
          </cell>
          <cell r="AD538">
            <v>45082</v>
          </cell>
          <cell r="AE538">
            <v>45448</v>
          </cell>
        </row>
        <row r="539">
          <cell r="A539" t="str">
            <v>Save Mart Supermarkets LLC</v>
          </cell>
          <cell r="B539">
            <v>69785</v>
          </cell>
          <cell r="C539">
            <v>227827</v>
          </cell>
          <cell r="E539" t="str">
            <v>Active</v>
          </cell>
          <cell r="G539" t="str">
            <v>AC-00730</v>
          </cell>
          <cell r="H539" t="str">
            <v>Active</v>
          </cell>
          <cell r="I539">
            <v>37.266665199999998</v>
          </cell>
          <cell r="J539">
            <v>-120.43815410000001</v>
          </cell>
          <cell r="L539" t="str">
            <v>2674 Vassar Ave</v>
          </cell>
          <cell r="M539" t="str">
            <v>Merced</v>
          </cell>
          <cell r="P539" t="str">
            <v>CA</v>
          </cell>
          <cell r="Q539" t="str">
            <v>95341</v>
          </cell>
          <cell r="R539" t="str">
            <v>compliance@savemart.com</v>
          </cell>
          <cell r="S539" t="str">
            <v>209.384.1600</v>
          </cell>
          <cell r="T539" t="str">
            <v>Jasmine Su</v>
          </cell>
          <cell r="U539" t="str">
            <v>Yes</v>
          </cell>
          <cell r="V539" t="str">
            <v>jasmine.su@savemart.com</v>
          </cell>
          <cell r="W539" t="str">
            <v>Melanie Martell</v>
          </cell>
          <cell r="X539" t="str">
            <v>No</v>
          </cell>
          <cell r="Y539" t="str">
            <v>melanie.martnell@savemart.com</v>
          </cell>
          <cell r="Z539" t="b">
            <v>1</v>
          </cell>
          <cell r="AA539" t="b">
            <v>1</v>
          </cell>
          <cell r="AB539" t="b">
            <v>1</v>
          </cell>
          <cell r="AC539" t="b">
            <v>0</v>
          </cell>
          <cell r="AD539">
            <v>45097</v>
          </cell>
          <cell r="AE539">
            <v>45463</v>
          </cell>
        </row>
        <row r="540">
          <cell r="A540" t="str">
            <v>D'Artagnan LLC</v>
          </cell>
          <cell r="B540">
            <v>215444</v>
          </cell>
          <cell r="C540">
            <v>227829</v>
          </cell>
          <cell r="E540" t="str">
            <v>Active</v>
          </cell>
          <cell r="G540" t="str">
            <v>AC-00731</v>
          </cell>
          <cell r="H540" t="str">
            <v>Active</v>
          </cell>
          <cell r="I540">
            <v>40.678667799999999</v>
          </cell>
          <cell r="J540">
            <v>-74.245584100000002</v>
          </cell>
          <cell r="L540" t="str">
            <v>600 Green Ln</v>
          </cell>
          <cell r="M540" t="str">
            <v>Union</v>
          </cell>
          <cell r="P540" t="str">
            <v>NJ</v>
          </cell>
          <cell r="Q540" t="str">
            <v>07083</v>
          </cell>
          <cell r="S540" t="str">
            <v>973.344.0565</v>
          </cell>
          <cell r="T540" t="str">
            <v>Dhmarmik Patel</v>
          </cell>
          <cell r="U540" t="str">
            <v>Yes</v>
          </cell>
          <cell r="V540" t="str">
            <v>dpatel@fortunefischo.net</v>
          </cell>
          <cell r="W540" t="str">
            <v>Jason Wagner</v>
          </cell>
          <cell r="X540" t="str">
            <v>No</v>
          </cell>
          <cell r="Y540" t="str">
            <v>jwagner@fortunefishco.net</v>
          </cell>
          <cell r="Z540" t="b">
            <v>0</v>
          </cell>
          <cell r="AA540" t="b">
            <v>0</v>
          </cell>
          <cell r="AB540" t="b">
            <v>1</v>
          </cell>
          <cell r="AC540" t="b">
            <v>1</v>
          </cell>
          <cell r="AD540">
            <v>45097</v>
          </cell>
          <cell r="AE540">
            <v>45463</v>
          </cell>
        </row>
        <row r="541">
          <cell r="A541" t="str">
            <v>D'Artagnan LLC</v>
          </cell>
          <cell r="B541">
            <v>215445</v>
          </cell>
          <cell r="C541">
            <v>227831</v>
          </cell>
          <cell r="E541" t="str">
            <v>Active</v>
          </cell>
          <cell r="G541" t="str">
            <v>AC-00732</v>
          </cell>
          <cell r="H541" t="str">
            <v>Active</v>
          </cell>
          <cell r="I541">
            <v>39.7699979</v>
          </cell>
          <cell r="J541">
            <v>-104.9305944</v>
          </cell>
          <cell r="L541" t="str">
            <v>3831 Eudora Way</v>
          </cell>
          <cell r="M541" t="str">
            <v>Denver</v>
          </cell>
          <cell r="P541" t="str">
            <v>CO</v>
          </cell>
          <cell r="Q541" t="str">
            <v>80207</v>
          </cell>
          <cell r="S541" t="str">
            <v>973.344.0565</v>
          </cell>
          <cell r="T541" t="str">
            <v>Dhmarmik Patel</v>
          </cell>
          <cell r="U541" t="str">
            <v>Yes</v>
          </cell>
          <cell r="V541" t="str">
            <v>dpatel@fortunefischo.net</v>
          </cell>
          <cell r="W541" t="str">
            <v>Jason Wagner</v>
          </cell>
          <cell r="X541" t="str">
            <v>No</v>
          </cell>
          <cell r="Y541" t="str">
            <v>jwagner@fortunefishco.net</v>
          </cell>
          <cell r="Z541" t="b">
            <v>0</v>
          </cell>
          <cell r="AA541" t="b">
            <v>0</v>
          </cell>
          <cell r="AB541" t="b">
            <v>1</v>
          </cell>
          <cell r="AC541" t="b">
            <v>1</v>
          </cell>
          <cell r="AD541">
            <v>45097</v>
          </cell>
          <cell r="AE541">
            <v>45463</v>
          </cell>
        </row>
        <row r="542">
          <cell r="A542" t="str">
            <v>D'Artagnan LLC</v>
          </cell>
          <cell r="B542">
            <v>215447</v>
          </cell>
          <cell r="C542">
            <v>227833</v>
          </cell>
          <cell r="E542" t="str">
            <v>Active</v>
          </cell>
          <cell r="G542" t="str">
            <v>AC-00733</v>
          </cell>
          <cell r="H542" t="str">
            <v>Active</v>
          </cell>
          <cell r="I542">
            <v>29.907702700000002</v>
          </cell>
          <cell r="J542">
            <v>-95.407999099999998</v>
          </cell>
          <cell r="L542" t="str">
            <v>416 Blue Bell Rd</v>
          </cell>
          <cell r="M542" t="str">
            <v>Houston</v>
          </cell>
          <cell r="P542" t="str">
            <v>TX</v>
          </cell>
          <cell r="Q542" t="str">
            <v>77037</v>
          </cell>
          <cell r="S542" t="str">
            <v>973.344.0565</v>
          </cell>
          <cell r="T542" t="str">
            <v>Dhmarmik Patel</v>
          </cell>
          <cell r="U542" t="str">
            <v>Yes</v>
          </cell>
          <cell r="V542" t="str">
            <v>dpatel@fortunefischo.net</v>
          </cell>
          <cell r="W542" t="str">
            <v>Jason Wagner</v>
          </cell>
          <cell r="X542" t="str">
            <v>No</v>
          </cell>
          <cell r="Y542" t="str">
            <v>jwagner@fortunefishco.net</v>
          </cell>
          <cell r="Z542" t="b">
            <v>0</v>
          </cell>
          <cell r="AA542" t="b">
            <v>0</v>
          </cell>
          <cell r="AB542" t="b">
            <v>1</v>
          </cell>
          <cell r="AC542" t="b">
            <v>1</v>
          </cell>
          <cell r="AD542">
            <v>45097</v>
          </cell>
          <cell r="AE542">
            <v>45463</v>
          </cell>
        </row>
        <row r="543">
          <cell r="A543" t="str">
            <v>Marina Distribution Inc</v>
          </cell>
          <cell r="B543">
            <v>215562</v>
          </cell>
          <cell r="C543">
            <v>227834</v>
          </cell>
          <cell r="E543" t="str">
            <v>Active</v>
          </cell>
          <cell r="G543" t="str">
            <v>AC-00800</v>
          </cell>
          <cell r="H543" t="str">
            <v>Active</v>
          </cell>
          <cell r="I543">
            <v>37.963942199999998</v>
          </cell>
          <cell r="J543">
            <v>-121.26685089999999</v>
          </cell>
          <cell r="L543" t="str">
            <v>2001 E Fremont St</v>
          </cell>
          <cell r="M543" t="str">
            <v>Stockton</v>
          </cell>
          <cell r="P543" t="str">
            <v>CA</v>
          </cell>
          <cell r="Q543" t="str">
            <v>95205</v>
          </cell>
          <cell r="R543" t="str">
            <v>acct@marinadistributioninc.com</v>
          </cell>
          <cell r="S543" t="str">
            <v>626.512.2464</v>
          </cell>
          <cell r="T543" t="str">
            <v>Young H</v>
          </cell>
          <cell r="U543" t="str">
            <v>Yes</v>
          </cell>
          <cell r="V543" t="str">
            <v>young@marinadistributioninc.com</v>
          </cell>
          <cell r="X543" t="str">
            <v>No</v>
          </cell>
          <cell r="Z543" t="b">
            <v>0</v>
          </cell>
          <cell r="AA543" t="b">
            <v>0</v>
          </cell>
          <cell r="AB543" t="b">
            <v>1</v>
          </cell>
          <cell r="AC543" t="b">
            <v>0</v>
          </cell>
          <cell r="AD543">
            <v>45106</v>
          </cell>
          <cell r="AE543">
            <v>45472</v>
          </cell>
        </row>
        <row r="544">
          <cell r="A544" t="str">
            <v>D'Artagnan LLC</v>
          </cell>
          <cell r="B544">
            <v>215448</v>
          </cell>
          <cell r="C544">
            <v>227835</v>
          </cell>
          <cell r="E544" t="str">
            <v>Active</v>
          </cell>
          <cell r="G544" t="str">
            <v>AC-00734</v>
          </cell>
          <cell r="H544" t="str">
            <v>Active</v>
          </cell>
          <cell r="I544">
            <v>42.0265646</v>
          </cell>
          <cell r="J544">
            <v>-87.917697099999998</v>
          </cell>
          <cell r="L544" t="str">
            <v>90 Rawls Rd</v>
          </cell>
          <cell r="M544" t="str">
            <v>Des Plaines</v>
          </cell>
          <cell r="P544" t="str">
            <v>IL</v>
          </cell>
          <cell r="Q544" t="str">
            <v>60016</v>
          </cell>
          <cell r="S544" t="str">
            <v>973.344.0565</v>
          </cell>
          <cell r="T544" t="str">
            <v>Dhmarmik Patel</v>
          </cell>
          <cell r="U544" t="str">
            <v>Yes</v>
          </cell>
          <cell r="V544" t="str">
            <v>dpatel@fortunefischo.net</v>
          </cell>
          <cell r="W544" t="str">
            <v>Jason Wagner</v>
          </cell>
          <cell r="X544" t="str">
            <v>No</v>
          </cell>
          <cell r="Y544" t="str">
            <v>jwagner@fortunefishco.net</v>
          </cell>
          <cell r="Z544" t="b">
            <v>0</v>
          </cell>
          <cell r="AA544" t="b">
            <v>0</v>
          </cell>
          <cell r="AB544" t="b">
            <v>1</v>
          </cell>
          <cell r="AC544" t="b">
            <v>1</v>
          </cell>
          <cell r="AD544">
            <v>45097</v>
          </cell>
          <cell r="AE544">
            <v>45463</v>
          </cell>
        </row>
        <row r="545">
          <cell r="A545" t="str">
            <v>Fremont Street Cold Storage LLC</v>
          </cell>
          <cell r="B545">
            <v>215562</v>
          </cell>
          <cell r="C545">
            <v>227836</v>
          </cell>
          <cell r="E545" t="str">
            <v>Active</v>
          </cell>
          <cell r="G545" t="str">
            <v>AC-00801</v>
          </cell>
          <cell r="H545" t="str">
            <v>Active</v>
          </cell>
          <cell r="I545">
            <v>37.963942199999998</v>
          </cell>
          <cell r="J545">
            <v>-121.26685089999999</v>
          </cell>
          <cell r="L545" t="str">
            <v>2001 E Fremont St</v>
          </cell>
          <cell r="M545" t="str">
            <v>Stockton</v>
          </cell>
          <cell r="P545" t="str">
            <v>CA</v>
          </cell>
          <cell r="Q545" t="str">
            <v>95205</v>
          </cell>
          <cell r="R545" t="str">
            <v>cs@fremontstreetcoldstorage.com</v>
          </cell>
          <cell r="S545" t="str">
            <v>626.592.0884</v>
          </cell>
          <cell r="T545" t="str">
            <v>Young H</v>
          </cell>
          <cell r="U545" t="str">
            <v>Yes</v>
          </cell>
          <cell r="V545" t="str">
            <v>young@marinadistributioninc.com</v>
          </cell>
          <cell r="X545" t="str">
            <v>No</v>
          </cell>
          <cell r="Z545" t="b">
            <v>0</v>
          </cell>
          <cell r="AA545" t="b">
            <v>0</v>
          </cell>
          <cell r="AB545" t="b">
            <v>1</v>
          </cell>
          <cell r="AC545" t="b">
            <v>0</v>
          </cell>
          <cell r="AD545">
            <v>45106</v>
          </cell>
          <cell r="AE545">
            <v>45472</v>
          </cell>
        </row>
        <row r="546">
          <cell r="A546" t="str">
            <v>D'Artagnan LLC</v>
          </cell>
          <cell r="B546">
            <v>215449</v>
          </cell>
          <cell r="C546">
            <v>227837</v>
          </cell>
          <cell r="E546" t="str">
            <v>Active</v>
          </cell>
          <cell r="G546" t="str">
            <v>AC-00735</v>
          </cell>
          <cell r="H546" t="str">
            <v>Active</v>
          </cell>
          <cell r="I546">
            <v>36.303273799999999</v>
          </cell>
          <cell r="J546">
            <v>-78.596764899999997</v>
          </cell>
          <cell r="L546" t="str">
            <v>325 Lewis St</v>
          </cell>
          <cell r="M546" t="str">
            <v>Oxford</v>
          </cell>
          <cell r="P546" t="str">
            <v>NC</v>
          </cell>
          <cell r="Q546" t="str">
            <v>27565</v>
          </cell>
          <cell r="S546" t="str">
            <v>973.344.0565</v>
          </cell>
          <cell r="T546" t="str">
            <v>Dhmarmik Patel</v>
          </cell>
          <cell r="U546" t="str">
            <v>Yes</v>
          </cell>
          <cell r="V546" t="str">
            <v>dpatel@fortunefischo.net</v>
          </cell>
          <cell r="W546" t="str">
            <v>Jason Wagner</v>
          </cell>
          <cell r="X546" t="str">
            <v>No</v>
          </cell>
          <cell r="Y546" t="str">
            <v>jwagner@fortunefishco.net</v>
          </cell>
          <cell r="Z546" t="b">
            <v>0</v>
          </cell>
          <cell r="AA546" t="b">
            <v>0</v>
          </cell>
          <cell r="AB546" t="b">
            <v>1</v>
          </cell>
          <cell r="AC546" t="b">
            <v>1</v>
          </cell>
          <cell r="AD546">
            <v>45097</v>
          </cell>
          <cell r="AE546">
            <v>45463</v>
          </cell>
        </row>
        <row r="547">
          <cell r="A547" t="str">
            <v>Tawa Services, Inc</v>
          </cell>
          <cell r="B547">
            <v>192937</v>
          </cell>
          <cell r="C547">
            <v>227839</v>
          </cell>
          <cell r="E547" t="str">
            <v>Active</v>
          </cell>
          <cell r="G547" t="str">
            <v>AC-00802</v>
          </cell>
          <cell r="H547" t="str">
            <v>Active</v>
          </cell>
          <cell r="I547">
            <v>33.866863700000003</v>
          </cell>
          <cell r="J547">
            <v>-118.0217198</v>
          </cell>
          <cell r="L547" t="str">
            <v>6491 Caballero Rd</v>
          </cell>
          <cell r="M547" t="str">
            <v>Buena Park</v>
          </cell>
          <cell r="P547" t="str">
            <v>CA</v>
          </cell>
          <cell r="Q547" t="str">
            <v>90620</v>
          </cell>
          <cell r="R547" t="str">
            <v>licensing@tawa.com</v>
          </cell>
          <cell r="S547" t="str">
            <v>714.521.8899</v>
          </cell>
          <cell r="T547" t="str">
            <v>Adrienne Lee</v>
          </cell>
          <cell r="U547" t="str">
            <v>Yes</v>
          </cell>
          <cell r="V547" t="str">
            <v>legaldept@tawa.com</v>
          </cell>
          <cell r="X547" t="str">
            <v>No</v>
          </cell>
          <cell r="Z547" t="b">
            <v>1</v>
          </cell>
          <cell r="AA547" t="b">
            <v>0</v>
          </cell>
          <cell r="AB547" t="b">
            <v>1</v>
          </cell>
          <cell r="AC547" t="b">
            <v>0</v>
          </cell>
          <cell r="AD547">
            <v>45106</v>
          </cell>
          <cell r="AE547">
            <v>45472</v>
          </cell>
        </row>
        <row r="548">
          <cell r="A548" t="str">
            <v>Princeton International Inc</v>
          </cell>
          <cell r="B548">
            <v>203164</v>
          </cell>
          <cell r="C548">
            <v>227842</v>
          </cell>
          <cell r="E548" t="str">
            <v>Active</v>
          </cell>
          <cell r="G548" t="str">
            <v>AC-00803</v>
          </cell>
          <cell r="H548" t="str">
            <v>Active</v>
          </cell>
          <cell r="I548">
            <v>34.065663700000002</v>
          </cell>
          <cell r="J548">
            <v>-118.2324045</v>
          </cell>
          <cell r="L548" t="str">
            <v>1318 N Spring St Bldg A</v>
          </cell>
          <cell r="M548" t="str">
            <v>Los Angeles</v>
          </cell>
          <cell r="P548" t="str">
            <v>CA</v>
          </cell>
          <cell r="Q548" t="str">
            <v>90012</v>
          </cell>
          <cell r="R548" t="str">
            <v>lin.princeton@gmail.com</v>
          </cell>
          <cell r="S548" t="str">
            <v>323.221.6151</v>
          </cell>
          <cell r="T548" t="str">
            <v>Frank Lin</v>
          </cell>
          <cell r="U548" t="str">
            <v>Yes</v>
          </cell>
          <cell r="V548" t="str">
            <v>lin.princeton@gmail.com</v>
          </cell>
          <cell r="X548" t="str">
            <v>No</v>
          </cell>
          <cell r="Z548" t="b">
            <v>1</v>
          </cell>
          <cell r="AA548" t="b">
            <v>0</v>
          </cell>
          <cell r="AB548" t="b">
            <v>1</v>
          </cell>
          <cell r="AC548" t="b">
            <v>0</v>
          </cell>
          <cell r="AD548">
            <v>45106</v>
          </cell>
          <cell r="AE548">
            <v>45472</v>
          </cell>
        </row>
        <row r="549">
          <cell r="A549" t="str">
            <v>Cool Port Oakland</v>
          </cell>
          <cell r="B549">
            <v>175432</v>
          </cell>
          <cell r="C549">
            <v>227845</v>
          </cell>
          <cell r="E549" t="str">
            <v>Active</v>
          </cell>
          <cell r="F549" t="str">
            <v>00Q4Y55</v>
          </cell>
          <cell r="G549" t="str">
            <v>AC-00804</v>
          </cell>
          <cell r="H549" t="str">
            <v>Active</v>
          </cell>
          <cell r="I549">
            <v>37.806263000000001</v>
          </cell>
          <cell r="J549">
            <v>-122.31550970000001</v>
          </cell>
          <cell r="L549" t="str">
            <v>575 Maritime St</v>
          </cell>
          <cell r="M549" t="str">
            <v>Oakland</v>
          </cell>
          <cell r="P549" t="str">
            <v>CA</v>
          </cell>
          <cell r="Q549" t="str">
            <v>94601</v>
          </cell>
          <cell r="S549" t="str">
            <v>510.564.8700</v>
          </cell>
          <cell r="T549" t="str">
            <v>John Swinnerton</v>
          </cell>
          <cell r="U549" t="str">
            <v>Yes</v>
          </cell>
          <cell r="V549" t="str">
            <v>jswinnerton@dreisbach.com</v>
          </cell>
          <cell r="W549" t="str">
            <v>Ray Guy</v>
          </cell>
          <cell r="X549" t="str">
            <v>No</v>
          </cell>
          <cell r="Y549" t="str">
            <v>ray@dreisbach.com</v>
          </cell>
          <cell r="Z549" t="b">
            <v>0</v>
          </cell>
          <cell r="AA549" t="b">
            <v>0</v>
          </cell>
          <cell r="AB549" t="b">
            <v>1</v>
          </cell>
          <cell r="AC549" t="b">
            <v>0</v>
          </cell>
          <cell r="AD549">
            <v>45106</v>
          </cell>
          <cell r="AE549">
            <v>45472</v>
          </cell>
        </row>
        <row r="550">
          <cell r="A550" t="str">
            <v>D'Artagnan LLC</v>
          </cell>
          <cell r="B550">
            <v>215453</v>
          </cell>
          <cell r="C550">
            <v>227846</v>
          </cell>
          <cell r="E550" t="str">
            <v>Active</v>
          </cell>
          <cell r="G550" t="str">
            <v>AC-00736</v>
          </cell>
          <cell r="H550" t="str">
            <v>Active</v>
          </cell>
          <cell r="I550">
            <v>32.842689200000002</v>
          </cell>
          <cell r="J550">
            <v>-83.674192199999993</v>
          </cell>
          <cell r="L550" t="str">
            <v>787 Hilcrest Industrial Blvd</v>
          </cell>
          <cell r="M550" t="str">
            <v>Macon</v>
          </cell>
          <cell r="P550" t="str">
            <v>GA</v>
          </cell>
          <cell r="Q550" t="str">
            <v>31204</v>
          </cell>
          <cell r="S550" t="str">
            <v>973.344.0565</v>
          </cell>
          <cell r="T550" t="str">
            <v>Dhmarmik Patel</v>
          </cell>
          <cell r="U550" t="str">
            <v>Yes</v>
          </cell>
          <cell r="V550" t="str">
            <v>dpatel@fortunefischo.net</v>
          </cell>
          <cell r="W550" t="str">
            <v>Jason Wagner</v>
          </cell>
          <cell r="X550" t="str">
            <v>No</v>
          </cell>
          <cell r="Y550" t="str">
            <v>jwagner@fortunefishco.net</v>
          </cell>
          <cell r="Z550" t="b">
            <v>0</v>
          </cell>
          <cell r="AA550" t="b">
            <v>0</v>
          </cell>
          <cell r="AB550" t="b">
            <v>1</v>
          </cell>
          <cell r="AC550" t="b">
            <v>1</v>
          </cell>
          <cell r="AD550">
            <v>45097</v>
          </cell>
          <cell r="AE550">
            <v>45463</v>
          </cell>
        </row>
        <row r="551">
          <cell r="A551" t="str">
            <v>Dreisbach Richmond</v>
          </cell>
          <cell r="B551">
            <v>189129</v>
          </cell>
          <cell r="C551">
            <v>227848</v>
          </cell>
          <cell r="E551" t="str">
            <v>Active</v>
          </cell>
          <cell r="G551" t="str">
            <v>AC-00805</v>
          </cell>
          <cell r="H551" t="str">
            <v>Active</v>
          </cell>
          <cell r="I551">
            <v>37.920962400000001</v>
          </cell>
          <cell r="J551">
            <v>-122.340914</v>
          </cell>
          <cell r="L551" t="str">
            <v>3151 Regatta Ave</v>
          </cell>
          <cell r="M551" t="str">
            <v>Richmond</v>
          </cell>
          <cell r="P551" t="str">
            <v>CA</v>
          </cell>
          <cell r="Q551" t="str">
            <v>94804</v>
          </cell>
          <cell r="S551" t="str">
            <v>510.233.9970</v>
          </cell>
          <cell r="T551" t="str">
            <v>John Swinnerton</v>
          </cell>
          <cell r="U551" t="str">
            <v>Yes</v>
          </cell>
          <cell r="V551" t="str">
            <v>jswinnerton@dreisbach.com</v>
          </cell>
          <cell r="W551" t="str">
            <v>Erasmo Quinones</v>
          </cell>
          <cell r="X551" t="str">
            <v>No</v>
          </cell>
          <cell r="Y551" t="str">
            <v>erasmo@driesbach.com</v>
          </cell>
          <cell r="Z551" t="b">
            <v>1</v>
          </cell>
          <cell r="AA551" t="b">
            <v>1</v>
          </cell>
          <cell r="AB551" t="b">
            <v>1</v>
          </cell>
          <cell r="AC551" t="b">
            <v>1</v>
          </cell>
          <cell r="AD551">
            <v>45106</v>
          </cell>
          <cell r="AE551">
            <v>45472</v>
          </cell>
        </row>
        <row r="552">
          <cell r="A552" t="str">
            <v>Interstate Meat Co. Inc. DBA Stering Pacific Meat Company, Inc</v>
          </cell>
          <cell r="B552">
            <v>215563</v>
          </cell>
          <cell r="C552">
            <v>227852</v>
          </cell>
          <cell r="E552" t="str">
            <v>Active</v>
          </cell>
          <cell r="G552" t="str">
            <v>AC-00806</v>
          </cell>
          <cell r="H552" t="str">
            <v>Active</v>
          </cell>
          <cell r="I552">
            <v>33.979362899999998</v>
          </cell>
          <cell r="J552">
            <v>-118.1496186</v>
          </cell>
          <cell r="L552" t="str">
            <v>6114 Scott Way</v>
          </cell>
          <cell r="M552" t="str">
            <v>Commerce</v>
          </cell>
          <cell r="P552" t="str">
            <v>CA</v>
          </cell>
          <cell r="Q552" t="str">
            <v>90040</v>
          </cell>
          <cell r="R552" t="str">
            <v>tony.cuevas@sterlingpacificmeat.com</v>
          </cell>
          <cell r="S552" t="str">
            <v>323.838.9400</v>
          </cell>
          <cell r="T552" t="str">
            <v>James Asher</v>
          </cell>
          <cell r="U552" t="str">
            <v>Yes</v>
          </cell>
          <cell r="V552" t="str">
            <v>james.asher@sterlingpacificmeat.com</v>
          </cell>
          <cell r="W552" t="str">
            <v>Tony Cuevas</v>
          </cell>
          <cell r="X552" t="str">
            <v>No</v>
          </cell>
          <cell r="Y552" t="str">
            <v>tony.cuevas@sterlingpacificmeat.com</v>
          </cell>
          <cell r="Z552" t="b">
            <v>0</v>
          </cell>
          <cell r="AA552" t="b">
            <v>0</v>
          </cell>
          <cell r="AB552" t="b">
            <v>1</v>
          </cell>
          <cell r="AC552" t="b">
            <v>0</v>
          </cell>
          <cell r="AD552">
            <v>45107</v>
          </cell>
          <cell r="AE552">
            <v>45473</v>
          </cell>
        </row>
        <row r="553">
          <cell r="A553" t="str">
            <v>Welcome Services, Inc.</v>
          </cell>
          <cell r="B553">
            <v>74335</v>
          </cell>
          <cell r="C553">
            <v>227857</v>
          </cell>
          <cell r="E553" t="str">
            <v>Active</v>
          </cell>
          <cell r="G553" t="str">
            <v>AC-00808</v>
          </cell>
          <cell r="H553" t="str">
            <v>Active</v>
          </cell>
          <cell r="I553">
            <v>37.602868000000001</v>
          </cell>
          <cell r="J553">
            <v>-122.08583299999999</v>
          </cell>
          <cell r="L553" t="str">
            <v>30200 Whipple Rd</v>
          </cell>
          <cell r="M553" t="str">
            <v>Union City</v>
          </cell>
          <cell r="P553" t="str">
            <v>CA</v>
          </cell>
          <cell r="Q553" t="str">
            <v>94587</v>
          </cell>
          <cell r="R553" t="str">
            <v>licensing@tawa.com</v>
          </cell>
          <cell r="S553" t="str">
            <v>510.487.8899</v>
          </cell>
          <cell r="T553" t="str">
            <v>Adrienne Lee</v>
          </cell>
          <cell r="U553" t="str">
            <v>Yes</v>
          </cell>
          <cell r="V553" t="str">
            <v>legaldept@tawa.com</v>
          </cell>
          <cell r="X553" t="str">
            <v>No</v>
          </cell>
          <cell r="Z553" t="b">
            <v>1</v>
          </cell>
          <cell r="AA553" t="b">
            <v>0</v>
          </cell>
          <cell r="AB553" t="b">
            <v>1</v>
          </cell>
          <cell r="AC553" t="b">
            <v>0</v>
          </cell>
          <cell r="AD553">
            <v>45106</v>
          </cell>
          <cell r="AE553">
            <v>45472</v>
          </cell>
        </row>
        <row r="554">
          <cell r="A554" t="str">
            <v>Vitis and Ovis Farm LLC</v>
          </cell>
          <cell r="B554">
            <v>197812</v>
          </cell>
          <cell r="C554">
            <v>227858</v>
          </cell>
          <cell r="E554" t="str">
            <v>Active</v>
          </cell>
          <cell r="G554" t="str">
            <v>AC-00298</v>
          </cell>
          <cell r="H554" t="str">
            <v>Active</v>
          </cell>
          <cell r="I554">
            <v>38.704873800000001</v>
          </cell>
          <cell r="J554">
            <v>-122.08500549999999</v>
          </cell>
          <cell r="L554" t="str">
            <v>23057 CA-16</v>
          </cell>
          <cell r="M554" t="str">
            <v>Capay</v>
          </cell>
          <cell r="P554" t="str">
            <v>CA</v>
          </cell>
          <cell r="Q554" t="str">
            <v>95607</v>
          </cell>
          <cell r="R554" t="str">
            <v>giseleh@mac.com</v>
          </cell>
          <cell r="S554" t="str">
            <v>530.219.5374</v>
          </cell>
          <cell r="U554" t="str">
            <v>No</v>
          </cell>
          <cell r="X554" t="str">
            <v>No</v>
          </cell>
          <cell r="Z554" t="b">
            <v>1</v>
          </cell>
          <cell r="AA554" t="b">
            <v>0</v>
          </cell>
          <cell r="AB554" t="b">
            <v>0</v>
          </cell>
          <cell r="AC554" t="b">
            <v>0</v>
          </cell>
          <cell r="AD554">
            <v>44929</v>
          </cell>
          <cell r="AE554">
            <v>45294</v>
          </cell>
        </row>
        <row r="555">
          <cell r="A555" t="str">
            <v>Mad Butcher Meat Company</v>
          </cell>
          <cell r="B555">
            <v>180327</v>
          </cell>
          <cell r="C555">
            <v>227899</v>
          </cell>
          <cell r="E555" t="str">
            <v>Active</v>
          </cell>
          <cell r="G555" t="str">
            <v>AC-00623</v>
          </cell>
          <cell r="H555" t="str">
            <v>Active</v>
          </cell>
          <cell r="I555">
            <v>38.509198499999997</v>
          </cell>
          <cell r="J555">
            <v>-121.3912377</v>
          </cell>
          <cell r="L555" t="str">
            <v>6480 Florin Perkins Rd</v>
          </cell>
          <cell r="M555" t="str">
            <v>Sacramento</v>
          </cell>
          <cell r="P555" t="str">
            <v>CA</v>
          </cell>
          <cell r="Q555" t="str">
            <v>95828</v>
          </cell>
          <cell r="R555" t="str">
            <v>info@madbutchermeat.com</v>
          </cell>
          <cell r="S555" t="str">
            <v>916.383.4943</v>
          </cell>
          <cell r="T555" t="str">
            <v>Kelly Shum</v>
          </cell>
          <cell r="U555" t="str">
            <v>Yes</v>
          </cell>
          <cell r="W555" t="str">
            <v>Michael Shum</v>
          </cell>
          <cell r="X555" t="str">
            <v>No</v>
          </cell>
          <cell r="Y555" t="str">
            <v>mikeshum@sbcglobal.net</v>
          </cell>
          <cell r="Z555" t="b">
            <v>0</v>
          </cell>
          <cell r="AA555" t="b">
            <v>0</v>
          </cell>
          <cell r="AB555" t="b">
            <v>1</v>
          </cell>
          <cell r="AC555" t="b">
            <v>0</v>
          </cell>
          <cell r="AD555">
            <v>45082</v>
          </cell>
          <cell r="AE555">
            <v>45448</v>
          </cell>
        </row>
        <row r="556">
          <cell r="A556" t="str">
            <v>Washington Beef LLC</v>
          </cell>
          <cell r="B556">
            <v>176166</v>
          </cell>
          <cell r="C556">
            <v>227900</v>
          </cell>
          <cell r="E556" t="str">
            <v>Active</v>
          </cell>
          <cell r="G556" t="str">
            <v>AC-00624</v>
          </cell>
          <cell r="H556" t="str">
            <v>Active</v>
          </cell>
          <cell r="I556">
            <v>46.373297100000002</v>
          </cell>
          <cell r="J556">
            <v>-120.33250459999999</v>
          </cell>
          <cell r="L556" t="str">
            <v>201 Elmwood Rd</v>
          </cell>
          <cell r="M556" t="str">
            <v>Toppenish</v>
          </cell>
          <cell r="P556" t="str">
            <v>WA</v>
          </cell>
          <cell r="Q556" t="str">
            <v>98948</v>
          </cell>
          <cell r="R556" t="str">
            <v>jaxon.smart@abfoodsusa.com</v>
          </cell>
          <cell r="S556" t="str">
            <v>509.865.2121</v>
          </cell>
          <cell r="T556" t="str">
            <v>Terry Reynolds</v>
          </cell>
          <cell r="U556" t="str">
            <v>Yes</v>
          </cell>
          <cell r="V556" t="str">
            <v>terry.reynolds@agribeef.com</v>
          </cell>
          <cell r="X556" t="str">
            <v>No</v>
          </cell>
          <cell r="Z556" t="b">
            <v>0</v>
          </cell>
          <cell r="AA556" t="b">
            <v>0</v>
          </cell>
          <cell r="AB556" t="b">
            <v>1</v>
          </cell>
          <cell r="AC556" t="b">
            <v>0</v>
          </cell>
          <cell r="AD556">
            <v>45082</v>
          </cell>
          <cell r="AE556">
            <v>45448</v>
          </cell>
        </row>
        <row r="557">
          <cell r="A557" t="str">
            <v>WG Provisions</v>
          </cell>
          <cell r="B557">
            <v>215187</v>
          </cell>
          <cell r="C557">
            <v>227901</v>
          </cell>
          <cell r="E557" t="str">
            <v>Active</v>
          </cell>
          <cell r="G557" t="str">
            <v>AC-00625</v>
          </cell>
          <cell r="H557" t="str">
            <v>Active</v>
          </cell>
          <cell r="I557">
            <v>40.754524400000001</v>
          </cell>
          <cell r="J557">
            <v>-95.649544700000007</v>
          </cell>
          <cell r="L557" t="str">
            <v>2824 Northridge Rd</v>
          </cell>
          <cell r="M557" t="str">
            <v>Sidney</v>
          </cell>
          <cell r="P557" t="str">
            <v>IA</v>
          </cell>
          <cell r="Q557" t="str">
            <v>51652</v>
          </cell>
          <cell r="R557" t="str">
            <v>ddies@wgprovisions.com</v>
          </cell>
          <cell r="S557" t="str">
            <v>515.233.4774</v>
          </cell>
          <cell r="T557" t="str">
            <v>Darren Dies</v>
          </cell>
          <cell r="U557" t="str">
            <v>Yes</v>
          </cell>
          <cell r="V557" t="str">
            <v>ddies@wgprovisions.com</v>
          </cell>
          <cell r="W557" t="str">
            <v>Brian DaSchepper</v>
          </cell>
          <cell r="X557" t="str">
            <v>No</v>
          </cell>
          <cell r="Y557" t="str">
            <v>bdeschepper@wgprovisions.com</v>
          </cell>
          <cell r="Z557" t="b">
            <v>0</v>
          </cell>
          <cell r="AA557" t="b">
            <v>0</v>
          </cell>
          <cell r="AB557" t="b">
            <v>1</v>
          </cell>
          <cell r="AC557" t="b">
            <v>0</v>
          </cell>
          <cell r="AD557">
            <v>45082</v>
          </cell>
          <cell r="AE557">
            <v>45448</v>
          </cell>
        </row>
        <row r="558">
          <cell r="A558" t="str">
            <v>Barclay Fishery Inc</v>
          </cell>
          <cell r="B558">
            <v>215188</v>
          </cell>
          <cell r="C558">
            <v>227902</v>
          </cell>
          <cell r="E558" t="str">
            <v>Active</v>
          </cell>
          <cell r="G558" t="str">
            <v>AC-00626</v>
          </cell>
          <cell r="H558" t="str">
            <v>Active</v>
          </cell>
          <cell r="I558">
            <v>34.097711400000001</v>
          </cell>
          <cell r="J558">
            <v>-118.0936095</v>
          </cell>
          <cell r="L558" t="str">
            <v>401 S California St Ste 3-4</v>
          </cell>
          <cell r="M558" t="str">
            <v>San Gabriel</v>
          </cell>
          <cell r="P558" t="str">
            <v>CA</v>
          </cell>
          <cell r="Q558" t="str">
            <v>91776</v>
          </cell>
          <cell r="R558" t="str">
            <v>info@barclaydistribution.com</v>
          </cell>
          <cell r="S558" t="str">
            <v>626.285.1171</v>
          </cell>
          <cell r="T558" t="str">
            <v>Jerry Chan</v>
          </cell>
          <cell r="U558" t="str">
            <v>Yes</v>
          </cell>
          <cell r="V558" t="str">
            <v>info@barclaydistribution.com</v>
          </cell>
          <cell r="X558" t="str">
            <v>No</v>
          </cell>
          <cell r="Z558" t="b">
            <v>0</v>
          </cell>
          <cell r="AA558" t="b">
            <v>0</v>
          </cell>
          <cell r="AB558" t="b">
            <v>1</v>
          </cell>
          <cell r="AC558" t="b">
            <v>0</v>
          </cell>
          <cell r="AD558">
            <v>45082</v>
          </cell>
          <cell r="AE558">
            <v>45448</v>
          </cell>
        </row>
        <row r="559">
          <cell r="A559" t="str">
            <v>CA Grand BK Corp</v>
          </cell>
          <cell r="B559">
            <v>176253</v>
          </cell>
          <cell r="C559">
            <v>227903</v>
          </cell>
          <cell r="E559" t="str">
            <v>Active</v>
          </cell>
          <cell r="G559" t="str">
            <v>AC-00627</v>
          </cell>
          <cell r="H559" t="str">
            <v>Active</v>
          </cell>
          <cell r="I559">
            <v>33.963219000000002</v>
          </cell>
          <cell r="J559">
            <v>-118.05322</v>
          </cell>
          <cell r="L559" t="str">
            <v>8550 Chetle Ave Ste B</v>
          </cell>
          <cell r="M559" t="str">
            <v>Whittier</v>
          </cell>
          <cell r="P559" t="str">
            <v>CA</v>
          </cell>
          <cell r="Q559" t="str">
            <v>90606</v>
          </cell>
          <cell r="R559" t="str">
            <v>nicole.jung@hmart.com</v>
          </cell>
          <cell r="S559" t="str">
            <v>562.318.3451</v>
          </cell>
          <cell r="T559" t="str">
            <v>Nicole Jung</v>
          </cell>
          <cell r="U559" t="str">
            <v>Yes</v>
          </cell>
          <cell r="V559" t="str">
            <v>nicole.jung@hmart.com</v>
          </cell>
          <cell r="W559" t="str">
            <v>David Lee</v>
          </cell>
          <cell r="X559" t="str">
            <v>No</v>
          </cell>
          <cell r="Y559" t="str">
            <v>heebeom.lee@hmart.com</v>
          </cell>
          <cell r="Z559" t="b">
            <v>1</v>
          </cell>
          <cell r="AA559" t="b">
            <v>0</v>
          </cell>
          <cell r="AB559" t="b">
            <v>0</v>
          </cell>
          <cell r="AC559" t="b">
            <v>0</v>
          </cell>
          <cell r="AD559">
            <v>45083</v>
          </cell>
          <cell r="AE559">
            <v>45449</v>
          </cell>
        </row>
        <row r="560">
          <cell r="A560" t="str">
            <v>Espinoza Brothers Food Dist, Inc</v>
          </cell>
          <cell r="B560">
            <v>215454</v>
          </cell>
          <cell r="C560">
            <v>227904</v>
          </cell>
          <cell r="E560" t="str">
            <v>Active</v>
          </cell>
          <cell r="G560" t="str">
            <v>AC-00737</v>
          </cell>
          <cell r="H560" t="str">
            <v>Active</v>
          </cell>
          <cell r="I560">
            <v>36.7427615</v>
          </cell>
          <cell r="J560">
            <v>-119.8232916</v>
          </cell>
          <cell r="L560" t="str">
            <v>909 W Nielsen Ave</v>
          </cell>
          <cell r="M560" t="str">
            <v>Fresno</v>
          </cell>
          <cell r="P560" t="str">
            <v>CA</v>
          </cell>
          <cell r="Q560" t="str">
            <v>93706</v>
          </cell>
          <cell r="R560" t="str">
            <v>lalo@espinozabros.com</v>
          </cell>
          <cell r="S560" t="str">
            <v>559.233.2767</v>
          </cell>
          <cell r="T560" t="str">
            <v>Eduardo Espinoza</v>
          </cell>
          <cell r="U560" t="str">
            <v>Yes</v>
          </cell>
          <cell r="V560" t="str">
            <v>lalo@espinozabros.com</v>
          </cell>
          <cell r="W560" t="str">
            <v>Robert Espinoza</v>
          </cell>
          <cell r="X560" t="str">
            <v>No</v>
          </cell>
          <cell r="Y560" t="str">
            <v>robert@espinozabros.com</v>
          </cell>
          <cell r="Z560" t="b">
            <v>1</v>
          </cell>
          <cell r="AA560" t="b">
            <v>0</v>
          </cell>
          <cell r="AB560" t="b">
            <v>1</v>
          </cell>
          <cell r="AC560" t="b">
            <v>0</v>
          </cell>
          <cell r="AD560">
            <v>45097</v>
          </cell>
          <cell r="AE560">
            <v>45463</v>
          </cell>
        </row>
        <row r="561">
          <cell r="A561" t="str">
            <v>Yosemite Valley Beef Distributors LLC</v>
          </cell>
          <cell r="B561">
            <v>215189</v>
          </cell>
          <cell r="C561">
            <v>227905</v>
          </cell>
          <cell r="E561" t="str">
            <v>Active</v>
          </cell>
          <cell r="G561" t="str">
            <v>AC-00628</v>
          </cell>
          <cell r="H561" t="str">
            <v>Active</v>
          </cell>
          <cell r="I561">
            <v>34.015922500000002</v>
          </cell>
          <cell r="J561">
            <v>-118.216606</v>
          </cell>
          <cell r="L561" t="str">
            <v>3040 E Washington Blvd</v>
          </cell>
          <cell r="M561" t="str">
            <v>Los Angeles</v>
          </cell>
          <cell r="P561" t="str">
            <v>CA</v>
          </cell>
          <cell r="Q561" t="str">
            <v>90023</v>
          </cell>
          <cell r="R561" t="str">
            <v>info@yvbeef.com</v>
          </cell>
          <cell r="S561" t="str">
            <v>323.360.0057</v>
          </cell>
          <cell r="T561" t="str">
            <v>Sami Chi</v>
          </cell>
          <cell r="U561" t="str">
            <v>Yes</v>
          </cell>
          <cell r="V561" t="str">
            <v>samchi@yvbeef.com</v>
          </cell>
          <cell r="W561" t="str">
            <v>E.K. Ban</v>
          </cell>
          <cell r="X561" t="str">
            <v>No</v>
          </cell>
          <cell r="Y561" t="str">
            <v>ekkban@yvbeef.com</v>
          </cell>
          <cell r="Z561" t="b">
            <v>0</v>
          </cell>
          <cell r="AA561" t="b">
            <v>0</v>
          </cell>
          <cell r="AB561" t="b">
            <v>1</v>
          </cell>
          <cell r="AC561" t="b">
            <v>1</v>
          </cell>
          <cell r="AD561">
            <v>45083</v>
          </cell>
          <cell r="AE561">
            <v>45449</v>
          </cell>
        </row>
        <row r="562">
          <cell r="A562" t="str">
            <v>Northern Refrigerated Transportation Inc</v>
          </cell>
          <cell r="B562">
            <v>186653</v>
          </cell>
          <cell r="C562">
            <v>227906</v>
          </cell>
          <cell r="E562" t="str">
            <v>Active</v>
          </cell>
          <cell r="G562" t="str">
            <v>AC-00629</v>
          </cell>
          <cell r="H562" t="str">
            <v>Active</v>
          </cell>
          <cell r="I562">
            <v>37.491961400000001</v>
          </cell>
          <cell r="J562">
            <v>-120.8801678</v>
          </cell>
          <cell r="L562" t="str">
            <v>2700 W Main St</v>
          </cell>
          <cell r="M562" t="str">
            <v>Turlock</v>
          </cell>
          <cell r="P562" t="str">
            <v>CA</v>
          </cell>
          <cell r="Q562" t="str">
            <v>95380</v>
          </cell>
          <cell r="R562" t="str">
            <v>danwatson@nrt.biz</v>
          </cell>
          <cell r="S562" t="str">
            <v>209.664.3800</v>
          </cell>
          <cell r="T562" t="str">
            <v>Daniel Watson</v>
          </cell>
          <cell r="U562" t="str">
            <v>Yes</v>
          </cell>
          <cell r="V562" t="str">
            <v>danwatson@nrt.biz</v>
          </cell>
          <cell r="W562" t="str">
            <v>Peter Suda</v>
          </cell>
          <cell r="X562" t="str">
            <v>No</v>
          </cell>
          <cell r="Y562" t="str">
            <v>psuda@nrt.biz</v>
          </cell>
          <cell r="Z562" t="b">
            <v>1</v>
          </cell>
          <cell r="AA562" t="b">
            <v>1</v>
          </cell>
          <cell r="AB562" t="b">
            <v>1</v>
          </cell>
          <cell r="AC562" t="b">
            <v>1</v>
          </cell>
          <cell r="AD562">
            <v>45082</v>
          </cell>
          <cell r="AE562">
            <v>45448</v>
          </cell>
        </row>
        <row r="563">
          <cell r="A563" t="str">
            <v>Rancho Soquel LLC</v>
          </cell>
          <cell r="B563">
            <v>200109</v>
          </cell>
          <cell r="C563">
            <v>227907</v>
          </cell>
          <cell r="E563" t="str">
            <v>Active</v>
          </cell>
          <cell r="G563" t="str">
            <v>AC-00738</v>
          </cell>
          <cell r="H563" t="str">
            <v>Active</v>
          </cell>
          <cell r="I563">
            <v>37.006838500000001</v>
          </cell>
          <cell r="J563">
            <v>-121.9536907</v>
          </cell>
          <cell r="L563" t="str">
            <v>1317 Soquel San Jose Rd</v>
          </cell>
          <cell r="M563" t="str">
            <v>Soquel</v>
          </cell>
          <cell r="P563" t="str">
            <v>CA</v>
          </cell>
          <cell r="Q563" t="str">
            <v>95073</v>
          </cell>
          <cell r="R563" t="str">
            <v>areli@ranchosoquel.com</v>
          </cell>
          <cell r="T563" t="str">
            <v>Areli Fentanes Marquez</v>
          </cell>
          <cell r="U563" t="str">
            <v>Yes</v>
          </cell>
          <cell r="V563" t="str">
            <v>areli@ranchosoquel.com</v>
          </cell>
          <cell r="W563" t="str">
            <v>Jesse Hersh</v>
          </cell>
          <cell r="X563" t="str">
            <v>No</v>
          </cell>
          <cell r="Y563" t="str">
            <v>jesseh@ranchosoquel.com</v>
          </cell>
          <cell r="Z563" t="b">
            <v>1</v>
          </cell>
          <cell r="AA563" t="b">
            <v>0</v>
          </cell>
          <cell r="AB563" t="b">
            <v>0</v>
          </cell>
          <cell r="AC563" t="b">
            <v>0</v>
          </cell>
          <cell r="AD563">
            <v>45097</v>
          </cell>
          <cell r="AE563">
            <v>45463</v>
          </cell>
        </row>
        <row r="564">
          <cell r="A564" t="str">
            <v>Northern Refrigerated Transportation Inc</v>
          </cell>
          <cell r="B564">
            <v>68600</v>
          </cell>
          <cell r="C564">
            <v>227908</v>
          </cell>
          <cell r="E564" t="str">
            <v>Active</v>
          </cell>
          <cell r="G564" t="str">
            <v>AC-00630</v>
          </cell>
          <cell r="H564" t="str">
            <v>Active</v>
          </cell>
          <cell r="I564">
            <v>34.041892500000003</v>
          </cell>
          <cell r="J564">
            <v>-117.6172631</v>
          </cell>
          <cell r="L564" t="str">
            <v>1621 E Francis St</v>
          </cell>
          <cell r="M564" t="str">
            <v>Ontario</v>
          </cell>
          <cell r="P564" t="str">
            <v>CA</v>
          </cell>
          <cell r="Q564" t="str">
            <v>91761</v>
          </cell>
          <cell r="R564" t="str">
            <v>danwatson@nrt.biz</v>
          </cell>
          <cell r="S564" t="str">
            <v>209.664.3800</v>
          </cell>
          <cell r="T564" t="str">
            <v>Daniel Watson</v>
          </cell>
          <cell r="U564" t="str">
            <v>Yes</v>
          </cell>
          <cell r="V564" t="str">
            <v>danwatson@nrt.biz</v>
          </cell>
          <cell r="W564" t="str">
            <v>Peter Suda</v>
          </cell>
          <cell r="X564" t="str">
            <v>No</v>
          </cell>
          <cell r="Y564" t="str">
            <v>psuda@nrt.biz</v>
          </cell>
          <cell r="Z564" t="b">
            <v>1</v>
          </cell>
          <cell r="AA564" t="b">
            <v>1</v>
          </cell>
          <cell r="AB564" t="b">
            <v>1</v>
          </cell>
          <cell r="AC564" t="b">
            <v>1</v>
          </cell>
          <cell r="AD564">
            <v>45082</v>
          </cell>
          <cell r="AE564">
            <v>45448</v>
          </cell>
        </row>
        <row r="565">
          <cell r="A565" t="str">
            <v>New Temple Meat Co</v>
          </cell>
          <cell r="B565">
            <v>215192</v>
          </cell>
          <cell r="C565">
            <v>227909</v>
          </cell>
          <cell r="E565" t="str">
            <v>Active</v>
          </cell>
          <cell r="G565" t="str">
            <v>AC-00631</v>
          </cell>
          <cell r="H565" t="str">
            <v>Active</v>
          </cell>
          <cell r="I565">
            <v>34.041451199999997</v>
          </cell>
          <cell r="J565">
            <v>-117.9792964</v>
          </cell>
          <cell r="L565" t="str">
            <v>14202 Nelson Ave</v>
          </cell>
          <cell r="M565" t="str">
            <v>City of Industry</v>
          </cell>
          <cell r="P565" t="str">
            <v>CA</v>
          </cell>
          <cell r="Q565" t="str">
            <v>91746</v>
          </cell>
          <cell r="R565" t="str">
            <v>newtemplemeat@yahoo.com</v>
          </cell>
          <cell r="S565" t="str">
            <v>626.893.0021</v>
          </cell>
          <cell r="T565" t="str">
            <v>Luis Chuy</v>
          </cell>
          <cell r="U565" t="str">
            <v>Yes</v>
          </cell>
          <cell r="V565" t="str">
            <v>newtemplemeat@yahoo.com</v>
          </cell>
          <cell r="W565" t="str">
            <v>Erwin Chuy</v>
          </cell>
          <cell r="X565" t="str">
            <v>No</v>
          </cell>
          <cell r="Y565" t="str">
            <v>newtemplemeat@yahoo.com</v>
          </cell>
          <cell r="Z565" t="b">
            <v>0</v>
          </cell>
          <cell r="AA565" t="b">
            <v>0</v>
          </cell>
          <cell r="AB565" t="b">
            <v>1</v>
          </cell>
          <cell r="AC565" t="b">
            <v>0</v>
          </cell>
          <cell r="AD565">
            <v>45083</v>
          </cell>
          <cell r="AE565">
            <v>45449</v>
          </cell>
        </row>
        <row r="566">
          <cell r="A566" t="str">
            <v>TF Foods LLC</v>
          </cell>
          <cell r="B566">
            <v>215193</v>
          </cell>
          <cell r="C566">
            <v>227910</v>
          </cell>
          <cell r="E566" t="str">
            <v>Active</v>
          </cell>
          <cell r="G566" t="str">
            <v>AC-00632</v>
          </cell>
          <cell r="H566" t="str">
            <v>Active</v>
          </cell>
          <cell r="I566">
            <v>32.883868100000001</v>
          </cell>
          <cell r="J566">
            <v>-117.1654152</v>
          </cell>
          <cell r="L566" t="str">
            <v>8775 Production Ave</v>
          </cell>
          <cell r="M566" t="str">
            <v>San Diego</v>
          </cell>
          <cell r="P566" t="str">
            <v>CA</v>
          </cell>
          <cell r="Q566" t="str">
            <v>92121</v>
          </cell>
          <cell r="R566" t="str">
            <v>wabeef@gmail.com</v>
          </cell>
          <cell r="S566" t="str">
            <v>714.360.7668</v>
          </cell>
          <cell r="T566" t="str">
            <v>Jay Yoo</v>
          </cell>
          <cell r="U566" t="str">
            <v>Yes</v>
          </cell>
          <cell r="V566" t="str">
            <v>wabeef@gmail.com</v>
          </cell>
          <cell r="X566" t="str">
            <v>No</v>
          </cell>
          <cell r="Z566" t="b">
            <v>0</v>
          </cell>
          <cell r="AA566" t="b">
            <v>0</v>
          </cell>
          <cell r="AB566" t="b">
            <v>1</v>
          </cell>
          <cell r="AC566" t="b">
            <v>0</v>
          </cell>
          <cell r="AD566">
            <v>45083</v>
          </cell>
          <cell r="AE566">
            <v>45449</v>
          </cell>
        </row>
        <row r="567">
          <cell r="A567" t="str">
            <v>King Meat Service Inc</v>
          </cell>
          <cell r="B567">
            <v>215194</v>
          </cell>
          <cell r="C567">
            <v>227911</v>
          </cell>
          <cell r="E567" t="str">
            <v>Active</v>
          </cell>
          <cell r="G567" t="str">
            <v>AC-00633</v>
          </cell>
          <cell r="H567" t="str">
            <v>Active</v>
          </cell>
          <cell r="I567">
            <v>34.003377200000003</v>
          </cell>
          <cell r="J567">
            <v>-118.203485</v>
          </cell>
          <cell r="L567" t="str">
            <v>4215 Exchange Ave</v>
          </cell>
          <cell r="M567" t="str">
            <v>Vernon</v>
          </cell>
          <cell r="P567" t="str">
            <v>CA</v>
          </cell>
          <cell r="Q567" t="str">
            <v>90058</v>
          </cell>
          <cell r="R567" t="str">
            <v>kingmeatservice@gmail.com</v>
          </cell>
          <cell r="S567" t="str">
            <v>323.835.8989</v>
          </cell>
          <cell r="T567" t="str">
            <v>Sunny Sun</v>
          </cell>
          <cell r="U567" t="str">
            <v>Yes</v>
          </cell>
          <cell r="V567" t="str">
            <v>kingmeatservice@gmail.com</v>
          </cell>
          <cell r="X567" t="str">
            <v>No</v>
          </cell>
          <cell r="Z567" t="b">
            <v>0</v>
          </cell>
          <cell r="AA567" t="b">
            <v>0</v>
          </cell>
          <cell r="AB567" t="b">
            <v>1</v>
          </cell>
          <cell r="AC567" t="b">
            <v>0</v>
          </cell>
          <cell r="AD567">
            <v>45083</v>
          </cell>
          <cell r="AE567">
            <v>45449</v>
          </cell>
        </row>
        <row r="568">
          <cell r="A568" t="str">
            <v>SLC International Inc</v>
          </cell>
          <cell r="B568">
            <v>215195</v>
          </cell>
          <cell r="C568">
            <v>227912</v>
          </cell>
          <cell r="E568" t="str">
            <v>Active</v>
          </cell>
          <cell r="G568" t="str">
            <v>AC-00634</v>
          </cell>
          <cell r="H568" t="str">
            <v>Active</v>
          </cell>
          <cell r="I568">
            <v>34.005017500000001</v>
          </cell>
          <cell r="J568">
            <v>-118.1320827</v>
          </cell>
          <cell r="L568" t="str">
            <v>6546 Flotilla St</v>
          </cell>
          <cell r="M568" t="str">
            <v>Commerce</v>
          </cell>
          <cell r="P568" t="str">
            <v>CA</v>
          </cell>
          <cell r="Q568" t="str">
            <v>90040</v>
          </cell>
          <cell r="R568" t="str">
            <v>wu.slcint@gmail.com</v>
          </cell>
          <cell r="S568" t="str">
            <v>323.888.0798</v>
          </cell>
          <cell r="T568" t="str">
            <v>Raymond Wu</v>
          </cell>
          <cell r="U568" t="str">
            <v>Yes</v>
          </cell>
          <cell r="V568" t="str">
            <v>wu.slcint@gmail.com</v>
          </cell>
          <cell r="X568" t="str">
            <v>No</v>
          </cell>
          <cell r="Z568" t="b">
            <v>0</v>
          </cell>
          <cell r="AA568" t="b">
            <v>0</v>
          </cell>
          <cell r="AB568" t="b">
            <v>1</v>
          </cell>
          <cell r="AC568" t="b">
            <v>0</v>
          </cell>
          <cell r="AD568">
            <v>45083</v>
          </cell>
          <cell r="AE568">
            <v>45449</v>
          </cell>
        </row>
        <row r="569">
          <cell r="A569" t="str">
            <v>Performance Foodservice Southern California</v>
          </cell>
          <cell r="B569">
            <v>69327</v>
          </cell>
          <cell r="C569">
            <v>227913</v>
          </cell>
          <cell r="E569" t="str">
            <v>Active</v>
          </cell>
          <cell r="G569" t="str">
            <v>AC-00739</v>
          </cell>
          <cell r="H569" t="str">
            <v>Active</v>
          </cell>
          <cell r="I569">
            <v>34.005114200000001</v>
          </cell>
          <cell r="J569">
            <v>-117.9416547</v>
          </cell>
          <cell r="L569" t="str">
            <v>16639 Gale Ave</v>
          </cell>
          <cell r="M569" t="str">
            <v>City of Industry</v>
          </cell>
          <cell r="P569" t="str">
            <v>CA</v>
          </cell>
          <cell r="Q569" t="str">
            <v>91745</v>
          </cell>
          <cell r="S569" t="str">
            <v>800.967.7662</v>
          </cell>
          <cell r="T569" t="str">
            <v>Jim Wooldridge</v>
          </cell>
          <cell r="U569" t="str">
            <v>Yes</v>
          </cell>
          <cell r="V569" t="str">
            <v>jim.wooldridge@pfgc.com</v>
          </cell>
          <cell r="W569" t="str">
            <v>James Jones</v>
          </cell>
          <cell r="X569" t="str">
            <v>No</v>
          </cell>
          <cell r="Y569" t="str">
            <v>james.jones2@pfgc.com</v>
          </cell>
          <cell r="Z569" t="b">
            <v>1</v>
          </cell>
          <cell r="AA569" t="b">
            <v>1</v>
          </cell>
          <cell r="AB569" t="b">
            <v>1</v>
          </cell>
          <cell r="AC569" t="b">
            <v>1</v>
          </cell>
          <cell r="AD569">
            <v>45098</v>
          </cell>
          <cell r="AE569">
            <v>45464</v>
          </cell>
        </row>
        <row r="570">
          <cell r="A570" t="str">
            <v>Perdue Farms Inc</v>
          </cell>
          <cell r="B570">
            <v>215455</v>
          </cell>
          <cell r="C570">
            <v>227918</v>
          </cell>
          <cell r="E570" t="str">
            <v>Active</v>
          </cell>
          <cell r="G570" t="str">
            <v>AC-00741</v>
          </cell>
          <cell r="H570" t="str">
            <v>Active</v>
          </cell>
          <cell r="I570">
            <v>38.375126700000003</v>
          </cell>
          <cell r="J570">
            <v>-75.533662000000007</v>
          </cell>
          <cell r="L570" t="str">
            <v>31149 Old Ocean City Rd</v>
          </cell>
          <cell r="M570" t="str">
            <v>Salisbury</v>
          </cell>
          <cell r="P570" t="str">
            <v>MD</v>
          </cell>
          <cell r="Q570" t="str">
            <v>21804</v>
          </cell>
          <cell r="R570" t="str">
            <v>kerri.mcclimen@perdue.com</v>
          </cell>
          <cell r="S570" t="str">
            <v>410.543.3000</v>
          </cell>
          <cell r="T570" t="str">
            <v>Ernest Leonello</v>
          </cell>
          <cell r="U570" t="str">
            <v>Yes</v>
          </cell>
          <cell r="V570" t="str">
            <v>ernest.leonelli@perdue.com</v>
          </cell>
          <cell r="W570" t="str">
            <v>Kerri McClimen</v>
          </cell>
          <cell r="X570" t="str">
            <v>No</v>
          </cell>
          <cell r="Y570" t="str">
            <v>kerri.mcclimen@perdue.com</v>
          </cell>
          <cell r="Z570" t="b">
            <v>0</v>
          </cell>
          <cell r="AA570" t="b">
            <v>0</v>
          </cell>
          <cell r="AB570" t="b">
            <v>1</v>
          </cell>
          <cell r="AC570" t="b">
            <v>0</v>
          </cell>
          <cell r="AD570">
            <v>45098</v>
          </cell>
          <cell r="AE570">
            <v>45464</v>
          </cell>
        </row>
        <row r="571">
          <cell r="A571" t="str">
            <v>AA Meat Products Inc</v>
          </cell>
          <cell r="B571">
            <v>215196</v>
          </cell>
          <cell r="C571">
            <v>227919</v>
          </cell>
          <cell r="E571" t="str">
            <v>Active</v>
          </cell>
          <cell r="G571" t="str">
            <v>AC-00635</v>
          </cell>
          <cell r="H571" t="str">
            <v>Active</v>
          </cell>
          <cell r="I571">
            <v>34.005060700000001</v>
          </cell>
          <cell r="J571">
            <v>-118.13237549999999</v>
          </cell>
          <cell r="L571" t="str">
            <v>6544 Flotilla St</v>
          </cell>
          <cell r="M571" t="str">
            <v>Commerce</v>
          </cell>
          <cell r="P571" t="str">
            <v>CA</v>
          </cell>
          <cell r="Q571" t="str">
            <v>90040</v>
          </cell>
          <cell r="R571" t="str">
            <v>raymond@aameatinc.com</v>
          </cell>
          <cell r="S571" t="str">
            <v>323.888.8955</v>
          </cell>
          <cell r="T571" t="str">
            <v>Raymond Wu</v>
          </cell>
          <cell r="U571" t="str">
            <v>Yes</v>
          </cell>
          <cell r="V571" t="str">
            <v>wu.slcint@gmail.com</v>
          </cell>
          <cell r="X571" t="str">
            <v>No</v>
          </cell>
          <cell r="Z571" t="b">
            <v>0</v>
          </cell>
          <cell r="AA571" t="b">
            <v>0</v>
          </cell>
          <cell r="AB571" t="b">
            <v>1</v>
          </cell>
          <cell r="AC571" t="b">
            <v>0</v>
          </cell>
          <cell r="AD571">
            <v>45083</v>
          </cell>
          <cell r="AE571">
            <v>45449</v>
          </cell>
        </row>
        <row r="572">
          <cell r="A572" t="str">
            <v>Tienda Inc</v>
          </cell>
          <cell r="B572">
            <v>215456</v>
          </cell>
          <cell r="C572">
            <v>227920</v>
          </cell>
          <cell r="E572" t="str">
            <v>Active</v>
          </cell>
          <cell r="G572" t="str">
            <v>AC-00743</v>
          </cell>
          <cell r="H572" t="str">
            <v>Active</v>
          </cell>
          <cell r="I572">
            <v>37.411128699999999</v>
          </cell>
          <cell r="J572">
            <v>-76.806109899999996</v>
          </cell>
          <cell r="L572" t="str">
            <v>3601 La Grange Pkwy</v>
          </cell>
          <cell r="M572" t="str">
            <v>Toano</v>
          </cell>
          <cell r="P572" t="str">
            <v>VA</v>
          </cell>
          <cell r="Q572" t="str">
            <v>23168</v>
          </cell>
          <cell r="R572" t="str">
            <v>jonathan@tienda.com</v>
          </cell>
          <cell r="S572" t="str">
            <v>800.710.4304</v>
          </cell>
          <cell r="T572" t="str">
            <v>Jonathan Harris</v>
          </cell>
          <cell r="U572" t="str">
            <v>Yes</v>
          </cell>
          <cell r="V572" t="str">
            <v>jonathan@tienda.com</v>
          </cell>
          <cell r="X572" t="str">
            <v>No</v>
          </cell>
          <cell r="Z572" t="b">
            <v>0</v>
          </cell>
          <cell r="AA572" t="b">
            <v>0</v>
          </cell>
          <cell r="AB572" t="b">
            <v>1</v>
          </cell>
          <cell r="AC572" t="b">
            <v>0</v>
          </cell>
          <cell r="AD572">
            <v>45099</v>
          </cell>
          <cell r="AE572">
            <v>45465</v>
          </cell>
        </row>
        <row r="573">
          <cell r="A573" t="str">
            <v>Sierra Nevada Deli Provisions</v>
          </cell>
          <cell r="B573">
            <v>215457</v>
          </cell>
          <cell r="C573">
            <v>227921</v>
          </cell>
          <cell r="E573" t="str">
            <v>Active</v>
          </cell>
          <cell r="G573" t="str">
            <v>AC-00744</v>
          </cell>
          <cell r="H573" t="str">
            <v>Active</v>
          </cell>
          <cell r="I573">
            <v>39.485006599999998</v>
          </cell>
          <cell r="J573">
            <v>-119.75977039999999</v>
          </cell>
          <cell r="L573" t="str">
            <v>4802 Longley Ln</v>
          </cell>
          <cell r="M573" t="str">
            <v>Reno</v>
          </cell>
          <cell r="P573" t="str">
            <v>NV</v>
          </cell>
          <cell r="Q573" t="str">
            <v>89502</v>
          </cell>
          <cell r="R573" t="str">
            <v>rosellliv@boarshead.com</v>
          </cell>
          <cell r="S573" t="str">
            <v>702.285.7884</v>
          </cell>
          <cell r="T573" t="str">
            <v>Vince Roselli</v>
          </cell>
          <cell r="U573" t="str">
            <v>Yes</v>
          </cell>
          <cell r="V573" t="str">
            <v>roselliv@boardshead.com</v>
          </cell>
          <cell r="W573" t="str">
            <v>Tess Shipley</v>
          </cell>
          <cell r="X573" t="str">
            <v>No</v>
          </cell>
          <cell r="Y573" t="str">
            <v>tess.shipley@sierranevadadelipro.com</v>
          </cell>
          <cell r="Z573" t="b">
            <v>0</v>
          </cell>
          <cell r="AA573" t="b">
            <v>0</v>
          </cell>
          <cell r="AB573" t="b">
            <v>1</v>
          </cell>
          <cell r="AC573" t="b">
            <v>0</v>
          </cell>
          <cell r="AD573">
            <v>45098</v>
          </cell>
          <cell r="AE573">
            <v>45464</v>
          </cell>
        </row>
        <row r="574">
          <cell r="A574" t="str">
            <v>JOM, Inc dba Ponderosa Meat Company</v>
          </cell>
          <cell r="B574">
            <v>215459</v>
          </cell>
          <cell r="C574">
            <v>227922</v>
          </cell>
          <cell r="E574" t="str">
            <v>Active</v>
          </cell>
          <cell r="G574" t="str">
            <v>AC-00745</v>
          </cell>
          <cell r="H574" t="str">
            <v>Active</v>
          </cell>
          <cell r="I574">
            <v>39.512273499999999</v>
          </cell>
          <cell r="J574">
            <v>-119.8061962</v>
          </cell>
          <cell r="L574" t="str">
            <v>1264 S Virginia St</v>
          </cell>
          <cell r="M574" t="str">
            <v>Reno</v>
          </cell>
          <cell r="P574" t="str">
            <v>NV</v>
          </cell>
          <cell r="Q574" t="str">
            <v>89502</v>
          </cell>
          <cell r="R574" t="str">
            <v>ponderosareno@gmail.com</v>
          </cell>
          <cell r="S574" t="str">
            <v>775.354.6263</v>
          </cell>
          <cell r="T574" t="str">
            <v>Robert Mastelotto</v>
          </cell>
          <cell r="U574" t="str">
            <v>Yes</v>
          </cell>
          <cell r="V574" t="str">
            <v>ponderosareno@gmail.com</v>
          </cell>
          <cell r="W574" t="str">
            <v>Linda Griego</v>
          </cell>
          <cell r="X574" t="str">
            <v>No</v>
          </cell>
          <cell r="Y574" t="str">
            <v>ponderrosameatcoreno@gmail.com</v>
          </cell>
          <cell r="Z574" t="b">
            <v>0</v>
          </cell>
          <cell r="AA574" t="b">
            <v>0</v>
          </cell>
          <cell r="AB574" t="b">
            <v>1</v>
          </cell>
          <cell r="AC574" t="b">
            <v>1</v>
          </cell>
          <cell r="AD574">
            <v>45099</v>
          </cell>
          <cell r="AE574">
            <v>45465</v>
          </cell>
        </row>
        <row r="575">
          <cell r="A575" t="str">
            <v>Organic Meat Company</v>
          </cell>
          <cell r="B575">
            <v>69821</v>
          </cell>
          <cell r="C575">
            <v>227923</v>
          </cell>
          <cell r="E575" t="str">
            <v>Active</v>
          </cell>
          <cell r="G575" t="str">
            <v>AC-00636</v>
          </cell>
          <cell r="H575" t="str">
            <v>Active</v>
          </cell>
          <cell r="I575">
            <v>43.729824999999998</v>
          </cell>
          <cell r="J575">
            <v>-90.803360999999995</v>
          </cell>
          <cell r="L575" t="str">
            <v>500 Organic Dr</v>
          </cell>
          <cell r="M575" t="str">
            <v>Cashton</v>
          </cell>
          <cell r="P575" t="str">
            <v>WI</v>
          </cell>
          <cell r="Q575" t="str">
            <v>54619</v>
          </cell>
          <cell r="S575" t="str">
            <v>888.444.6455</v>
          </cell>
          <cell r="T575" t="str">
            <v>Heather Christianson</v>
          </cell>
          <cell r="U575" t="str">
            <v>Yes</v>
          </cell>
          <cell r="V575" t="str">
            <v>heather.christianson@organicvalley.com</v>
          </cell>
          <cell r="W575" t="str">
            <v>Brady Nigh</v>
          </cell>
          <cell r="X575" t="str">
            <v>No</v>
          </cell>
          <cell r="Y575" t="str">
            <v>brady.nigh@organicvalley.com</v>
          </cell>
          <cell r="Z575" t="b">
            <v>0</v>
          </cell>
          <cell r="AA575" t="b">
            <v>0</v>
          </cell>
          <cell r="AB575" t="b">
            <v>1</v>
          </cell>
          <cell r="AC575" t="b">
            <v>0</v>
          </cell>
          <cell r="AD575">
            <v>45083</v>
          </cell>
          <cell r="AE575">
            <v>45449</v>
          </cell>
        </row>
        <row r="576">
          <cell r="A576" t="str">
            <v>Ocean Direct, LLC</v>
          </cell>
          <cell r="B576">
            <v>215461</v>
          </cell>
          <cell r="C576">
            <v>227927</v>
          </cell>
          <cell r="E576" t="str">
            <v>Active</v>
          </cell>
          <cell r="G576" t="str">
            <v>AC-00747</v>
          </cell>
          <cell r="H576" t="str">
            <v>Active</v>
          </cell>
          <cell r="I576">
            <v>33.906359199999997</v>
          </cell>
          <cell r="J576">
            <v>-118.3138883</v>
          </cell>
          <cell r="L576" t="str">
            <v>13771 Gramercy Pl</v>
          </cell>
          <cell r="M576" t="str">
            <v>Gardena</v>
          </cell>
          <cell r="P576" t="str">
            <v>CA</v>
          </cell>
          <cell r="Q576" t="str">
            <v>90249</v>
          </cell>
          <cell r="R576" t="str">
            <v>aspradlin@oceandirect.com</v>
          </cell>
          <cell r="S576" t="str">
            <v>424.266.9301</v>
          </cell>
          <cell r="T576" t="str">
            <v>Seth Kemp</v>
          </cell>
          <cell r="U576" t="str">
            <v>Yes</v>
          </cell>
          <cell r="V576" t="str">
            <v>sethk@rwm.biz</v>
          </cell>
          <cell r="W576" t="str">
            <v>Toni Baumgartner</v>
          </cell>
          <cell r="X576" t="str">
            <v>No</v>
          </cell>
          <cell r="Y576" t="str">
            <v>tonib@rwm.biz</v>
          </cell>
          <cell r="Z576" t="b">
            <v>1</v>
          </cell>
          <cell r="AA576" t="b">
            <v>1</v>
          </cell>
          <cell r="AB576" t="b">
            <v>1</v>
          </cell>
          <cell r="AC576" t="b">
            <v>0</v>
          </cell>
          <cell r="AD576">
            <v>45099</v>
          </cell>
          <cell r="AE576">
            <v>45465</v>
          </cell>
        </row>
        <row r="577">
          <cell r="A577" t="str">
            <v>Welcome Services, Inc.</v>
          </cell>
          <cell r="B577">
            <v>177383</v>
          </cell>
          <cell r="C577">
            <v>227928</v>
          </cell>
          <cell r="E577" t="str">
            <v>Active</v>
          </cell>
          <cell r="G577" t="str">
            <v>AC-00809</v>
          </cell>
          <cell r="H577" t="str">
            <v>Active</v>
          </cell>
          <cell r="I577">
            <v>37.611905</v>
          </cell>
          <cell r="J577">
            <v>-122.075199</v>
          </cell>
          <cell r="L577" t="str">
            <v>2931 Faber St</v>
          </cell>
          <cell r="M577" t="str">
            <v>Union City</v>
          </cell>
          <cell r="P577" t="str">
            <v>CA</v>
          </cell>
          <cell r="Q577" t="str">
            <v>94587</v>
          </cell>
          <cell r="R577" t="str">
            <v>licensing@tawa.com</v>
          </cell>
          <cell r="S577" t="str">
            <v>510.487.8899</v>
          </cell>
          <cell r="T577" t="str">
            <v>Adrienne Lee</v>
          </cell>
          <cell r="U577" t="str">
            <v>Yes</v>
          </cell>
          <cell r="V577" t="str">
            <v>legaldept@tawa.com</v>
          </cell>
          <cell r="X577" t="str">
            <v>No</v>
          </cell>
          <cell r="Z577" t="b">
            <v>1</v>
          </cell>
          <cell r="AA577" t="b">
            <v>0</v>
          </cell>
          <cell r="AB577" t="b">
            <v>1</v>
          </cell>
          <cell r="AC577" t="b">
            <v>0</v>
          </cell>
          <cell r="AD577">
            <v>45106</v>
          </cell>
          <cell r="AE577">
            <v>45472</v>
          </cell>
        </row>
        <row r="578">
          <cell r="A578" t="str">
            <v>Lineage Logistics- Mount Pleasant</v>
          </cell>
          <cell r="B578">
            <v>215564</v>
          </cell>
          <cell r="C578">
            <v>227929</v>
          </cell>
          <cell r="E578" t="str">
            <v>Active</v>
          </cell>
          <cell r="G578" t="str">
            <v>AC-00810</v>
          </cell>
          <cell r="H578" t="str">
            <v>Active</v>
          </cell>
          <cell r="I578">
            <v>40.972133800000002</v>
          </cell>
          <cell r="J578">
            <v>-91.521682100000007</v>
          </cell>
          <cell r="L578" t="str">
            <v>2227 E Commerce Dr</v>
          </cell>
          <cell r="M578" t="str">
            <v>Mount Pleasant</v>
          </cell>
          <cell r="P578" t="str">
            <v>IA</v>
          </cell>
          <cell r="Q578" t="str">
            <v>52641</v>
          </cell>
          <cell r="R578" t="str">
            <v>raxman@linagelogistics.com</v>
          </cell>
          <cell r="S578" t="str">
            <v>319.217.0116</v>
          </cell>
          <cell r="T578" t="str">
            <v>Alison Williams</v>
          </cell>
          <cell r="U578" t="str">
            <v>Yes</v>
          </cell>
          <cell r="V578" t="str">
            <v>alwilliams@lineagelogistics.com</v>
          </cell>
          <cell r="X578" t="str">
            <v>No</v>
          </cell>
          <cell r="Z578" t="b">
            <v>1</v>
          </cell>
          <cell r="AA578" t="b">
            <v>1</v>
          </cell>
          <cell r="AB578" t="b">
            <v>1</v>
          </cell>
          <cell r="AC578" t="b">
            <v>1</v>
          </cell>
          <cell r="AD578">
            <v>45106</v>
          </cell>
          <cell r="AE578">
            <v>45472</v>
          </cell>
        </row>
        <row r="579">
          <cell r="A579" t="str">
            <v>Mutual Trading Co Inc</v>
          </cell>
          <cell r="B579">
            <v>193167</v>
          </cell>
          <cell r="C579">
            <v>227930</v>
          </cell>
          <cell r="E579" t="str">
            <v>Active</v>
          </cell>
          <cell r="G579" t="str">
            <v>AC-00748</v>
          </cell>
          <cell r="H579" t="str">
            <v>Active</v>
          </cell>
          <cell r="I579">
            <v>34.083477500000001</v>
          </cell>
          <cell r="J579">
            <v>-118.048323</v>
          </cell>
          <cell r="L579" t="str">
            <v>4200 Shirley Ave</v>
          </cell>
          <cell r="M579" t="str">
            <v>El Monte</v>
          </cell>
          <cell r="P579" t="str">
            <v>CA</v>
          </cell>
          <cell r="Q579" t="str">
            <v>91731</v>
          </cell>
          <cell r="R579" t="str">
            <v>la.mtc@mutual.us</v>
          </cell>
          <cell r="S579" t="str">
            <v>213.626.9458</v>
          </cell>
          <cell r="T579" t="str">
            <v>Kohei Matsuda</v>
          </cell>
          <cell r="U579" t="str">
            <v>Yes</v>
          </cell>
          <cell r="V579" t="str">
            <v>matsuda@mutual.us</v>
          </cell>
          <cell r="W579" t="str">
            <v>Atsuki Inoue</v>
          </cell>
          <cell r="X579" t="str">
            <v>No</v>
          </cell>
          <cell r="Y579" t="str">
            <v>inoue@mutual.us</v>
          </cell>
          <cell r="Z579" t="b">
            <v>1</v>
          </cell>
          <cell r="AA579" t="b">
            <v>1</v>
          </cell>
          <cell r="AB579" t="b">
            <v>1</v>
          </cell>
          <cell r="AC579" t="b">
            <v>0</v>
          </cell>
          <cell r="AD579">
            <v>45099</v>
          </cell>
          <cell r="AE579">
            <v>45465</v>
          </cell>
        </row>
        <row r="580">
          <cell r="A580" t="str">
            <v>Lineage Logistics- Lincoln</v>
          </cell>
          <cell r="B580">
            <v>215565</v>
          </cell>
          <cell r="C580">
            <v>227931</v>
          </cell>
          <cell r="E580" t="str">
            <v>Active</v>
          </cell>
          <cell r="G580" t="str">
            <v>AC-00811</v>
          </cell>
          <cell r="H580" t="str">
            <v>Active</v>
          </cell>
          <cell r="I580">
            <v>40.847938900000003</v>
          </cell>
          <cell r="J580">
            <v>-96.737115500000002</v>
          </cell>
          <cell r="L580" t="str">
            <v>3600 NW 12th St</v>
          </cell>
          <cell r="M580" t="str">
            <v>Lincoln</v>
          </cell>
          <cell r="P580" t="str">
            <v>NE</v>
          </cell>
          <cell r="Q580" t="str">
            <v>68521</v>
          </cell>
          <cell r="R580" t="str">
            <v>tdohmen@lineagelogistics.com</v>
          </cell>
          <cell r="S580" t="str">
            <v>402.474.2491</v>
          </cell>
          <cell r="T580" t="str">
            <v>Alison Williams</v>
          </cell>
          <cell r="U580" t="str">
            <v>Yes</v>
          </cell>
          <cell r="V580" t="str">
            <v>alwilliams@lineagelogistics.com</v>
          </cell>
          <cell r="X580" t="str">
            <v>No</v>
          </cell>
          <cell r="Z580" t="b">
            <v>1</v>
          </cell>
          <cell r="AA580" t="b">
            <v>1</v>
          </cell>
          <cell r="AB580" t="b">
            <v>1</v>
          </cell>
          <cell r="AC580" t="b">
            <v>1</v>
          </cell>
          <cell r="AD580">
            <v>45106</v>
          </cell>
          <cell r="AE580">
            <v>45472</v>
          </cell>
        </row>
        <row r="581">
          <cell r="A581" t="str">
            <v>Norco High School</v>
          </cell>
          <cell r="B581">
            <v>210103</v>
          </cell>
          <cell r="C581">
            <v>227932</v>
          </cell>
          <cell r="E581" t="str">
            <v>Active</v>
          </cell>
          <cell r="G581" t="str">
            <v>AC-00749</v>
          </cell>
          <cell r="H581" t="str">
            <v>Active</v>
          </cell>
          <cell r="I581">
            <v>33.911900000000003</v>
          </cell>
          <cell r="J581">
            <v>-117.547668</v>
          </cell>
          <cell r="L581" t="str">
            <v>2065 Temescal Ave</v>
          </cell>
          <cell r="M581" t="str">
            <v>Norco</v>
          </cell>
          <cell r="P581" t="str">
            <v>CA</v>
          </cell>
          <cell r="Q581" t="str">
            <v>92860</v>
          </cell>
          <cell r="R581" t="str">
            <v>rgrundmeyer@cnusd.k12.ca.us</v>
          </cell>
          <cell r="S581" t="str">
            <v>951.736.3241</v>
          </cell>
          <cell r="T581" t="str">
            <v>Robin Grundmeyer</v>
          </cell>
          <cell r="U581" t="str">
            <v>Yes</v>
          </cell>
          <cell r="V581" t="str">
            <v>mrsg_nhs@yahoo.com</v>
          </cell>
          <cell r="W581" t="str">
            <v>Rachel Maryanski</v>
          </cell>
          <cell r="X581" t="str">
            <v>No</v>
          </cell>
          <cell r="Y581" t="str">
            <v>rachel.maryanski@cnusd.k12.ca.us</v>
          </cell>
          <cell r="Z581" t="b">
            <v>1</v>
          </cell>
          <cell r="AA581" t="b">
            <v>0</v>
          </cell>
          <cell r="AB581" t="b">
            <v>0</v>
          </cell>
          <cell r="AC581" t="b">
            <v>0</v>
          </cell>
          <cell r="AD581">
            <v>45113</v>
          </cell>
          <cell r="AE581">
            <v>45479</v>
          </cell>
        </row>
        <row r="582">
          <cell r="A582" t="str">
            <v>AB Foods LLC</v>
          </cell>
          <cell r="B582">
            <v>187016</v>
          </cell>
          <cell r="C582">
            <v>227934</v>
          </cell>
          <cell r="E582" t="str">
            <v>Active</v>
          </cell>
          <cell r="G582" t="str">
            <v>AC-00637</v>
          </cell>
          <cell r="H582" t="str">
            <v>Active</v>
          </cell>
          <cell r="I582">
            <v>43.6158523</v>
          </cell>
          <cell r="J582">
            <v>-116.2206901</v>
          </cell>
          <cell r="L582" t="str">
            <v>1555 W Shorline Dr Ste 320</v>
          </cell>
          <cell r="M582" t="str">
            <v>Boise</v>
          </cell>
          <cell r="P582" t="str">
            <v>ID</v>
          </cell>
          <cell r="Q582" t="str">
            <v>83702</v>
          </cell>
          <cell r="R582" t="str">
            <v>jaxon.smart@abfoodsusa.com</v>
          </cell>
          <cell r="S582" t="str">
            <v>509.865.2121</v>
          </cell>
          <cell r="T582" t="str">
            <v>Terry Reynolds</v>
          </cell>
          <cell r="U582" t="str">
            <v>Yes</v>
          </cell>
          <cell r="V582" t="str">
            <v>terry.reynolds@agribeef.com</v>
          </cell>
          <cell r="X582" t="str">
            <v>No</v>
          </cell>
          <cell r="Z582" t="b">
            <v>0</v>
          </cell>
          <cell r="AA582" t="b">
            <v>0</v>
          </cell>
          <cell r="AB582" t="b">
            <v>1</v>
          </cell>
          <cell r="AC582" t="b">
            <v>0</v>
          </cell>
          <cell r="AD582">
            <v>45083</v>
          </cell>
          <cell r="AE582">
            <v>45449</v>
          </cell>
        </row>
        <row r="583">
          <cell r="A583" t="str">
            <v>Lineage Logistics- Omaha South</v>
          </cell>
          <cell r="B583">
            <v>215566</v>
          </cell>
          <cell r="C583">
            <v>227935</v>
          </cell>
          <cell r="E583" t="str">
            <v>Active</v>
          </cell>
          <cell r="G583" t="str">
            <v>AC-00812</v>
          </cell>
          <cell r="H583" t="str">
            <v>Active</v>
          </cell>
          <cell r="I583">
            <v>41.1997365</v>
          </cell>
          <cell r="J583">
            <v>-95.950874799999994</v>
          </cell>
          <cell r="L583" t="str">
            <v>2523 Edward Babe Gomez Ave</v>
          </cell>
          <cell r="M583" t="str">
            <v>Omaha</v>
          </cell>
          <cell r="P583" t="str">
            <v>NE</v>
          </cell>
          <cell r="Q583" t="str">
            <v>68107</v>
          </cell>
          <cell r="R583" t="str">
            <v>jdebruhl@lineagelogistics.com</v>
          </cell>
          <cell r="S583" t="str">
            <v>402.979.4956</v>
          </cell>
          <cell r="T583" t="str">
            <v>Alison Williams</v>
          </cell>
          <cell r="U583" t="str">
            <v>Yes</v>
          </cell>
          <cell r="V583" t="str">
            <v>alwilliams@lineagelogistics.com</v>
          </cell>
          <cell r="X583" t="str">
            <v>No</v>
          </cell>
          <cell r="Z583" t="b">
            <v>1</v>
          </cell>
          <cell r="AA583" t="b">
            <v>1</v>
          </cell>
          <cell r="AB583" t="b">
            <v>1</v>
          </cell>
          <cell r="AC583" t="b">
            <v>1</v>
          </cell>
          <cell r="AD583">
            <v>45106</v>
          </cell>
          <cell r="AE583">
            <v>45472</v>
          </cell>
        </row>
        <row r="584">
          <cell r="A584" t="str">
            <v>Northgate Gonzalez, LLC</v>
          </cell>
          <cell r="B584">
            <v>215462</v>
          </cell>
          <cell r="C584">
            <v>227936</v>
          </cell>
          <cell r="E584" t="str">
            <v>Active</v>
          </cell>
          <cell r="G584" t="str">
            <v>AC-00750</v>
          </cell>
          <cell r="H584" t="str">
            <v>Active</v>
          </cell>
          <cell r="I584">
            <v>33.852934900000001</v>
          </cell>
          <cell r="J584">
            <v>-117.9770311</v>
          </cell>
          <cell r="L584" t="str">
            <v>1201 N Magnolia Ave</v>
          </cell>
          <cell r="M584" t="str">
            <v>Anaheim</v>
          </cell>
          <cell r="P584" t="str">
            <v>CA</v>
          </cell>
          <cell r="Q584" t="str">
            <v>92801</v>
          </cell>
          <cell r="R584" t="str">
            <v>mehdi.moussavi@northgatemarkets.com</v>
          </cell>
          <cell r="S584" t="str">
            <v>714.687.7015</v>
          </cell>
          <cell r="T584" t="str">
            <v>Medhi Moussavi</v>
          </cell>
          <cell r="U584" t="str">
            <v>Yes</v>
          </cell>
          <cell r="V584" t="str">
            <v>mehdi.moussavi@northgatemarkets.com</v>
          </cell>
          <cell r="X584" t="str">
            <v>No</v>
          </cell>
          <cell r="Z584" t="b">
            <v>1</v>
          </cell>
          <cell r="AA584" t="b">
            <v>1</v>
          </cell>
          <cell r="AB584" t="b">
            <v>1</v>
          </cell>
          <cell r="AC584" t="b">
            <v>0</v>
          </cell>
          <cell r="AD584">
            <v>45100</v>
          </cell>
          <cell r="AE584">
            <v>45466</v>
          </cell>
        </row>
        <row r="585">
          <cell r="A585" t="str">
            <v>Lineage Logistics- Tremonton</v>
          </cell>
          <cell r="B585">
            <v>215568</v>
          </cell>
          <cell r="C585">
            <v>227937</v>
          </cell>
          <cell r="E585" t="str">
            <v>Active</v>
          </cell>
          <cell r="G585" t="str">
            <v>AC-00813</v>
          </cell>
          <cell r="H585" t="str">
            <v>Active</v>
          </cell>
          <cell r="I585">
            <v>41.7216174</v>
          </cell>
          <cell r="J585">
            <v>-112.1974477</v>
          </cell>
          <cell r="L585" t="str">
            <v>785 N 2000 West</v>
          </cell>
          <cell r="M585" t="str">
            <v>Tremonton</v>
          </cell>
          <cell r="P585" t="str">
            <v>UT</v>
          </cell>
          <cell r="Q585" t="str">
            <v>84337</v>
          </cell>
          <cell r="R585" t="str">
            <v>cmoore@lineagelogistics.com</v>
          </cell>
          <cell r="S585" t="str">
            <v>435.760.1213</v>
          </cell>
          <cell r="T585" t="str">
            <v>Alison Williams</v>
          </cell>
          <cell r="U585" t="str">
            <v>Yes</v>
          </cell>
          <cell r="V585" t="str">
            <v>alwilliams@lineagelogistics.com</v>
          </cell>
          <cell r="X585" t="str">
            <v>No</v>
          </cell>
          <cell r="Z585" t="b">
            <v>1</v>
          </cell>
          <cell r="AA585" t="b">
            <v>1</v>
          </cell>
          <cell r="AB585" t="b">
            <v>1</v>
          </cell>
          <cell r="AC585" t="b">
            <v>1</v>
          </cell>
          <cell r="AD585">
            <v>45106</v>
          </cell>
          <cell r="AE585">
            <v>45472</v>
          </cell>
        </row>
        <row r="586">
          <cell r="A586" t="str">
            <v>Minnesota Freezer Warehouse Company</v>
          </cell>
          <cell r="B586">
            <v>215528</v>
          </cell>
          <cell r="C586">
            <v>227938</v>
          </cell>
          <cell r="E586" t="str">
            <v>Active</v>
          </cell>
          <cell r="G586" t="str">
            <v>AC-00751</v>
          </cell>
          <cell r="H586" t="str">
            <v>Active</v>
          </cell>
          <cell r="I586">
            <v>43.625803900000001</v>
          </cell>
          <cell r="J586">
            <v>-93.354493599999998</v>
          </cell>
          <cell r="L586" t="str">
            <v>820 E 13th St</v>
          </cell>
          <cell r="M586" t="str">
            <v>Albert Lea</v>
          </cell>
          <cell r="P586" t="str">
            <v>MN</v>
          </cell>
          <cell r="Q586" t="str">
            <v>56007</v>
          </cell>
          <cell r="R586" t="str">
            <v>rskophammer@mfwc-cold.com</v>
          </cell>
          <cell r="S586" t="str">
            <v>507.373.1477</v>
          </cell>
          <cell r="T586" t="str">
            <v>Charles Newell</v>
          </cell>
          <cell r="U586" t="str">
            <v>Yes</v>
          </cell>
          <cell r="V586" t="str">
            <v>cnewell@mfwc-cold.com</v>
          </cell>
          <cell r="X586" t="str">
            <v>No</v>
          </cell>
          <cell r="Z586" t="b">
            <v>0</v>
          </cell>
          <cell r="AA586" t="b">
            <v>0</v>
          </cell>
          <cell r="AB586" t="b">
            <v>1</v>
          </cell>
          <cell r="AC586" t="b">
            <v>0</v>
          </cell>
          <cell r="AD586">
            <v>45100</v>
          </cell>
          <cell r="AE586">
            <v>45466</v>
          </cell>
        </row>
        <row r="587">
          <cell r="A587" t="str">
            <v>Minnesota Freezer Warehouse Company</v>
          </cell>
          <cell r="B587">
            <v>215529</v>
          </cell>
          <cell r="C587">
            <v>227939</v>
          </cell>
          <cell r="E587" t="str">
            <v>Active</v>
          </cell>
          <cell r="G587" t="str">
            <v>AC-00752</v>
          </cell>
          <cell r="H587" t="str">
            <v>Active</v>
          </cell>
          <cell r="I587">
            <v>43.6851524</v>
          </cell>
          <cell r="J587">
            <v>-92.956152599999996</v>
          </cell>
          <cell r="L587" t="str">
            <v>1907 14th St NE</v>
          </cell>
          <cell r="M587" t="str">
            <v>Austin</v>
          </cell>
          <cell r="P587" t="str">
            <v>MN</v>
          </cell>
          <cell r="Q587" t="str">
            <v>55912</v>
          </cell>
          <cell r="R587" t="str">
            <v>rskophammer@mfwc-cold.com</v>
          </cell>
          <cell r="S587" t="str">
            <v>57.437.1477</v>
          </cell>
          <cell r="T587" t="str">
            <v>Charles Newell</v>
          </cell>
          <cell r="U587" t="str">
            <v>Yes</v>
          </cell>
          <cell r="V587" t="str">
            <v>cnewell@mfwc-cold.com</v>
          </cell>
          <cell r="X587" t="str">
            <v>No</v>
          </cell>
          <cell r="Z587" t="b">
            <v>0</v>
          </cell>
          <cell r="AA587" t="b">
            <v>0</v>
          </cell>
          <cell r="AB587" t="b">
            <v>1</v>
          </cell>
          <cell r="AC587" t="b">
            <v>0</v>
          </cell>
          <cell r="AD587">
            <v>45100</v>
          </cell>
          <cell r="AE587">
            <v>45466</v>
          </cell>
        </row>
        <row r="588">
          <cell r="A588" t="str">
            <v>Asia International Inc</v>
          </cell>
          <cell r="B588">
            <v>215197</v>
          </cell>
          <cell r="C588">
            <v>227940</v>
          </cell>
          <cell r="E588" t="str">
            <v>Active</v>
          </cell>
          <cell r="G588" t="str">
            <v>AC-00638</v>
          </cell>
          <cell r="H588" t="str">
            <v>Active</v>
          </cell>
          <cell r="I588">
            <v>33.787192599999997</v>
          </cell>
          <cell r="J588">
            <v>-118.2025651</v>
          </cell>
          <cell r="L588" t="str">
            <v>825 W 16th St</v>
          </cell>
          <cell r="M588" t="str">
            <v>Long Beach</v>
          </cell>
          <cell r="P588" t="str">
            <v>CA</v>
          </cell>
          <cell r="Q588" t="str">
            <v>90813</v>
          </cell>
          <cell r="R588" t="str">
            <v>keith@asiainternationalinc.com</v>
          </cell>
          <cell r="S588" t="str">
            <v>949.269.2330</v>
          </cell>
          <cell r="T588" t="str">
            <v>Keith Nishikawa</v>
          </cell>
          <cell r="U588" t="str">
            <v>Yes</v>
          </cell>
          <cell r="V588" t="str">
            <v>keith@asiainternationalinc.com</v>
          </cell>
          <cell r="X588" t="str">
            <v>No</v>
          </cell>
          <cell r="Z588" t="b">
            <v>0</v>
          </cell>
          <cell r="AA588" t="b">
            <v>0</v>
          </cell>
          <cell r="AB588" t="b">
            <v>1</v>
          </cell>
          <cell r="AC588" t="b">
            <v>1</v>
          </cell>
          <cell r="AD588">
            <v>45084</v>
          </cell>
          <cell r="AE588">
            <v>45450</v>
          </cell>
        </row>
        <row r="589">
          <cell r="A589" t="str">
            <v>Sonstegard Foods of Georgia Inc</v>
          </cell>
          <cell r="B589">
            <v>181819</v>
          </cell>
          <cell r="C589">
            <v>227941</v>
          </cell>
          <cell r="E589" t="str">
            <v>Active</v>
          </cell>
          <cell r="G589" t="str">
            <v>AC-00639</v>
          </cell>
          <cell r="H589" t="str">
            <v>Active</v>
          </cell>
          <cell r="I589">
            <v>34.268596500000001</v>
          </cell>
          <cell r="J589">
            <v>-83.856735999999998</v>
          </cell>
          <cell r="L589" t="str">
            <v>2079 Memorial Park Dr</v>
          </cell>
          <cell r="M589" t="str">
            <v>Gainesville</v>
          </cell>
          <cell r="P589" t="str">
            <v>GA</v>
          </cell>
          <cell r="Q589" t="str">
            <v>30504</v>
          </cell>
          <cell r="S589" t="str">
            <v>770.534.5644</v>
          </cell>
          <cell r="T589" t="str">
            <v>Pete Sonstegard</v>
          </cell>
          <cell r="U589" t="str">
            <v>Yes</v>
          </cell>
          <cell r="V589" t="str">
            <v>peter@sonstegard.com</v>
          </cell>
          <cell r="W589" t="str">
            <v>Chad Huntley</v>
          </cell>
          <cell r="X589" t="str">
            <v>No</v>
          </cell>
          <cell r="Z589" t="b">
            <v>0</v>
          </cell>
          <cell r="AA589" t="b">
            <v>1</v>
          </cell>
          <cell r="AB589" t="b">
            <v>0</v>
          </cell>
          <cell r="AC589" t="b">
            <v>0</v>
          </cell>
          <cell r="AD589">
            <v>45084</v>
          </cell>
          <cell r="AE589">
            <v>45450</v>
          </cell>
        </row>
        <row r="590">
          <cell r="A590" t="str">
            <v>Lineage Logistics- Luverne</v>
          </cell>
          <cell r="B590">
            <v>215569</v>
          </cell>
          <cell r="C590">
            <v>227942</v>
          </cell>
          <cell r="E590" t="str">
            <v>Active</v>
          </cell>
          <cell r="G590" t="str">
            <v>AC-00814</v>
          </cell>
          <cell r="H590" t="str">
            <v>Active</v>
          </cell>
          <cell r="I590">
            <v>43.643711799999998</v>
          </cell>
          <cell r="J590">
            <v>-96.234325499999997</v>
          </cell>
          <cell r="L590" t="str">
            <v>1500 Dakota Rd</v>
          </cell>
          <cell r="M590" t="str">
            <v>Luverne</v>
          </cell>
          <cell r="P590" t="str">
            <v>MN</v>
          </cell>
          <cell r="Q590" t="str">
            <v>56156</v>
          </cell>
          <cell r="R590" t="str">
            <v>zolivier@lineagelogistics.com</v>
          </cell>
          <cell r="S590" t="str">
            <v>605.809.6779</v>
          </cell>
          <cell r="T590" t="str">
            <v>Alison Williams</v>
          </cell>
          <cell r="U590" t="str">
            <v>Yes</v>
          </cell>
          <cell r="V590" t="str">
            <v>alwilliams@lineagelogistics.com</v>
          </cell>
          <cell r="X590" t="str">
            <v>No</v>
          </cell>
          <cell r="Z590" t="b">
            <v>1</v>
          </cell>
          <cell r="AA590" t="b">
            <v>1</v>
          </cell>
          <cell r="AB590" t="b">
            <v>1</v>
          </cell>
          <cell r="AC590" t="b">
            <v>1</v>
          </cell>
          <cell r="AD590">
            <v>45106</v>
          </cell>
          <cell r="AE590">
            <v>45472</v>
          </cell>
        </row>
        <row r="591">
          <cell r="A591" t="str">
            <v>Arctic Cold Storage</v>
          </cell>
          <cell r="B591">
            <v>215530</v>
          </cell>
          <cell r="C591">
            <v>227943</v>
          </cell>
          <cell r="E591" t="str">
            <v>Active</v>
          </cell>
          <cell r="G591" t="str">
            <v>AC-00753</v>
          </cell>
          <cell r="H591" t="str">
            <v>Active</v>
          </cell>
          <cell r="I591">
            <v>45.499329400000001</v>
          </cell>
          <cell r="J591">
            <v>-94.1561339</v>
          </cell>
          <cell r="L591" t="str">
            <v>4139 Roosevelt Rd</v>
          </cell>
          <cell r="M591" t="str">
            <v>Saint Cloud</v>
          </cell>
          <cell r="P591" t="str">
            <v>MN</v>
          </cell>
          <cell r="Q591" t="str">
            <v>56301</v>
          </cell>
          <cell r="R591" t="str">
            <v>jay@arcticcold.com</v>
          </cell>
          <cell r="S591" t="str">
            <v>320.258.8120</v>
          </cell>
          <cell r="T591" t="str">
            <v>Jay Condon</v>
          </cell>
          <cell r="U591" t="str">
            <v>Yes</v>
          </cell>
          <cell r="V591" t="str">
            <v>jay@arcticold.com</v>
          </cell>
          <cell r="X591" t="str">
            <v>No</v>
          </cell>
          <cell r="Z591" t="b">
            <v>0</v>
          </cell>
          <cell r="AA591" t="b">
            <v>0</v>
          </cell>
          <cell r="AB591" t="b">
            <v>1</v>
          </cell>
          <cell r="AC591" t="b">
            <v>0</v>
          </cell>
          <cell r="AD591">
            <v>45100</v>
          </cell>
          <cell r="AE591">
            <v>45466</v>
          </cell>
        </row>
        <row r="592">
          <cell r="A592" t="str">
            <v>Lineage Logistics- Sioux Falls</v>
          </cell>
          <cell r="B592">
            <v>215570</v>
          </cell>
          <cell r="C592">
            <v>227944</v>
          </cell>
          <cell r="E592" t="str">
            <v>Active</v>
          </cell>
          <cell r="G592" t="str">
            <v>AC-00815</v>
          </cell>
          <cell r="H592" t="str">
            <v>Active</v>
          </cell>
          <cell r="I592">
            <v>43.625011399999998</v>
          </cell>
          <cell r="J592">
            <v>-96.779278599999998</v>
          </cell>
          <cell r="L592" t="str">
            <v>5050 W Foundation Ct</v>
          </cell>
          <cell r="M592" t="str">
            <v>Sioux Falls</v>
          </cell>
          <cell r="P592" t="str">
            <v>SD</v>
          </cell>
          <cell r="Q592" t="str">
            <v>57107</v>
          </cell>
          <cell r="R592" t="str">
            <v>jgibbs@lineagelogistics.com</v>
          </cell>
          <cell r="S592" t="str">
            <v>712.253.9754</v>
          </cell>
          <cell r="T592" t="str">
            <v>Alison Williams</v>
          </cell>
          <cell r="U592" t="str">
            <v>Yes</v>
          </cell>
          <cell r="V592" t="str">
            <v>alwilliams@lineagelogistics.com</v>
          </cell>
          <cell r="X592" t="str">
            <v>No</v>
          </cell>
          <cell r="Z592" t="b">
            <v>1</v>
          </cell>
          <cell r="AA592" t="b">
            <v>1</v>
          </cell>
          <cell r="AB592" t="b">
            <v>1</v>
          </cell>
          <cell r="AC592" t="b">
            <v>1</v>
          </cell>
          <cell r="AD592">
            <v>45106</v>
          </cell>
          <cell r="AE592">
            <v>45472</v>
          </cell>
        </row>
        <row r="593">
          <cell r="A593" t="str">
            <v>Sonstegard Foods of Arkansas Inc</v>
          </cell>
          <cell r="B593">
            <v>67819</v>
          </cell>
          <cell r="C593">
            <v>227945</v>
          </cell>
          <cell r="E593" t="str">
            <v>Active</v>
          </cell>
          <cell r="G593" t="str">
            <v>AC-00640</v>
          </cell>
          <cell r="H593" t="str">
            <v>Active</v>
          </cell>
          <cell r="I593">
            <v>36.193844800000001</v>
          </cell>
          <cell r="J593">
            <v>-94.122488000000004</v>
          </cell>
          <cell r="L593" t="str">
            <v>915 N Jefferson St</v>
          </cell>
          <cell r="M593" t="str">
            <v>Springdale</v>
          </cell>
          <cell r="P593" t="str">
            <v>AR</v>
          </cell>
          <cell r="Q593" t="str">
            <v>72764</v>
          </cell>
          <cell r="S593" t="str">
            <v>479.872.0700</v>
          </cell>
          <cell r="T593" t="str">
            <v>Pete Sonstegard</v>
          </cell>
          <cell r="U593" t="str">
            <v>Yes</v>
          </cell>
          <cell r="V593" t="str">
            <v>peter@sonstegard.com</v>
          </cell>
          <cell r="W593" t="str">
            <v>Greg Anderson</v>
          </cell>
          <cell r="X593" t="str">
            <v>No</v>
          </cell>
          <cell r="Z593" t="b">
            <v>0</v>
          </cell>
          <cell r="AA593" t="b">
            <v>1</v>
          </cell>
          <cell r="AB593" t="b">
            <v>0</v>
          </cell>
          <cell r="AC593" t="b">
            <v>0</v>
          </cell>
          <cell r="AD593">
            <v>45084</v>
          </cell>
          <cell r="AE593">
            <v>45450</v>
          </cell>
        </row>
        <row r="594">
          <cell r="A594" t="str">
            <v>Lineage Logistics- San Antonio AT&amp;T</v>
          </cell>
          <cell r="B594">
            <v>215571</v>
          </cell>
          <cell r="C594">
            <v>227946</v>
          </cell>
          <cell r="E594" t="str">
            <v>Active</v>
          </cell>
          <cell r="G594" t="str">
            <v>AC-00816</v>
          </cell>
          <cell r="H594" t="str">
            <v>Active</v>
          </cell>
          <cell r="I594">
            <v>29.44012</v>
          </cell>
          <cell r="J594">
            <v>-98.439075900000006</v>
          </cell>
          <cell r="L594" t="str">
            <v>1155 AT&amp;T Center Pkwy</v>
          </cell>
          <cell r="M594" t="str">
            <v>San Antonio</v>
          </cell>
          <cell r="P594" t="str">
            <v>TX</v>
          </cell>
          <cell r="Q594" t="str">
            <v>78219</v>
          </cell>
          <cell r="R594" t="str">
            <v>ppalacios@linelogistics.com</v>
          </cell>
          <cell r="S594" t="str">
            <v>210.333.7577</v>
          </cell>
          <cell r="T594" t="str">
            <v>Alison Williams</v>
          </cell>
          <cell r="U594" t="str">
            <v>Yes</v>
          </cell>
          <cell r="V594" t="str">
            <v>alwilliams@lineagelogistics.com</v>
          </cell>
          <cell r="X594" t="str">
            <v>No</v>
          </cell>
          <cell r="Z594" t="b">
            <v>1</v>
          </cell>
          <cell r="AA594" t="b">
            <v>1</v>
          </cell>
          <cell r="AB594" t="b">
            <v>1</v>
          </cell>
          <cell r="AC594" t="b">
            <v>1</v>
          </cell>
          <cell r="AD594">
            <v>45106</v>
          </cell>
          <cell r="AE594">
            <v>45472</v>
          </cell>
        </row>
        <row r="595">
          <cell r="A595" t="str">
            <v>Lineage Logistics- Profit</v>
          </cell>
          <cell r="B595">
            <v>215572</v>
          </cell>
          <cell r="C595">
            <v>227947</v>
          </cell>
          <cell r="E595" t="str">
            <v>Active</v>
          </cell>
          <cell r="G595" t="str">
            <v>AC-00817</v>
          </cell>
          <cell r="H595" t="str">
            <v>Active</v>
          </cell>
          <cell r="I595">
            <v>29.443422000000002</v>
          </cell>
          <cell r="J595">
            <v>-98.414745499999995</v>
          </cell>
          <cell r="L595" t="str">
            <v>4231 Profit St</v>
          </cell>
          <cell r="M595" t="str">
            <v>San Antonio</v>
          </cell>
          <cell r="P595" t="str">
            <v>TX</v>
          </cell>
          <cell r="Q595" t="str">
            <v>78219</v>
          </cell>
          <cell r="R595" t="str">
            <v>ppalacios@linelogistics.com</v>
          </cell>
          <cell r="S595" t="str">
            <v>210.333.7577</v>
          </cell>
          <cell r="T595" t="str">
            <v>Alison Williams</v>
          </cell>
          <cell r="U595" t="str">
            <v>Yes</v>
          </cell>
          <cell r="V595" t="str">
            <v>alwilliams@lineagelogistics.com</v>
          </cell>
          <cell r="X595" t="str">
            <v>No</v>
          </cell>
          <cell r="Z595" t="b">
            <v>1</v>
          </cell>
          <cell r="AA595" t="b">
            <v>1</v>
          </cell>
          <cell r="AB595" t="b">
            <v>1</v>
          </cell>
          <cell r="AC595" t="b">
            <v>1</v>
          </cell>
          <cell r="AD595">
            <v>45106</v>
          </cell>
          <cell r="AE595">
            <v>45472</v>
          </cell>
        </row>
        <row r="596">
          <cell r="A596" t="str">
            <v>Foremost Foods Int'l Inc</v>
          </cell>
          <cell r="B596">
            <v>215531</v>
          </cell>
          <cell r="C596">
            <v>227948</v>
          </cell>
          <cell r="E596" t="str">
            <v>Active</v>
          </cell>
          <cell r="G596" t="str">
            <v>AC-00754</v>
          </cell>
          <cell r="H596" t="str">
            <v>Active</v>
          </cell>
          <cell r="I596">
            <v>34.052947500000002</v>
          </cell>
          <cell r="J596">
            <v>-117.8073809</v>
          </cell>
          <cell r="L596" t="str">
            <v>2883 Surveyor St</v>
          </cell>
          <cell r="M596" t="str">
            <v>Pomona</v>
          </cell>
          <cell r="P596" t="str">
            <v>CA</v>
          </cell>
          <cell r="Q596" t="str">
            <v>91768</v>
          </cell>
          <cell r="S596" t="str">
            <v>909.525.9500</v>
          </cell>
          <cell r="T596" t="str">
            <v>Juvy Seltzer</v>
          </cell>
          <cell r="U596" t="str">
            <v>Yes</v>
          </cell>
          <cell r="V596" t="str">
            <v>juvy.seltzer@seafoodcity.com</v>
          </cell>
          <cell r="W596" t="str">
            <v>James Yap</v>
          </cell>
          <cell r="X596" t="str">
            <v>No</v>
          </cell>
          <cell r="Y596" t="str">
            <v>james.yap@seafoodcity.com</v>
          </cell>
          <cell r="Z596" t="b">
            <v>1</v>
          </cell>
          <cell r="AA596" t="b">
            <v>0</v>
          </cell>
          <cell r="AB596" t="b">
            <v>1</v>
          </cell>
          <cell r="AC596" t="b">
            <v>0</v>
          </cell>
          <cell r="AD596">
            <v>45100</v>
          </cell>
          <cell r="AE596">
            <v>45466</v>
          </cell>
        </row>
        <row r="597">
          <cell r="A597" t="str">
            <v>Lineage Logistics- McAllen South</v>
          </cell>
          <cell r="B597">
            <v>215573</v>
          </cell>
          <cell r="C597">
            <v>227949</v>
          </cell>
          <cell r="E597" t="str">
            <v>Active</v>
          </cell>
          <cell r="G597" t="str">
            <v>AC-00818</v>
          </cell>
          <cell r="H597" t="str">
            <v>Active</v>
          </cell>
          <cell r="I597">
            <v>26.147563600000002</v>
          </cell>
          <cell r="J597">
            <v>-98.272465499999996</v>
          </cell>
          <cell r="L597" t="str">
            <v>6800 S Ware Rd</v>
          </cell>
          <cell r="M597" t="str">
            <v>McAllen</v>
          </cell>
          <cell r="P597" t="str">
            <v>TX</v>
          </cell>
          <cell r="Q597" t="str">
            <v>78503</v>
          </cell>
          <cell r="R597" t="str">
            <v>mpalacious@lineagelogistics.com</v>
          </cell>
          <cell r="S597" t="str">
            <v>469.873.3199</v>
          </cell>
          <cell r="T597" t="str">
            <v>Alison Williams</v>
          </cell>
          <cell r="U597" t="str">
            <v>Yes</v>
          </cell>
          <cell r="V597" t="str">
            <v>alwilliams@lineagelogistics.com</v>
          </cell>
          <cell r="X597" t="str">
            <v>No</v>
          </cell>
          <cell r="Z597" t="b">
            <v>1</v>
          </cell>
          <cell r="AA597" t="b">
            <v>1</v>
          </cell>
          <cell r="AB597" t="b">
            <v>1</v>
          </cell>
          <cell r="AC597" t="b">
            <v>1</v>
          </cell>
          <cell r="AD597">
            <v>45106</v>
          </cell>
          <cell r="AE597">
            <v>45472</v>
          </cell>
        </row>
        <row r="598">
          <cell r="A598" t="str">
            <v>Foremost Foods Corporation</v>
          </cell>
          <cell r="B598">
            <v>215531</v>
          </cell>
          <cell r="C598">
            <v>227950</v>
          </cell>
          <cell r="E598" t="str">
            <v>Active</v>
          </cell>
          <cell r="G598" t="str">
            <v>AC-00755</v>
          </cell>
          <cell r="H598" t="str">
            <v>Active</v>
          </cell>
          <cell r="I598">
            <v>34.052947500000002</v>
          </cell>
          <cell r="J598">
            <v>-117.8073809</v>
          </cell>
          <cell r="L598" t="str">
            <v>2883 Surveyor St</v>
          </cell>
          <cell r="M598" t="str">
            <v>Pomona</v>
          </cell>
          <cell r="P598" t="str">
            <v>CA</v>
          </cell>
          <cell r="Q598" t="str">
            <v>91768</v>
          </cell>
          <cell r="S598" t="str">
            <v>909.525.9500</v>
          </cell>
          <cell r="T598" t="str">
            <v>Juvy Seltzer</v>
          </cell>
          <cell r="U598" t="str">
            <v>Yes</v>
          </cell>
          <cell r="V598" t="str">
            <v>juvy.seltzer@seafoodcity.com</v>
          </cell>
          <cell r="W598" t="str">
            <v>James Yap</v>
          </cell>
          <cell r="X598" t="str">
            <v>No</v>
          </cell>
          <cell r="Y598" t="str">
            <v>james.yap@seafoodcity.com</v>
          </cell>
          <cell r="Z598" t="b">
            <v>1</v>
          </cell>
          <cell r="AA598" t="b">
            <v>0</v>
          </cell>
          <cell r="AB598" t="b">
            <v>1</v>
          </cell>
          <cell r="AC598" t="b">
            <v>0</v>
          </cell>
          <cell r="AD598">
            <v>45100</v>
          </cell>
          <cell r="AE598">
            <v>45466</v>
          </cell>
        </row>
        <row r="599">
          <cell r="A599" t="str">
            <v>Lineage Logistics- McAllen West Military</v>
          </cell>
          <cell r="B599">
            <v>215574</v>
          </cell>
          <cell r="C599">
            <v>227952</v>
          </cell>
          <cell r="E599" t="str">
            <v>Active</v>
          </cell>
          <cell r="G599" t="str">
            <v>AC-00819</v>
          </cell>
          <cell r="H599" t="str">
            <v>Active</v>
          </cell>
          <cell r="I599">
            <v>26.154860899999999</v>
          </cell>
          <cell r="J599">
            <v>-98.275165099999995</v>
          </cell>
          <cell r="L599" t="str">
            <v>4000 W Military Hwy</v>
          </cell>
          <cell r="M599" t="str">
            <v>McAllen</v>
          </cell>
          <cell r="P599" t="str">
            <v>TX</v>
          </cell>
          <cell r="Q599" t="str">
            <v>78503</v>
          </cell>
          <cell r="R599" t="str">
            <v>mpalacious@lineagelogistics.com</v>
          </cell>
          <cell r="S599" t="str">
            <v>469.873.3199</v>
          </cell>
          <cell r="T599" t="str">
            <v>Alison Williams</v>
          </cell>
          <cell r="U599" t="str">
            <v>Yes</v>
          </cell>
          <cell r="V599" t="str">
            <v>alwilliams@lineagelogistics.com</v>
          </cell>
          <cell r="X599" t="str">
            <v>No</v>
          </cell>
          <cell r="Z599" t="b">
            <v>1</v>
          </cell>
          <cell r="AA599" t="b">
            <v>1</v>
          </cell>
          <cell r="AB599" t="b">
            <v>1</v>
          </cell>
          <cell r="AC599" t="b">
            <v>1</v>
          </cell>
          <cell r="AD599">
            <v>45106</v>
          </cell>
          <cell r="AE599">
            <v>45472</v>
          </cell>
        </row>
        <row r="600">
          <cell r="A600" t="str">
            <v>Lineage Logistics- Henderson</v>
          </cell>
          <cell r="B600">
            <v>215598</v>
          </cell>
          <cell r="C600">
            <v>227953</v>
          </cell>
          <cell r="E600" t="str">
            <v>Active</v>
          </cell>
          <cell r="G600" t="str">
            <v>AC-00820</v>
          </cell>
          <cell r="H600" t="str">
            <v>Active</v>
          </cell>
          <cell r="I600">
            <v>39.857216999999999</v>
          </cell>
          <cell r="J600">
            <v>-104.8957625</v>
          </cell>
          <cell r="L600" t="str">
            <v>8001 E 88th Ave</v>
          </cell>
          <cell r="M600" t="str">
            <v>Henderson</v>
          </cell>
          <cell r="P600" t="str">
            <v>CO</v>
          </cell>
          <cell r="Q600" t="str">
            <v>80640</v>
          </cell>
          <cell r="R600" t="str">
            <v>mharden@lineagelogistics.com</v>
          </cell>
          <cell r="S600" t="str">
            <v>303.288.7211</v>
          </cell>
          <cell r="T600" t="str">
            <v>Alison Williams</v>
          </cell>
          <cell r="U600" t="str">
            <v>Yes</v>
          </cell>
          <cell r="V600" t="str">
            <v>alwilliams@lineagelogistics.com</v>
          </cell>
          <cell r="X600" t="str">
            <v>No</v>
          </cell>
          <cell r="Z600" t="b">
            <v>1</v>
          </cell>
          <cell r="AA600" t="b">
            <v>1</v>
          </cell>
          <cell r="AB600" t="b">
            <v>1</v>
          </cell>
          <cell r="AC600" t="b">
            <v>1</v>
          </cell>
          <cell r="AD600">
            <v>45106</v>
          </cell>
          <cell r="AE600">
            <v>45472</v>
          </cell>
        </row>
        <row r="601">
          <cell r="A601" t="str">
            <v>Bristol Farms</v>
          </cell>
          <cell r="B601">
            <v>208628</v>
          </cell>
          <cell r="C601">
            <v>227954</v>
          </cell>
          <cell r="E601" t="str">
            <v>Active</v>
          </cell>
          <cell r="G601" t="str">
            <v>AC-00756</v>
          </cell>
          <cell r="H601" t="str">
            <v>Active</v>
          </cell>
          <cell r="I601">
            <v>33.818058000000001</v>
          </cell>
          <cell r="J601">
            <v>-118.25834</v>
          </cell>
          <cell r="L601" t="str">
            <v>915 E 230th St</v>
          </cell>
          <cell r="M601" t="str">
            <v>Carson</v>
          </cell>
          <cell r="P601" t="str">
            <v>CA</v>
          </cell>
          <cell r="Q601" t="str">
            <v>90745</v>
          </cell>
          <cell r="S601" t="str">
            <v>310.233.4700</v>
          </cell>
          <cell r="T601" t="str">
            <v>Lynn Melillo</v>
          </cell>
          <cell r="U601" t="str">
            <v>Yes</v>
          </cell>
          <cell r="V601" t="str">
            <v>lmelillo@bristolfarms.com</v>
          </cell>
          <cell r="X601" t="str">
            <v>No</v>
          </cell>
          <cell r="Z601" t="b">
            <v>1</v>
          </cell>
          <cell r="AA601" t="b">
            <v>1</v>
          </cell>
          <cell r="AB601" t="b">
            <v>1</v>
          </cell>
          <cell r="AC601" t="b">
            <v>1</v>
          </cell>
          <cell r="AD601">
            <v>45100</v>
          </cell>
          <cell r="AE601">
            <v>45466</v>
          </cell>
        </row>
        <row r="602">
          <cell r="A602" t="str">
            <v>JFC International Inc</v>
          </cell>
          <cell r="B602">
            <v>215599</v>
          </cell>
          <cell r="C602">
            <v>227955</v>
          </cell>
          <cell r="E602" t="str">
            <v>Active</v>
          </cell>
          <cell r="G602" t="str">
            <v>AC-00821</v>
          </cell>
          <cell r="H602" t="str">
            <v>Active</v>
          </cell>
          <cell r="I602">
            <v>37.466389100000001</v>
          </cell>
          <cell r="J602">
            <v>-121.92259199999999</v>
          </cell>
          <cell r="L602" t="str">
            <v>48490 Milmont Dr</v>
          </cell>
          <cell r="M602" t="str">
            <v>Fremont</v>
          </cell>
          <cell r="P602" t="str">
            <v>CA</v>
          </cell>
          <cell r="Q602" t="str">
            <v>94538</v>
          </cell>
          <cell r="R602" t="str">
            <v>jkawaguchi@jfc.com</v>
          </cell>
          <cell r="S602" t="str">
            <v>510.490.5300</v>
          </cell>
          <cell r="T602" t="str">
            <v>Junji Kawaguchi</v>
          </cell>
          <cell r="U602" t="str">
            <v>Yes</v>
          </cell>
          <cell r="V602" t="str">
            <v>jkawaguchi@jfc.com</v>
          </cell>
          <cell r="W602" t="str">
            <v>Yosuke Koga</v>
          </cell>
          <cell r="X602" t="str">
            <v>No</v>
          </cell>
          <cell r="Y602" t="str">
            <v>ykoga@jfc.com</v>
          </cell>
          <cell r="Z602" t="b">
            <v>0</v>
          </cell>
          <cell r="AA602" t="b">
            <v>1</v>
          </cell>
          <cell r="AB602" t="b">
            <v>1</v>
          </cell>
          <cell r="AC602" t="b">
            <v>0</v>
          </cell>
          <cell r="AD602">
            <v>45106</v>
          </cell>
          <cell r="AE602">
            <v>45652</v>
          </cell>
        </row>
        <row r="603">
          <cell r="A603" t="str">
            <v>Fork in the Road Foods, LLC</v>
          </cell>
          <cell r="B603">
            <v>215600</v>
          </cell>
          <cell r="C603">
            <v>227957</v>
          </cell>
          <cell r="E603" t="str">
            <v>Active</v>
          </cell>
          <cell r="G603" t="str">
            <v>AC-00822</v>
          </cell>
          <cell r="H603" t="str">
            <v>Active</v>
          </cell>
          <cell r="I603">
            <v>38.233333000000002</v>
          </cell>
          <cell r="J603">
            <v>-122.07959200000001</v>
          </cell>
          <cell r="L603" t="str">
            <v>2475 Courage Dr</v>
          </cell>
          <cell r="M603" t="str">
            <v>Fairfield</v>
          </cell>
          <cell r="P603" t="str">
            <v>CA</v>
          </cell>
          <cell r="Q603" t="str">
            <v>84553</v>
          </cell>
          <cell r="R603" t="str">
            <v>matt@forkintheroad.com</v>
          </cell>
          <cell r="S603" t="str">
            <v>707.422.6300</v>
          </cell>
          <cell r="T603" t="str">
            <v>Matthew Gatto</v>
          </cell>
          <cell r="U603" t="str">
            <v>Yes</v>
          </cell>
          <cell r="V603" t="str">
            <v>matt@forkintheroad.com</v>
          </cell>
          <cell r="X603" t="str">
            <v>No</v>
          </cell>
          <cell r="Z603" t="b">
            <v>0</v>
          </cell>
          <cell r="AA603" t="b">
            <v>0</v>
          </cell>
          <cell r="AB603" t="b">
            <v>1</v>
          </cell>
          <cell r="AC603" t="b">
            <v>0</v>
          </cell>
          <cell r="AD603">
            <v>45106</v>
          </cell>
          <cell r="AE603">
            <v>45472</v>
          </cell>
        </row>
        <row r="604">
          <cell r="A604" t="str">
            <v>Ruvice Egg Dealer</v>
          </cell>
          <cell r="B604">
            <v>68841</v>
          </cell>
          <cell r="C604">
            <v>227958</v>
          </cell>
          <cell r="E604" t="str">
            <v>Active</v>
          </cell>
          <cell r="G604" t="str">
            <v>AC-00757</v>
          </cell>
          <cell r="H604" t="str">
            <v>Active</v>
          </cell>
          <cell r="I604">
            <v>37.597473999999998</v>
          </cell>
          <cell r="J604">
            <v>-120.885881</v>
          </cell>
          <cell r="L604" t="str">
            <v>2232 Baldwin Rd</v>
          </cell>
          <cell r="M604" t="str">
            <v>Hughson</v>
          </cell>
          <cell r="P604" t="str">
            <v>CA</v>
          </cell>
          <cell r="Q604" t="str">
            <v>95326</v>
          </cell>
          <cell r="S604" t="str">
            <v>209.531.0952</v>
          </cell>
          <cell r="T604" t="str">
            <v>Leonor Jauco</v>
          </cell>
          <cell r="U604" t="str">
            <v>Yes</v>
          </cell>
          <cell r="V604" t="str">
            <v>leonor.jauco@icloud.com</v>
          </cell>
          <cell r="X604" t="str">
            <v>No</v>
          </cell>
          <cell r="Z604" t="b">
            <v>1</v>
          </cell>
          <cell r="AA604" t="b">
            <v>0</v>
          </cell>
          <cell r="AB604" t="b">
            <v>0</v>
          </cell>
          <cell r="AC604" t="b">
            <v>0</v>
          </cell>
          <cell r="AD604">
            <v>45103</v>
          </cell>
          <cell r="AE604">
            <v>45469</v>
          </cell>
        </row>
        <row r="605">
          <cell r="A605" t="str">
            <v>WinCo Foods LLC</v>
          </cell>
          <cell r="B605">
            <v>71837</v>
          </cell>
          <cell r="C605">
            <v>227959</v>
          </cell>
          <cell r="E605" t="str">
            <v>Active</v>
          </cell>
          <cell r="G605" t="str">
            <v>AC-00758</v>
          </cell>
          <cell r="H605" t="str">
            <v>Active</v>
          </cell>
          <cell r="I605">
            <v>33.433126700000003</v>
          </cell>
          <cell r="J605">
            <v>-112.2260157</v>
          </cell>
          <cell r="L605" t="str">
            <v>7502 W Durango St</v>
          </cell>
          <cell r="M605" t="str">
            <v>Phoenix</v>
          </cell>
          <cell r="P605" t="str">
            <v>AZ</v>
          </cell>
          <cell r="Q605" t="str">
            <v>85043</v>
          </cell>
          <cell r="R605" t="str">
            <v>licensing@wincofoods.com</v>
          </cell>
          <cell r="S605" t="str">
            <v>208.377.0110</v>
          </cell>
          <cell r="U605" t="str">
            <v>No</v>
          </cell>
          <cell r="X605" t="str">
            <v>No</v>
          </cell>
          <cell r="Z605" t="b">
            <v>1</v>
          </cell>
          <cell r="AA605" t="b">
            <v>1</v>
          </cell>
          <cell r="AB605" t="b">
            <v>1</v>
          </cell>
          <cell r="AC605" t="b">
            <v>1</v>
          </cell>
          <cell r="AD605">
            <v>45103</v>
          </cell>
          <cell r="AE605">
            <v>45469</v>
          </cell>
        </row>
        <row r="606">
          <cell r="A606" t="str">
            <v>Courage Production, LLC</v>
          </cell>
          <cell r="B606">
            <v>215601</v>
          </cell>
          <cell r="C606">
            <v>227960</v>
          </cell>
          <cell r="E606" t="str">
            <v>Active</v>
          </cell>
          <cell r="G606" t="str">
            <v>AC-00823</v>
          </cell>
          <cell r="H606" t="str">
            <v>Active</v>
          </cell>
          <cell r="I606">
            <v>37.920414700000002</v>
          </cell>
          <cell r="J606">
            <v>-122.33857190000001</v>
          </cell>
          <cell r="L606" t="str">
            <v>3151 Regatta Blvd</v>
          </cell>
          <cell r="M606" t="str">
            <v>Richmond</v>
          </cell>
          <cell r="P606" t="str">
            <v>CA</v>
          </cell>
          <cell r="Q606" t="str">
            <v>94804</v>
          </cell>
          <cell r="R606" t="str">
            <v>matt@forkintheroad.com</v>
          </cell>
          <cell r="S606" t="str">
            <v>707.422.6300</v>
          </cell>
          <cell r="T606" t="str">
            <v>Matthew Gatto</v>
          </cell>
          <cell r="U606" t="str">
            <v>Yes</v>
          </cell>
          <cell r="V606" t="str">
            <v>matt@forkintheroad.com</v>
          </cell>
          <cell r="X606" t="str">
            <v>No</v>
          </cell>
          <cell r="Z606" t="b">
            <v>0</v>
          </cell>
          <cell r="AA606" t="b">
            <v>0</v>
          </cell>
          <cell r="AB606" t="b">
            <v>1</v>
          </cell>
          <cell r="AC606" t="b">
            <v>0</v>
          </cell>
          <cell r="AD606">
            <v>45106</v>
          </cell>
          <cell r="AE606">
            <v>45472</v>
          </cell>
        </row>
        <row r="607">
          <cell r="A607" t="str">
            <v>Monarch Trading LLC</v>
          </cell>
          <cell r="B607">
            <v>215602</v>
          </cell>
          <cell r="C607">
            <v>227961</v>
          </cell>
          <cell r="E607" t="str">
            <v>Active</v>
          </cell>
          <cell r="G607" t="str">
            <v>AC-00824</v>
          </cell>
          <cell r="H607" t="str">
            <v>Active</v>
          </cell>
          <cell r="I607">
            <v>33.984391899999999</v>
          </cell>
          <cell r="J607">
            <v>-118.2074301</v>
          </cell>
          <cell r="L607" t="str">
            <v>6180 Alcoa Avenue</v>
          </cell>
          <cell r="M607" t="str">
            <v>Vernon</v>
          </cell>
          <cell r="P607" t="str">
            <v>CA</v>
          </cell>
          <cell r="Q607" t="str">
            <v>90058</v>
          </cell>
          <cell r="R607" t="str">
            <v>jon@monarchtrading.us</v>
          </cell>
          <cell r="S607" t="str">
            <v>323.374.0303</v>
          </cell>
          <cell r="T607" t="str">
            <v>Jon Harouni</v>
          </cell>
          <cell r="U607" t="str">
            <v>Yes</v>
          </cell>
          <cell r="V607" t="str">
            <v>jon@monarchtrading.us</v>
          </cell>
          <cell r="X607" t="str">
            <v>No</v>
          </cell>
          <cell r="Z607" t="b">
            <v>0</v>
          </cell>
          <cell r="AA607" t="b">
            <v>0</v>
          </cell>
          <cell r="AB607" t="b">
            <v>1</v>
          </cell>
          <cell r="AC607" t="b">
            <v>0</v>
          </cell>
          <cell r="AD607">
            <v>45106</v>
          </cell>
          <cell r="AE607">
            <v>45472</v>
          </cell>
        </row>
        <row r="608">
          <cell r="A608" t="str">
            <v>Harvest Sherwood Food Distributors</v>
          </cell>
          <cell r="B608">
            <v>215532</v>
          </cell>
          <cell r="C608">
            <v>227962</v>
          </cell>
          <cell r="E608" t="str">
            <v>Active</v>
          </cell>
          <cell r="G608" t="str">
            <v>AC-00759</v>
          </cell>
          <cell r="H608" t="str">
            <v>Active</v>
          </cell>
          <cell r="I608">
            <v>42.378594100000001</v>
          </cell>
          <cell r="J608">
            <v>-83.241415700000005</v>
          </cell>
          <cell r="L608" t="str">
            <v>12499 Evergreen Rd</v>
          </cell>
          <cell r="M608" t="str">
            <v>Detroit</v>
          </cell>
          <cell r="P608" t="str">
            <v>MI</v>
          </cell>
          <cell r="Q608" t="str">
            <v>48228</v>
          </cell>
          <cell r="R608" t="str">
            <v>brich@harvestsherwood.com</v>
          </cell>
          <cell r="S608" t="str">
            <v>402.755.4125</v>
          </cell>
          <cell r="T608" t="str">
            <v>Robert Rich</v>
          </cell>
          <cell r="U608" t="str">
            <v>Yes</v>
          </cell>
          <cell r="V608" t="str">
            <v>brich@harvestsherwood.com</v>
          </cell>
          <cell r="X608" t="str">
            <v>No</v>
          </cell>
          <cell r="Z608" t="b">
            <v>0</v>
          </cell>
          <cell r="AA608" t="b">
            <v>0</v>
          </cell>
          <cell r="AB608" t="b">
            <v>1</v>
          </cell>
          <cell r="AC608" t="b">
            <v>0</v>
          </cell>
          <cell r="AD608">
            <v>45104</v>
          </cell>
          <cell r="AE608">
            <v>45470</v>
          </cell>
        </row>
        <row r="609">
          <cell r="A609" t="str">
            <v>Hillandale Gettysburg</v>
          </cell>
          <cell r="B609">
            <v>181930</v>
          </cell>
          <cell r="C609">
            <v>227963</v>
          </cell>
          <cell r="E609" t="str">
            <v>Active</v>
          </cell>
          <cell r="G609" t="str">
            <v>AC-00825</v>
          </cell>
          <cell r="H609" t="str">
            <v>Active</v>
          </cell>
          <cell r="I609">
            <v>39.940874299999997</v>
          </cell>
          <cell r="J609">
            <v>-77.1476246</v>
          </cell>
          <cell r="L609" t="str">
            <v>370 Spicer Rd</v>
          </cell>
          <cell r="M609" t="str">
            <v>Gettysburg</v>
          </cell>
          <cell r="P609" t="str">
            <v>PA</v>
          </cell>
          <cell r="Q609" t="str">
            <v>17325</v>
          </cell>
          <cell r="R609" t="str">
            <v>mshahzad@hillandalefarms.com</v>
          </cell>
          <cell r="S609" t="str">
            <v>717.334.9117</v>
          </cell>
          <cell r="T609" t="str">
            <v>M.A. Shahzad</v>
          </cell>
          <cell r="U609" t="str">
            <v>Yes</v>
          </cell>
          <cell r="V609" t="str">
            <v>mshahzad@hillandalefarms.com</v>
          </cell>
          <cell r="X609" t="str">
            <v>No</v>
          </cell>
          <cell r="Z609" t="b">
            <v>1</v>
          </cell>
          <cell r="AA609" t="b">
            <v>0</v>
          </cell>
          <cell r="AB609" t="b">
            <v>0</v>
          </cell>
          <cell r="AC609" t="b">
            <v>0</v>
          </cell>
          <cell r="AD609">
            <v>45106</v>
          </cell>
          <cell r="AE609">
            <v>45472</v>
          </cell>
        </row>
        <row r="610">
          <cell r="A610" t="str">
            <v>Zarate Foods Inc</v>
          </cell>
          <cell r="B610">
            <v>215199</v>
          </cell>
          <cell r="C610">
            <v>227964</v>
          </cell>
          <cell r="E610" t="str">
            <v>Active</v>
          </cell>
          <cell r="G610" t="str">
            <v>AC-00760</v>
          </cell>
          <cell r="H610" t="str">
            <v>Active</v>
          </cell>
          <cell r="I610">
            <v>37.707639</v>
          </cell>
          <cell r="J610">
            <v>-121.0724902</v>
          </cell>
          <cell r="L610" t="str">
            <v>4801 Enterprise Way</v>
          </cell>
          <cell r="M610" t="str">
            <v>Modesto</v>
          </cell>
          <cell r="P610" t="str">
            <v>CA</v>
          </cell>
          <cell r="Q610" t="str">
            <v>95356</v>
          </cell>
          <cell r="R610" t="str">
            <v>amarcos@zaratefoods.com</v>
          </cell>
          <cell r="S610" t="str">
            <v>209.543.3700</v>
          </cell>
          <cell r="T610" t="str">
            <v>Adela Santiago Zarate</v>
          </cell>
          <cell r="U610" t="str">
            <v>Yes</v>
          </cell>
          <cell r="V610" t="str">
            <v>amarcos@zaratefoods.com</v>
          </cell>
          <cell r="X610" t="str">
            <v>No</v>
          </cell>
          <cell r="Z610" t="b">
            <v>0</v>
          </cell>
          <cell r="AA610" t="b">
            <v>0</v>
          </cell>
          <cell r="AB610" t="b">
            <v>1</v>
          </cell>
          <cell r="AC610" t="b">
            <v>0</v>
          </cell>
          <cell r="AD610">
            <v>45104</v>
          </cell>
          <cell r="AE610">
            <v>45470</v>
          </cell>
        </row>
        <row r="611">
          <cell r="A611" t="str">
            <v>Siouxpreme Egg Products Inc</v>
          </cell>
          <cell r="B611">
            <v>69248</v>
          </cell>
          <cell r="C611">
            <v>227965</v>
          </cell>
          <cell r="E611" t="str">
            <v>Active</v>
          </cell>
          <cell r="G611" t="str">
            <v>AC-00641</v>
          </cell>
          <cell r="H611" t="str">
            <v>Active</v>
          </cell>
          <cell r="I611">
            <v>43.074650300000002</v>
          </cell>
          <cell r="J611">
            <v>-96.178761699999995</v>
          </cell>
          <cell r="L611" t="str">
            <v>321 2nd Ave SW</v>
          </cell>
          <cell r="M611" t="str">
            <v>Sioux Center</v>
          </cell>
          <cell r="P611" t="str">
            <v>IA</v>
          </cell>
          <cell r="Q611" t="str">
            <v>51250</v>
          </cell>
          <cell r="S611" t="str">
            <v>712.722.4787</v>
          </cell>
          <cell r="T611" t="str">
            <v>Pete Sonstegard</v>
          </cell>
          <cell r="U611" t="str">
            <v>Yes</v>
          </cell>
          <cell r="V611" t="str">
            <v>peter@sonstegard.com</v>
          </cell>
          <cell r="W611" t="str">
            <v>Brett Kleve</v>
          </cell>
          <cell r="X611" t="str">
            <v>No</v>
          </cell>
          <cell r="Z611" t="b">
            <v>0</v>
          </cell>
          <cell r="AA611" t="b">
            <v>1</v>
          </cell>
          <cell r="AB611" t="b">
            <v>0</v>
          </cell>
          <cell r="AC611" t="b">
            <v>0</v>
          </cell>
          <cell r="AD611">
            <v>45084</v>
          </cell>
          <cell r="AE611">
            <v>45450</v>
          </cell>
        </row>
        <row r="612">
          <cell r="A612" t="str">
            <v>Estherville Foods Inc</v>
          </cell>
          <cell r="B612">
            <v>67818</v>
          </cell>
          <cell r="C612">
            <v>227967</v>
          </cell>
          <cell r="E612" t="str">
            <v>Active</v>
          </cell>
          <cell r="G612" t="str">
            <v>AC-00642</v>
          </cell>
          <cell r="H612" t="str">
            <v>Active</v>
          </cell>
          <cell r="I612">
            <v>43.403103600000001</v>
          </cell>
          <cell r="J612">
            <v>-94.839682300000007</v>
          </cell>
          <cell r="L612" t="str">
            <v>105 N 4th St</v>
          </cell>
          <cell r="M612" t="str">
            <v>Estherville</v>
          </cell>
          <cell r="P612" t="str">
            <v>IA</v>
          </cell>
          <cell r="Q612" t="str">
            <v>51334</v>
          </cell>
          <cell r="T612" t="str">
            <v>Pete Sonstegard</v>
          </cell>
          <cell r="U612" t="str">
            <v>Yes</v>
          </cell>
          <cell r="V612" t="str">
            <v>peter@sonstegard.com</v>
          </cell>
          <cell r="W612" t="str">
            <v>Mike Cornwall</v>
          </cell>
          <cell r="X612" t="str">
            <v>No</v>
          </cell>
          <cell r="Y612" t="str">
            <v>mikec@esthervillefoods.com</v>
          </cell>
          <cell r="Z612" t="b">
            <v>0</v>
          </cell>
          <cell r="AA612" t="b">
            <v>1</v>
          </cell>
          <cell r="AB612" t="b">
            <v>0</v>
          </cell>
          <cell r="AC612" t="b">
            <v>0</v>
          </cell>
          <cell r="AD612">
            <v>45084</v>
          </cell>
          <cell r="AE612">
            <v>45450</v>
          </cell>
        </row>
        <row r="613">
          <cell r="A613" t="str">
            <v>MP Foods Inc</v>
          </cell>
          <cell r="B613">
            <v>215199</v>
          </cell>
          <cell r="C613">
            <v>227968</v>
          </cell>
          <cell r="E613" t="str">
            <v>Active</v>
          </cell>
          <cell r="G613" t="str">
            <v>AC-00643</v>
          </cell>
          <cell r="H613" t="str">
            <v>Active</v>
          </cell>
          <cell r="I613">
            <v>37.707639</v>
          </cell>
          <cell r="J613">
            <v>-121.0724902</v>
          </cell>
          <cell r="L613" t="str">
            <v>4801 Enterprise Way</v>
          </cell>
          <cell r="M613" t="str">
            <v>Modesto</v>
          </cell>
          <cell r="P613" t="str">
            <v>CA</v>
          </cell>
          <cell r="Q613" t="str">
            <v>95356</v>
          </cell>
          <cell r="R613" t="str">
            <v>mike@mpfoodsinc.com</v>
          </cell>
          <cell r="S613" t="str">
            <v>559.256.7733</v>
          </cell>
          <cell r="T613" t="str">
            <v>Mike Pestorich</v>
          </cell>
          <cell r="U613" t="str">
            <v>Yes</v>
          </cell>
          <cell r="V613" t="str">
            <v>mike@mpfoodsinc.com</v>
          </cell>
          <cell r="W613" t="str">
            <v>Danielle Thomas</v>
          </cell>
          <cell r="X613" t="str">
            <v>No</v>
          </cell>
          <cell r="Y613" t="str">
            <v>danielle@mpfoodsinc.com</v>
          </cell>
          <cell r="Z613" t="b">
            <v>0</v>
          </cell>
          <cell r="AA613" t="b">
            <v>0</v>
          </cell>
          <cell r="AB613" t="b">
            <v>1</v>
          </cell>
          <cell r="AC613" t="b">
            <v>1</v>
          </cell>
          <cell r="AD613">
            <v>45084</v>
          </cell>
          <cell r="AE613">
            <v>45450</v>
          </cell>
        </row>
        <row r="614">
          <cell r="A614" t="str">
            <v>Catelli Brothers Inc</v>
          </cell>
          <cell r="B614">
            <v>215200</v>
          </cell>
          <cell r="C614">
            <v>227970</v>
          </cell>
          <cell r="E614" t="str">
            <v>Active</v>
          </cell>
          <cell r="G614" t="str">
            <v>AC-00644</v>
          </cell>
          <cell r="H614" t="str">
            <v>Active</v>
          </cell>
          <cell r="I614">
            <v>39.9221249</v>
          </cell>
          <cell r="J614">
            <v>-75.088677599999997</v>
          </cell>
          <cell r="L614" t="str">
            <v>50 Ferry Ave</v>
          </cell>
          <cell r="M614" t="str">
            <v>Collingswood</v>
          </cell>
          <cell r="P614" t="str">
            <v>NJ</v>
          </cell>
          <cell r="Q614" t="str">
            <v>8103</v>
          </cell>
          <cell r="R614" t="str">
            <v>cjenkins@catellibrothers.com</v>
          </cell>
          <cell r="S614" t="str">
            <v>856.869.9293</v>
          </cell>
          <cell r="T614" t="str">
            <v>Christopher Jenkins</v>
          </cell>
          <cell r="U614" t="str">
            <v>Yes</v>
          </cell>
          <cell r="V614" t="str">
            <v>cjenkins@catellibrothers.com</v>
          </cell>
          <cell r="W614" t="str">
            <v>Thomas Thomson</v>
          </cell>
          <cell r="X614" t="str">
            <v>No</v>
          </cell>
          <cell r="Y614" t="str">
            <v>tthomson@catellibrothers.com</v>
          </cell>
          <cell r="Z614" t="b">
            <v>0</v>
          </cell>
          <cell r="AA614" t="b">
            <v>0</v>
          </cell>
          <cell r="AB614" t="b">
            <v>1</v>
          </cell>
          <cell r="AC614" t="b">
            <v>1</v>
          </cell>
          <cell r="AD614">
            <v>45085</v>
          </cell>
          <cell r="AE614">
            <v>45451</v>
          </cell>
        </row>
        <row r="615">
          <cell r="A615" t="str">
            <v>Peads &amp; Barnetts LLC</v>
          </cell>
          <cell r="B615">
            <v>77896</v>
          </cell>
          <cell r="C615">
            <v>227971</v>
          </cell>
          <cell r="E615" t="str">
            <v>Active</v>
          </cell>
          <cell r="G615" t="str">
            <v>AC-00762</v>
          </cell>
          <cell r="H615" t="str">
            <v>Active</v>
          </cell>
          <cell r="I615">
            <v>37.3371116</v>
          </cell>
          <cell r="J615">
            <v>-120.0388356</v>
          </cell>
          <cell r="L615" t="str">
            <v>2277 White Rock Rd</v>
          </cell>
          <cell r="M615" t="str">
            <v>Le Grand</v>
          </cell>
          <cell r="P615" t="str">
            <v>CA</v>
          </cell>
          <cell r="Q615" t="str">
            <v>95333</v>
          </cell>
          <cell r="R615" t="str">
            <v>owoolley@gmail.com</v>
          </cell>
          <cell r="S615" t="str">
            <v>760.877.0722</v>
          </cell>
          <cell r="T615" t="str">
            <v>Oliver Woolley</v>
          </cell>
          <cell r="U615" t="str">
            <v>Yes</v>
          </cell>
          <cell r="V615" t="str">
            <v>owoolley@gmail.com</v>
          </cell>
          <cell r="X615" t="str">
            <v>No</v>
          </cell>
          <cell r="Z615" t="b">
            <v>0</v>
          </cell>
          <cell r="AA615" t="b">
            <v>0</v>
          </cell>
          <cell r="AB615" t="b">
            <v>1</v>
          </cell>
          <cell r="AC615" t="b">
            <v>0</v>
          </cell>
          <cell r="AD615">
            <v>45104</v>
          </cell>
          <cell r="AE615">
            <v>45470</v>
          </cell>
        </row>
        <row r="616">
          <cell r="A616" t="str">
            <v>Twisted A Farm</v>
          </cell>
          <cell r="B616">
            <v>199850</v>
          </cell>
          <cell r="C616">
            <v>227972</v>
          </cell>
          <cell r="E616" t="str">
            <v>Active</v>
          </cell>
          <cell r="F616" t="str">
            <v>00R004F</v>
          </cell>
          <cell r="G616" t="str">
            <v>AC-00645</v>
          </cell>
          <cell r="H616" t="str">
            <v>Active</v>
          </cell>
          <cell r="I616">
            <v>36.806310000000003</v>
          </cell>
          <cell r="J616">
            <v>-121.63708</v>
          </cell>
          <cell r="L616" t="str">
            <v>7600 Roma Pl</v>
          </cell>
          <cell r="M616" t="str">
            <v>Salinas</v>
          </cell>
          <cell r="P616" t="str">
            <v>CA</v>
          </cell>
          <cell r="Q616" t="str">
            <v>93907</v>
          </cell>
          <cell r="R616" t="str">
            <v>alaga.rebecca@gmail.com</v>
          </cell>
          <cell r="S616" t="str">
            <v>831.406.9407</v>
          </cell>
          <cell r="T616" t="str">
            <v>Rebecca Alaga</v>
          </cell>
          <cell r="U616" t="str">
            <v>Yes</v>
          </cell>
          <cell r="V616" t="str">
            <v>alaga.rebecca@gmail.com</v>
          </cell>
          <cell r="X616" t="str">
            <v>No</v>
          </cell>
          <cell r="Z616" t="b">
            <v>1</v>
          </cell>
          <cell r="AA616" t="b">
            <v>0</v>
          </cell>
          <cell r="AB616" t="b">
            <v>1</v>
          </cell>
          <cell r="AC616" t="b">
            <v>0</v>
          </cell>
          <cell r="AD616">
            <v>45085</v>
          </cell>
          <cell r="AE616">
            <v>45451</v>
          </cell>
        </row>
        <row r="617">
          <cell r="A617" t="str">
            <v>ProPacific Fresh</v>
          </cell>
          <cell r="B617">
            <v>67432</v>
          </cell>
          <cell r="C617">
            <v>227973</v>
          </cell>
          <cell r="E617" t="str">
            <v>Active</v>
          </cell>
          <cell r="G617" t="str">
            <v>AC-00646</v>
          </cell>
          <cell r="H617" t="str">
            <v>Active</v>
          </cell>
          <cell r="I617">
            <v>39.643880600000003</v>
          </cell>
          <cell r="J617">
            <v>-121.7197541</v>
          </cell>
          <cell r="L617" t="str">
            <v>70 Pepsi Way</v>
          </cell>
          <cell r="M617" t="str">
            <v>Durham</v>
          </cell>
          <cell r="P617" t="str">
            <v>CA</v>
          </cell>
          <cell r="Q617" t="str">
            <v>95938</v>
          </cell>
          <cell r="R617" t="str">
            <v>ap@propacificfresh.com</v>
          </cell>
          <cell r="S617" t="str">
            <v>530.893.0596</v>
          </cell>
          <cell r="T617" t="str">
            <v>Ben Wilkins</v>
          </cell>
          <cell r="U617" t="str">
            <v>Yes</v>
          </cell>
          <cell r="V617" t="str">
            <v>bwilkins@propacificfresh.com</v>
          </cell>
          <cell r="W617" t="str">
            <v>Sean Azzelio</v>
          </cell>
          <cell r="X617" t="str">
            <v>No</v>
          </cell>
          <cell r="Y617" t="str">
            <v>sazzelio@propacificfresh.com</v>
          </cell>
          <cell r="Z617" t="b">
            <v>1</v>
          </cell>
          <cell r="AA617" t="b">
            <v>1</v>
          </cell>
          <cell r="AB617" t="b">
            <v>1</v>
          </cell>
          <cell r="AC617" t="b">
            <v>1</v>
          </cell>
          <cell r="AD617">
            <v>45085</v>
          </cell>
          <cell r="AE617">
            <v>45451</v>
          </cell>
        </row>
        <row r="618">
          <cell r="A618" t="str">
            <v>Performance Food Group La Crosse Meat Plant</v>
          </cell>
          <cell r="B618">
            <v>215233</v>
          </cell>
          <cell r="C618">
            <v>227975</v>
          </cell>
          <cell r="E618" t="str">
            <v>Active</v>
          </cell>
          <cell r="G618" t="str">
            <v>AC-00647</v>
          </cell>
          <cell r="H618" t="str">
            <v>Active</v>
          </cell>
          <cell r="I618">
            <v>43.836674199999997</v>
          </cell>
          <cell r="J618">
            <v>-91.234491199999994</v>
          </cell>
          <cell r="L618" t="str">
            <v>1600 Saint James St</v>
          </cell>
          <cell r="M618" t="str">
            <v>LaCrosse</v>
          </cell>
          <cell r="P618" t="str">
            <v>WI</v>
          </cell>
          <cell r="Q618" t="str">
            <v>54603</v>
          </cell>
          <cell r="R618" t="str">
            <v>rfs-lacrossemeatdepartment@pfgc.com</v>
          </cell>
          <cell r="S618" t="str">
            <v>608.793.9443</v>
          </cell>
          <cell r="T618" t="str">
            <v>Kendra Kilawee</v>
          </cell>
          <cell r="U618" t="str">
            <v>Yes</v>
          </cell>
          <cell r="V618" t="str">
            <v>kendra.kilawee@pfgc.com</v>
          </cell>
          <cell r="W618" t="str">
            <v>Tyler Zimmerman</v>
          </cell>
          <cell r="X618" t="str">
            <v>No</v>
          </cell>
          <cell r="Y618" t="str">
            <v>tyler.zimmerman@pfgc.com</v>
          </cell>
          <cell r="Z618" t="b">
            <v>0</v>
          </cell>
          <cell r="AA618" t="b">
            <v>0</v>
          </cell>
          <cell r="AB618" t="b">
            <v>1</v>
          </cell>
          <cell r="AC618" t="b">
            <v>1</v>
          </cell>
          <cell r="AD618">
            <v>45085</v>
          </cell>
          <cell r="AE618">
            <v>45451</v>
          </cell>
        </row>
        <row r="619">
          <cell r="A619" t="str">
            <v>Supremas Inc</v>
          </cell>
          <cell r="B619">
            <v>215234</v>
          </cell>
          <cell r="C619">
            <v>227976</v>
          </cell>
          <cell r="E619" t="str">
            <v>Active</v>
          </cell>
          <cell r="G619" t="str">
            <v>AC-00648</v>
          </cell>
          <cell r="H619" t="str">
            <v>Active</v>
          </cell>
          <cell r="I619">
            <v>33.867623100000003</v>
          </cell>
          <cell r="J619">
            <v>-118.2097668</v>
          </cell>
          <cell r="L619" t="str">
            <v>2965 E Harcourt St</v>
          </cell>
          <cell r="M619" t="str">
            <v>Compton</v>
          </cell>
          <cell r="P619" t="str">
            <v>CA</v>
          </cell>
          <cell r="Q619" t="str">
            <v>90221</v>
          </cell>
          <cell r="R619" t="str">
            <v>orders@supremas.net</v>
          </cell>
          <cell r="S619" t="str">
            <v>562.927.5480</v>
          </cell>
          <cell r="T619" t="str">
            <v>Joe Dempsey</v>
          </cell>
          <cell r="U619" t="str">
            <v>Yes</v>
          </cell>
          <cell r="V619" t="str">
            <v>joe@supremas.net</v>
          </cell>
          <cell r="X619" t="str">
            <v>No</v>
          </cell>
          <cell r="Z619" t="b">
            <v>0</v>
          </cell>
          <cell r="AA619" t="b">
            <v>0</v>
          </cell>
          <cell r="AB619" t="b">
            <v>1</v>
          </cell>
          <cell r="AC619" t="b">
            <v>0</v>
          </cell>
          <cell r="AD619">
            <v>45085</v>
          </cell>
          <cell r="AE619">
            <v>45451</v>
          </cell>
        </row>
        <row r="620">
          <cell r="A620" t="str">
            <v>Magic Valley Pork</v>
          </cell>
          <cell r="B620">
            <v>215533</v>
          </cell>
          <cell r="C620">
            <v>227977</v>
          </cell>
          <cell r="E620" t="str">
            <v>Active</v>
          </cell>
          <cell r="G620" t="str">
            <v>AC-00763</v>
          </cell>
          <cell r="H620" t="str">
            <v>Active</v>
          </cell>
          <cell r="I620">
            <v>42.467353899999999</v>
          </cell>
          <cell r="J620">
            <v>-114.34648850000001</v>
          </cell>
          <cell r="L620" t="str">
            <v>3245 E 3600 N</v>
          </cell>
          <cell r="M620" t="str">
            <v>Kimberly</v>
          </cell>
          <cell r="P620" t="str">
            <v>ID</v>
          </cell>
          <cell r="Q620" t="str">
            <v>93341</v>
          </cell>
          <cell r="R620" t="str">
            <v>drmvp@mail.com</v>
          </cell>
          <cell r="S620" t="str">
            <v>208.280.0910</v>
          </cell>
          <cell r="T620" t="str">
            <v>David Roper</v>
          </cell>
          <cell r="U620" t="str">
            <v>Yes</v>
          </cell>
          <cell r="V620" t="str">
            <v>drmvp@mail.com</v>
          </cell>
          <cell r="X620" t="str">
            <v>No</v>
          </cell>
          <cell r="Z620" t="b">
            <v>0</v>
          </cell>
          <cell r="AA620" t="b">
            <v>0</v>
          </cell>
          <cell r="AB620" t="b">
            <v>1</v>
          </cell>
          <cell r="AC620" t="b">
            <v>0</v>
          </cell>
          <cell r="AD620">
            <v>45105</v>
          </cell>
          <cell r="AE620">
            <v>45471</v>
          </cell>
        </row>
        <row r="621">
          <cell r="A621" t="str">
            <v>Pontrelli &amp; Laricchia LLC</v>
          </cell>
          <cell r="B621">
            <v>215282</v>
          </cell>
          <cell r="C621">
            <v>227978</v>
          </cell>
          <cell r="E621" t="str">
            <v>Active</v>
          </cell>
          <cell r="G621" t="str">
            <v>AC-00649</v>
          </cell>
          <cell r="H621" t="str">
            <v>Active</v>
          </cell>
          <cell r="I621">
            <v>33.986162200000003</v>
          </cell>
          <cell r="J621">
            <v>-118.20481599999999</v>
          </cell>
          <cell r="L621" t="str">
            <v>6080 Malburg Wy</v>
          </cell>
          <cell r="M621" t="str">
            <v>Vernon</v>
          </cell>
          <cell r="P621" t="str">
            <v>CA</v>
          </cell>
          <cell r="Q621" t="str">
            <v>90058</v>
          </cell>
          <cell r="R621" t="str">
            <v>sausage@pontrelli.com</v>
          </cell>
          <cell r="S621" t="str">
            <v>323.583.6690</v>
          </cell>
          <cell r="T621" t="str">
            <v>Nick Pontrelli</v>
          </cell>
          <cell r="U621" t="str">
            <v>Yes</v>
          </cell>
          <cell r="V621" t="str">
            <v>nick@pontrelli.com</v>
          </cell>
          <cell r="W621" t="str">
            <v>Dominic Pontrelli</v>
          </cell>
          <cell r="X621" t="str">
            <v>No</v>
          </cell>
          <cell r="Y621" t="str">
            <v>dominic@pontrelli.com</v>
          </cell>
          <cell r="Z621" t="b">
            <v>0</v>
          </cell>
          <cell r="AA621" t="b">
            <v>0</v>
          </cell>
          <cell r="AB621" t="b">
            <v>1</v>
          </cell>
          <cell r="AC621" t="b">
            <v>0</v>
          </cell>
          <cell r="AD621">
            <v>45085</v>
          </cell>
          <cell r="AE621">
            <v>45451</v>
          </cell>
        </row>
        <row r="622">
          <cell r="A622" t="str">
            <v>Gibson and Son Provisions LLC</v>
          </cell>
          <cell r="B622">
            <v>215534</v>
          </cell>
          <cell r="C622">
            <v>227979</v>
          </cell>
          <cell r="E622" t="str">
            <v>Active</v>
          </cell>
          <cell r="G622" t="str">
            <v>AC-00764</v>
          </cell>
          <cell r="H622" t="str">
            <v>Active</v>
          </cell>
          <cell r="I622">
            <v>34.030230500000002</v>
          </cell>
          <cell r="J622">
            <v>-117.1116597</v>
          </cell>
          <cell r="L622" t="str">
            <v>31776 Yucaipa Blvd Ste 4</v>
          </cell>
          <cell r="M622" t="str">
            <v>Yucaipa</v>
          </cell>
          <cell r="P622" t="str">
            <v>CA</v>
          </cell>
          <cell r="Q622" t="str">
            <v>92399</v>
          </cell>
          <cell r="R622" t="str">
            <v>matt@gibsonandsonprovisions.com</v>
          </cell>
          <cell r="S622" t="str">
            <v>909.389.4800</v>
          </cell>
          <cell r="T622" t="str">
            <v>Matt Gibson</v>
          </cell>
          <cell r="U622" t="str">
            <v>Yes</v>
          </cell>
          <cell r="V622" t="str">
            <v>matt@gibsonandsonprovisions.com</v>
          </cell>
          <cell r="W622" t="str">
            <v>Scott Gibson</v>
          </cell>
          <cell r="X622" t="str">
            <v>No</v>
          </cell>
          <cell r="Y622" t="str">
            <v>gspllc09@gmail.com</v>
          </cell>
          <cell r="Z622" t="b">
            <v>1</v>
          </cell>
          <cell r="AA622" t="b">
            <v>1</v>
          </cell>
          <cell r="AB622" t="b">
            <v>1</v>
          </cell>
          <cell r="AC622" t="b">
            <v>1</v>
          </cell>
          <cell r="AD622">
            <v>45104</v>
          </cell>
          <cell r="AE622">
            <v>45470</v>
          </cell>
        </row>
        <row r="623">
          <cell r="A623" t="str">
            <v>Hillandale Farms CONN</v>
          </cell>
          <cell r="B623">
            <v>73310</v>
          </cell>
          <cell r="C623">
            <v>227980</v>
          </cell>
          <cell r="E623" t="str">
            <v>Active</v>
          </cell>
          <cell r="G623" t="str">
            <v>AC-00826</v>
          </cell>
          <cell r="H623" t="str">
            <v>Active</v>
          </cell>
          <cell r="I623">
            <v>41.568765999999997</v>
          </cell>
          <cell r="J623">
            <v>-72.170612000000006</v>
          </cell>
          <cell r="L623" t="str">
            <v>17 Schwartz Rd</v>
          </cell>
          <cell r="M623" t="str">
            <v>Bozrah</v>
          </cell>
          <cell r="P623" t="str">
            <v>CT</v>
          </cell>
          <cell r="Q623" t="str">
            <v>06334</v>
          </cell>
          <cell r="R623" t="str">
            <v>mshahzad@hillandalefarms.com</v>
          </cell>
          <cell r="S623" t="str">
            <v>860.855.6595</v>
          </cell>
          <cell r="T623" t="str">
            <v>M.A. Shahzad</v>
          </cell>
          <cell r="U623" t="str">
            <v>Yes</v>
          </cell>
          <cell r="V623" t="str">
            <v>mshahzad@hillandalefarms.com</v>
          </cell>
          <cell r="X623" t="str">
            <v>No</v>
          </cell>
          <cell r="Z623" t="b">
            <v>1</v>
          </cell>
          <cell r="AA623" t="b">
            <v>0</v>
          </cell>
          <cell r="AB623" t="b">
            <v>0</v>
          </cell>
          <cell r="AC623" t="b">
            <v>0</v>
          </cell>
          <cell r="AD623">
            <v>45106</v>
          </cell>
          <cell r="AE623">
            <v>45472</v>
          </cell>
        </row>
        <row r="624">
          <cell r="A624" t="str">
            <v>D &amp; T Foods Inc</v>
          </cell>
          <cell r="B624">
            <v>215535</v>
          </cell>
          <cell r="C624">
            <v>227982</v>
          </cell>
          <cell r="E624" t="str">
            <v>Active</v>
          </cell>
          <cell r="G624" t="str">
            <v>AC-00765</v>
          </cell>
          <cell r="H624" t="str">
            <v>Active</v>
          </cell>
          <cell r="I624">
            <v>37.367957500000003</v>
          </cell>
          <cell r="J624">
            <v>-121.9541756</v>
          </cell>
          <cell r="L624" t="str">
            <v>1261 Martin Ave</v>
          </cell>
          <cell r="M624" t="str">
            <v>Santa Clara</v>
          </cell>
          <cell r="P624" t="str">
            <v>CA</v>
          </cell>
          <cell r="Q624" t="str">
            <v>95050</v>
          </cell>
          <cell r="R624" t="str">
            <v>lqnguyen@dtfoods.com</v>
          </cell>
          <cell r="S624" t="str">
            <v>408.727.8331</v>
          </cell>
          <cell r="T624" t="str">
            <v>Longquan Nguyen</v>
          </cell>
          <cell r="U624" t="str">
            <v>Yes</v>
          </cell>
          <cell r="V624" t="str">
            <v>lqnguyen@dtfoods.com</v>
          </cell>
          <cell r="W624" t="str">
            <v>Tony Yet</v>
          </cell>
          <cell r="X624" t="str">
            <v>No</v>
          </cell>
          <cell r="Y624" t="str">
            <v>tony@dtfoods.com</v>
          </cell>
          <cell r="Z624" t="b">
            <v>0</v>
          </cell>
          <cell r="AA624" t="b">
            <v>0</v>
          </cell>
          <cell r="AB624" t="b">
            <v>1</v>
          </cell>
          <cell r="AC624" t="b">
            <v>0</v>
          </cell>
          <cell r="AD624">
            <v>45104</v>
          </cell>
          <cell r="AE624">
            <v>45470</v>
          </cell>
        </row>
        <row r="625">
          <cell r="A625" t="str">
            <v>Triple A Meat Sales Inc</v>
          </cell>
          <cell r="B625">
            <v>215536</v>
          </cell>
          <cell r="C625">
            <v>227983</v>
          </cell>
          <cell r="E625" t="str">
            <v>Active</v>
          </cell>
          <cell r="G625" t="str">
            <v>AC-00766</v>
          </cell>
          <cell r="H625" t="str">
            <v>Active</v>
          </cell>
          <cell r="I625">
            <v>35.379003699999998</v>
          </cell>
          <cell r="J625">
            <v>-118.9996567</v>
          </cell>
          <cell r="L625" t="str">
            <v>210 Sumner St Ste A</v>
          </cell>
          <cell r="M625" t="str">
            <v>Bakersfield</v>
          </cell>
          <cell r="P625" t="str">
            <v>CA</v>
          </cell>
          <cell r="Q625" t="str">
            <v>93305</v>
          </cell>
          <cell r="R625" t="str">
            <v>alma@tripleameatsales.com</v>
          </cell>
          <cell r="S625" t="str">
            <v>661.637.1260</v>
          </cell>
          <cell r="T625" t="str">
            <v>Enrique Alvarez</v>
          </cell>
          <cell r="U625" t="str">
            <v>Yes</v>
          </cell>
          <cell r="V625" t="str">
            <v>enrigue@tripleameatsales.com</v>
          </cell>
          <cell r="W625" t="str">
            <v>Ernesto Villanueva</v>
          </cell>
          <cell r="X625" t="str">
            <v>No</v>
          </cell>
          <cell r="Y625" t="str">
            <v>ernesto@tripleameatsales.com</v>
          </cell>
          <cell r="Z625" t="b">
            <v>0</v>
          </cell>
          <cell r="AA625" t="b">
            <v>0</v>
          </cell>
          <cell r="AB625" t="b">
            <v>1</v>
          </cell>
          <cell r="AC625" t="b">
            <v>0</v>
          </cell>
          <cell r="AD625">
            <v>45104</v>
          </cell>
          <cell r="AE625">
            <v>45470</v>
          </cell>
        </row>
        <row r="626">
          <cell r="A626" t="str">
            <v>Lineage Logistics- Newark</v>
          </cell>
          <cell r="B626">
            <v>215603</v>
          </cell>
          <cell r="C626">
            <v>227984</v>
          </cell>
          <cell r="E626" t="str">
            <v>Active</v>
          </cell>
          <cell r="G626" t="str">
            <v>AC-00827</v>
          </cell>
          <cell r="H626" t="str">
            <v>Active</v>
          </cell>
          <cell r="I626">
            <v>40.721797799999997</v>
          </cell>
          <cell r="J626">
            <v>-74.129608500000003</v>
          </cell>
          <cell r="L626" t="str">
            <v>360 Avenue P</v>
          </cell>
          <cell r="M626" t="str">
            <v>Newark</v>
          </cell>
          <cell r="P626" t="str">
            <v>NJ</v>
          </cell>
          <cell r="Q626" t="str">
            <v>07105-4802</v>
          </cell>
          <cell r="R626" t="str">
            <v>jgarced@lineagelogistics.com</v>
          </cell>
          <cell r="S626" t="str">
            <v>201.522.5182</v>
          </cell>
          <cell r="T626" t="str">
            <v>Nicholas Hale</v>
          </cell>
          <cell r="U626" t="str">
            <v>Yes</v>
          </cell>
          <cell r="V626" t="str">
            <v>nhale@lineagelogistics.com</v>
          </cell>
          <cell r="X626" t="str">
            <v>No</v>
          </cell>
          <cell r="Z626" t="b">
            <v>1</v>
          </cell>
          <cell r="AA626" t="b">
            <v>1</v>
          </cell>
          <cell r="AB626" t="b">
            <v>1</v>
          </cell>
          <cell r="AC626" t="b">
            <v>1</v>
          </cell>
          <cell r="AD626">
            <v>45106</v>
          </cell>
          <cell r="AE626">
            <v>45472</v>
          </cell>
        </row>
        <row r="627">
          <cell r="A627" t="str">
            <v>Capitol Food Company</v>
          </cell>
          <cell r="B627">
            <v>196882</v>
          </cell>
          <cell r="C627">
            <v>227985</v>
          </cell>
          <cell r="E627" t="str">
            <v>Active</v>
          </cell>
          <cell r="G627" t="str">
            <v>AC-00650</v>
          </cell>
          <cell r="H627" t="str">
            <v>Active</v>
          </cell>
          <cell r="I627">
            <v>33.8871708</v>
          </cell>
          <cell r="J627">
            <v>-118.0592571</v>
          </cell>
          <cell r="L627" t="str">
            <v>12836 Alondra Blvd</v>
          </cell>
          <cell r="M627" t="str">
            <v>Cerritos</v>
          </cell>
          <cell r="P627" t="str">
            <v>CA</v>
          </cell>
          <cell r="Q627" t="str">
            <v>90703</v>
          </cell>
          <cell r="R627" t="str">
            <v>info@capitolfoodco.com</v>
          </cell>
          <cell r="S627" t="str">
            <v>562.404.4321</v>
          </cell>
          <cell r="T627" t="str">
            <v>Miriam Bautista</v>
          </cell>
          <cell r="U627" t="str">
            <v>Yes</v>
          </cell>
          <cell r="V627" t="str">
            <v>mbautista@capitolfoodco.com</v>
          </cell>
          <cell r="W627" t="str">
            <v>Nate Quiveors</v>
          </cell>
          <cell r="X627" t="str">
            <v>No</v>
          </cell>
          <cell r="Y627" t="str">
            <v>nquiverors@capitolfoodco.com</v>
          </cell>
          <cell r="Z627" t="b">
            <v>0</v>
          </cell>
          <cell r="AA627" t="b">
            <v>1</v>
          </cell>
          <cell r="AB627" t="b">
            <v>0</v>
          </cell>
          <cell r="AC627" t="b">
            <v>0</v>
          </cell>
          <cell r="AD627">
            <v>45085</v>
          </cell>
          <cell r="AE627">
            <v>45451</v>
          </cell>
        </row>
        <row r="628">
          <cell r="A628" t="str">
            <v>Lineage Logistics- Philadelphia</v>
          </cell>
          <cell r="B628">
            <v>215604</v>
          </cell>
          <cell r="C628">
            <v>227986</v>
          </cell>
          <cell r="E628" t="str">
            <v>Active</v>
          </cell>
          <cell r="G628" t="str">
            <v>AC-00828</v>
          </cell>
          <cell r="H628" t="str">
            <v>Active</v>
          </cell>
          <cell r="I628">
            <v>39.907206899999998</v>
          </cell>
          <cell r="J628">
            <v>-75.1528907</v>
          </cell>
          <cell r="L628" t="str">
            <v>3101 S. 3rd St</v>
          </cell>
          <cell r="M628" t="str">
            <v>Philadelphia</v>
          </cell>
          <cell r="P628" t="str">
            <v>PA</v>
          </cell>
          <cell r="Q628" t="str">
            <v>19148-5604</v>
          </cell>
          <cell r="R628" t="str">
            <v>jlipowski@lineagelogistics.com</v>
          </cell>
          <cell r="S628" t="str">
            <v>201.259.3480</v>
          </cell>
          <cell r="T628" t="str">
            <v>Nicholas Hale</v>
          </cell>
          <cell r="U628" t="str">
            <v>Yes</v>
          </cell>
          <cell r="V628" t="str">
            <v>nhale@lineagelogistics.com</v>
          </cell>
          <cell r="X628" t="str">
            <v>No</v>
          </cell>
          <cell r="Z628" t="b">
            <v>1</v>
          </cell>
          <cell r="AA628" t="b">
            <v>1</v>
          </cell>
          <cell r="AB628" t="b">
            <v>1</v>
          </cell>
          <cell r="AC628" t="b">
            <v>1</v>
          </cell>
          <cell r="AD628">
            <v>45106</v>
          </cell>
          <cell r="AE628">
            <v>45472</v>
          </cell>
        </row>
        <row r="629">
          <cell r="A629" t="str">
            <v>Lineage Logistics- Woodbridge</v>
          </cell>
          <cell r="B629">
            <v>215605</v>
          </cell>
          <cell r="C629">
            <v>227987</v>
          </cell>
          <cell r="E629" t="str">
            <v>Active</v>
          </cell>
          <cell r="G629" t="str">
            <v>AC-00829</v>
          </cell>
          <cell r="H629" t="str">
            <v>Active</v>
          </cell>
          <cell r="I629">
            <v>40.579465599999999</v>
          </cell>
          <cell r="J629">
            <v>-74.257064499999998</v>
          </cell>
          <cell r="L629" t="str">
            <v>275 Blair Rd</v>
          </cell>
          <cell r="M629" t="str">
            <v>Avenel</v>
          </cell>
          <cell r="P629" t="str">
            <v>NJ</v>
          </cell>
          <cell r="Q629" t="str">
            <v>07001-2140</v>
          </cell>
          <cell r="R629" t="str">
            <v>rajimenez@lineagelogistics.com</v>
          </cell>
          <cell r="S629" t="str">
            <v>402.521.9033</v>
          </cell>
          <cell r="T629" t="str">
            <v>Nicholas Hale</v>
          </cell>
          <cell r="U629" t="str">
            <v>Yes</v>
          </cell>
          <cell r="V629" t="str">
            <v>nhale@lineagelogistics.com</v>
          </cell>
          <cell r="X629" t="str">
            <v>No</v>
          </cell>
          <cell r="Z629" t="b">
            <v>1</v>
          </cell>
          <cell r="AA629" t="b">
            <v>1</v>
          </cell>
          <cell r="AB629" t="b">
            <v>1</v>
          </cell>
          <cell r="AC629" t="b">
            <v>1</v>
          </cell>
          <cell r="AD629">
            <v>45106</v>
          </cell>
          <cell r="AE629">
            <v>45472</v>
          </cell>
        </row>
        <row r="630">
          <cell r="A630" t="str">
            <v>Rancho Foods Inc</v>
          </cell>
          <cell r="B630">
            <v>215379</v>
          </cell>
          <cell r="C630">
            <v>227988</v>
          </cell>
          <cell r="E630" t="str">
            <v>Active</v>
          </cell>
          <cell r="G630" t="str">
            <v>AC-00651</v>
          </cell>
          <cell r="H630" t="str">
            <v>Active</v>
          </cell>
          <cell r="I630">
            <v>34.008838599999997</v>
          </cell>
          <cell r="J630">
            <v>-118.2269933</v>
          </cell>
          <cell r="L630" t="str">
            <v>2528 E 37th St</v>
          </cell>
          <cell r="M630" t="str">
            <v>Vernon</v>
          </cell>
          <cell r="P630" t="str">
            <v>CA</v>
          </cell>
          <cell r="Q630" t="str">
            <v>90058</v>
          </cell>
          <cell r="S630" t="str">
            <v>323.585.0503</v>
          </cell>
          <cell r="T630" t="str">
            <v>John MacDonald</v>
          </cell>
          <cell r="U630" t="str">
            <v>Yes</v>
          </cell>
          <cell r="V630" t="str">
            <v>john@ranchofoods.com</v>
          </cell>
          <cell r="X630" t="str">
            <v>No</v>
          </cell>
          <cell r="Z630" t="b">
            <v>0</v>
          </cell>
          <cell r="AA630" t="b">
            <v>0</v>
          </cell>
          <cell r="AB630" t="b">
            <v>1</v>
          </cell>
          <cell r="AC630" t="b">
            <v>0</v>
          </cell>
          <cell r="AD630">
            <v>45085</v>
          </cell>
          <cell r="AE630">
            <v>45451</v>
          </cell>
        </row>
        <row r="631">
          <cell r="A631" t="str">
            <v>Rancho Foods Inc</v>
          </cell>
          <cell r="B631">
            <v>215380</v>
          </cell>
          <cell r="C631">
            <v>227989</v>
          </cell>
          <cell r="E631" t="str">
            <v>Active</v>
          </cell>
          <cell r="G631" t="str">
            <v>AC-00652</v>
          </cell>
          <cell r="H631" t="str">
            <v>Active</v>
          </cell>
          <cell r="I631">
            <v>37.634031299999997</v>
          </cell>
          <cell r="J631">
            <v>-120.95435190000001</v>
          </cell>
          <cell r="L631" t="str">
            <v>2300 Hoover Ave</v>
          </cell>
          <cell r="M631" t="str">
            <v>Modesto</v>
          </cell>
          <cell r="P631" t="str">
            <v>CA</v>
          </cell>
          <cell r="Q631" t="str">
            <v>95354</v>
          </cell>
          <cell r="S631" t="str">
            <v>323.585.0503</v>
          </cell>
          <cell r="T631" t="str">
            <v>John MacDonald</v>
          </cell>
          <cell r="U631" t="str">
            <v>Yes</v>
          </cell>
          <cell r="V631" t="str">
            <v>john@ranchofoods.com</v>
          </cell>
          <cell r="X631" t="str">
            <v>No</v>
          </cell>
          <cell r="Z631" t="b">
            <v>0</v>
          </cell>
          <cell r="AA631" t="b">
            <v>0</v>
          </cell>
          <cell r="AB631" t="b">
            <v>1</v>
          </cell>
          <cell r="AC631" t="b">
            <v>0</v>
          </cell>
          <cell r="AD631">
            <v>45085</v>
          </cell>
          <cell r="AE631">
            <v>45451</v>
          </cell>
        </row>
        <row r="632">
          <cell r="A632" t="str">
            <v>Reichardt Duck Farm</v>
          </cell>
          <cell r="B632">
            <v>51691</v>
          </cell>
          <cell r="C632">
            <v>227992</v>
          </cell>
          <cell r="E632" t="str">
            <v>Active</v>
          </cell>
          <cell r="F632" t="str">
            <v>001AVAY</v>
          </cell>
          <cell r="G632" t="str">
            <v>AC-00767</v>
          </cell>
          <cell r="H632" t="str">
            <v>Active</v>
          </cell>
          <cell r="I632">
            <v>38.252554500000002</v>
          </cell>
          <cell r="J632">
            <v>-122.72889929999999</v>
          </cell>
          <cell r="L632" t="str">
            <v>3770 Middle Two Rock Rd</v>
          </cell>
          <cell r="M632" t="str">
            <v>Petaluma</v>
          </cell>
          <cell r="P632" t="str">
            <v>CA</v>
          </cell>
          <cell r="Q632" t="str">
            <v>94952</v>
          </cell>
          <cell r="R632" t="str">
            <v>phil.reichardt@gmail.com</v>
          </cell>
          <cell r="S632" t="str">
            <v>707.762.6314</v>
          </cell>
          <cell r="T632" t="str">
            <v>Philip Reichardt</v>
          </cell>
          <cell r="U632" t="str">
            <v>Yes</v>
          </cell>
          <cell r="V632" t="str">
            <v>phil.reichardt@gmail.com</v>
          </cell>
          <cell r="X632" t="str">
            <v>No</v>
          </cell>
          <cell r="Z632" t="b">
            <v>1</v>
          </cell>
          <cell r="AA632" t="b">
            <v>0</v>
          </cell>
          <cell r="AB632" t="b">
            <v>0</v>
          </cell>
          <cell r="AC632" t="b">
            <v>0</v>
          </cell>
          <cell r="AD632">
            <v>45105</v>
          </cell>
          <cell r="AE632">
            <v>45471</v>
          </cell>
        </row>
        <row r="633">
          <cell r="A633" t="str">
            <v>Peads &amp; Barnetts LLC/ Old Fashion Country Butter</v>
          </cell>
          <cell r="B633">
            <v>64677</v>
          </cell>
          <cell r="C633">
            <v>227993</v>
          </cell>
          <cell r="E633" t="str">
            <v>Active</v>
          </cell>
          <cell r="G633" t="str">
            <v>AC-00768</v>
          </cell>
          <cell r="H633" t="str">
            <v>Active</v>
          </cell>
          <cell r="I633">
            <v>34.3469883</v>
          </cell>
          <cell r="J633">
            <v>-119.0650119</v>
          </cell>
          <cell r="L633" t="str">
            <v>335 S 5th St</v>
          </cell>
          <cell r="M633" t="str">
            <v>Santa Paula</v>
          </cell>
          <cell r="P633" t="str">
            <v>CA</v>
          </cell>
          <cell r="Q633" t="str">
            <v>93060-</v>
          </cell>
          <cell r="R633" t="str">
            <v>owoolley@gmail.com</v>
          </cell>
          <cell r="S633" t="str">
            <v>707.877.0722</v>
          </cell>
          <cell r="T633" t="str">
            <v>Oliver Woolley</v>
          </cell>
          <cell r="U633" t="str">
            <v>Yes</v>
          </cell>
          <cell r="V633" t="str">
            <v>owoolley@gmail.com</v>
          </cell>
          <cell r="X633" t="str">
            <v>No</v>
          </cell>
          <cell r="Z633" t="b">
            <v>0</v>
          </cell>
          <cell r="AA633" t="b">
            <v>0</v>
          </cell>
          <cell r="AB633" t="b">
            <v>1</v>
          </cell>
          <cell r="AC633" t="b">
            <v>0</v>
          </cell>
          <cell r="AD633">
            <v>45105</v>
          </cell>
          <cell r="AE633">
            <v>45471</v>
          </cell>
        </row>
        <row r="634">
          <cell r="A634" t="str">
            <v>World Food P&amp;D Inc</v>
          </cell>
          <cell r="B634">
            <v>167836</v>
          </cell>
          <cell r="C634">
            <v>227994</v>
          </cell>
          <cell r="E634" t="str">
            <v>Active</v>
          </cell>
          <cell r="G634" t="str">
            <v>AC-00653</v>
          </cell>
          <cell r="H634" t="str">
            <v>Active</v>
          </cell>
          <cell r="I634">
            <v>34.004454500000001</v>
          </cell>
          <cell r="J634">
            <v>-118.1354043</v>
          </cell>
          <cell r="L634" t="str">
            <v>6466 Fleet St</v>
          </cell>
          <cell r="M634" t="str">
            <v>Commerce</v>
          </cell>
          <cell r="P634" t="str">
            <v>CA</v>
          </cell>
          <cell r="Q634" t="str">
            <v>90040</v>
          </cell>
          <cell r="R634" t="str">
            <v>joon.kim@worldfoodpd.com</v>
          </cell>
          <cell r="S634" t="str">
            <v>213.595.7566</v>
          </cell>
          <cell r="T634" t="str">
            <v>Joon Kim</v>
          </cell>
          <cell r="U634" t="str">
            <v>Yes</v>
          </cell>
          <cell r="V634" t="str">
            <v>joon.kim@worldfoodpd.com</v>
          </cell>
          <cell r="X634" t="str">
            <v>No</v>
          </cell>
          <cell r="Z634" t="b">
            <v>0</v>
          </cell>
          <cell r="AA634" t="b">
            <v>0</v>
          </cell>
          <cell r="AB634" t="b">
            <v>1</v>
          </cell>
          <cell r="AC634" t="b">
            <v>0</v>
          </cell>
          <cell r="AD634">
            <v>45086</v>
          </cell>
          <cell r="AE634">
            <v>45452</v>
          </cell>
        </row>
        <row r="635">
          <cell r="A635" t="str">
            <v>FreezPak Logistics</v>
          </cell>
          <cell r="B635">
            <v>215381</v>
          </cell>
          <cell r="C635">
            <v>227996</v>
          </cell>
          <cell r="E635" t="str">
            <v>Active</v>
          </cell>
          <cell r="G635" t="str">
            <v>AC-00654</v>
          </cell>
          <cell r="H635" t="str">
            <v>Active</v>
          </cell>
          <cell r="I635">
            <v>40.585376099999998</v>
          </cell>
          <cell r="J635">
            <v>-74.274556000000004</v>
          </cell>
          <cell r="L635" t="str">
            <v>2 Paddock St</v>
          </cell>
          <cell r="M635" t="str">
            <v>Woodbridge</v>
          </cell>
          <cell r="P635" t="str">
            <v>NJ</v>
          </cell>
          <cell r="Q635" t="str">
            <v>7001</v>
          </cell>
          <cell r="R635" t="str">
            <v>jessica@freezepak.com</v>
          </cell>
          <cell r="S635" t="str">
            <v>973.561.0040</v>
          </cell>
          <cell r="T635" t="str">
            <v>Dave Saoud</v>
          </cell>
          <cell r="U635" t="str">
            <v>Yes</v>
          </cell>
          <cell r="V635" t="str">
            <v>dave@freezepak.com</v>
          </cell>
          <cell r="X635" t="str">
            <v>No</v>
          </cell>
          <cell r="Z635" t="b">
            <v>0</v>
          </cell>
          <cell r="AA635" t="b">
            <v>0</v>
          </cell>
          <cell r="AB635" t="b">
            <v>1</v>
          </cell>
          <cell r="AC635" t="b">
            <v>0</v>
          </cell>
          <cell r="AD635">
            <v>45086</v>
          </cell>
          <cell r="AE635">
            <v>45452</v>
          </cell>
        </row>
        <row r="636">
          <cell r="A636" t="str">
            <v>JFC International Inc</v>
          </cell>
          <cell r="B636">
            <v>67271</v>
          </cell>
          <cell r="C636">
            <v>227997</v>
          </cell>
          <cell r="E636" t="str">
            <v>Active</v>
          </cell>
          <cell r="G636" t="str">
            <v>AC-00769</v>
          </cell>
          <cell r="H636" t="str">
            <v>Active</v>
          </cell>
          <cell r="I636">
            <v>33.981420999999997</v>
          </cell>
          <cell r="J636">
            <v>-118.136084</v>
          </cell>
          <cell r="L636" t="str">
            <v>7101 E Slauson Ave</v>
          </cell>
          <cell r="M636" t="str">
            <v>Commerce</v>
          </cell>
          <cell r="P636" t="str">
            <v>CA</v>
          </cell>
          <cell r="Q636" t="str">
            <v>90040</v>
          </cell>
          <cell r="R636" t="str">
            <v>tsaijo@jfc.com</v>
          </cell>
          <cell r="S636" t="str">
            <v>323.721.6900</v>
          </cell>
          <cell r="T636" t="str">
            <v>Tamaki Saijo</v>
          </cell>
          <cell r="U636" t="str">
            <v>Yes</v>
          </cell>
          <cell r="V636" t="str">
            <v>tsaijo@jfc.com</v>
          </cell>
          <cell r="W636" t="str">
            <v>Yosuke Koga</v>
          </cell>
          <cell r="X636" t="str">
            <v>No</v>
          </cell>
          <cell r="Y636" t="str">
            <v>ykoga@jfc.com</v>
          </cell>
          <cell r="Z636" t="b">
            <v>0</v>
          </cell>
          <cell r="AA636" t="b">
            <v>1</v>
          </cell>
          <cell r="AB636" t="b">
            <v>1</v>
          </cell>
          <cell r="AC636" t="b">
            <v>0</v>
          </cell>
          <cell r="AD636">
            <v>45105</v>
          </cell>
          <cell r="AE636">
            <v>45641</v>
          </cell>
        </row>
        <row r="637">
          <cell r="A637" t="str">
            <v>Lineage Logistics- Sallas, Sunnyvale</v>
          </cell>
          <cell r="B637">
            <v>209535</v>
          </cell>
          <cell r="C637">
            <v>228007</v>
          </cell>
          <cell r="E637" t="str">
            <v>Active</v>
          </cell>
          <cell r="G637" t="str">
            <v>AC-00831</v>
          </cell>
          <cell r="H637" t="str">
            <v>Active</v>
          </cell>
          <cell r="I637">
            <v>32.774322900000001</v>
          </cell>
          <cell r="J637">
            <v>-96.5667179</v>
          </cell>
          <cell r="L637" t="str">
            <v>367 Long Creek Rd</v>
          </cell>
          <cell r="M637" t="str">
            <v>Sunnyvale</v>
          </cell>
          <cell r="P637" t="str">
            <v>TX</v>
          </cell>
          <cell r="Q637" t="str">
            <v>75182</v>
          </cell>
          <cell r="R637" t="str">
            <v>skovell@lineagelogistics.com</v>
          </cell>
          <cell r="S637" t="str">
            <v>601.331.3370</v>
          </cell>
          <cell r="T637" t="str">
            <v>Nicholas Hale</v>
          </cell>
          <cell r="U637" t="str">
            <v>Yes</v>
          </cell>
          <cell r="V637" t="str">
            <v>nhale@lineagelogistics.com</v>
          </cell>
          <cell r="X637" t="str">
            <v>No</v>
          </cell>
          <cell r="Z637" t="b">
            <v>1</v>
          </cell>
          <cell r="AA637" t="b">
            <v>1</v>
          </cell>
          <cell r="AB637" t="b">
            <v>1</v>
          </cell>
          <cell r="AC637" t="b">
            <v>1</v>
          </cell>
          <cell r="AD637">
            <v>45106</v>
          </cell>
          <cell r="AE637">
            <v>45472</v>
          </cell>
        </row>
        <row r="638">
          <cell r="A638" t="str">
            <v>Safeway Northern California</v>
          </cell>
          <cell r="B638">
            <v>64174</v>
          </cell>
          <cell r="C638">
            <v>228008</v>
          </cell>
          <cell r="E638" t="str">
            <v>Active</v>
          </cell>
          <cell r="F638" t="str">
            <v>00LDJBG</v>
          </cell>
          <cell r="G638" t="str">
            <v>AC-00832</v>
          </cell>
          <cell r="H638" t="str">
            <v>Active</v>
          </cell>
          <cell r="I638">
            <v>37.717295</v>
          </cell>
          <cell r="J638">
            <v>-121.517706</v>
          </cell>
          <cell r="L638" t="str">
            <v>16900 W. Schulte Road</v>
          </cell>
          <cell r="M638" t="str">
            <v>Tracy</v>
          </cell>
          <cell r="P638" t="str">
            <v>CA</v>
          </cell>
          <cell r="Q638" t="str">
            <v>95377</v>
          </cell>
          <cell r="R638" t="str">
            <v>jerry-ferfes@safeway.com</v>
          </cell>
          <cell r="S638" t="str">
            <v>209-833-4995</v>
          </cell>
          <cell r="T638" t="str">
            <v>Jerry Ferfes</v>
          </cell>
          <cell r="U638" t="str">
            <v>Yes</v>
          </cell>
          <cell r="V638" t="str">
            <v>jerry.ferfes@safeway.com</v>
          </cell>
          <cell r="W638" t="str">
            <v>Nick Clawson</v>
          </cell>
          <cell r="X638" t="str">
            <v>No</v>
          </cell>
          <cell r="Y638" t="str">
            <v>nick.clawson@albertsons.com</v>
          </cell>
          <cell r="Z638" t="b">
            <v>1</v>
          </cell>
          <cell r="AA638" t="b">
            <v>1</v>
          </cell>
          <cell r="AB638" t="b">
            <v>1</v>
          </cell>
          <cell r="AC638" t="b">
            <v>1</v>
          </cell>
          <cell r="AD638">
            <v>45107</v>
          </cell>
          <cell r="AE638">
            <v>45473</v>
          </cell>
        </row>
        <row r="639">
          <cell r="A639" t="str">
            <v>Rite Egg</v>
          </cell>
          <cell r="B639">
            <v>136539</v>
          </cell>
          <cell r="C639">
            <v>228011</v>
          </cell>
          <cell r="E639" t="str">
            <v>Active</v>
          </cell>
          <cell r="G639" t="str">
            <v>AC-00771</v>
          </cell>
          <cell r="H639" t="str">
            <v>Active</v>
          </cell>
          <cell r="I639">
            <v>33.914391000000002</v>
          </cell>
          <cell r="J639">
            <v>-117.97173100000001</v>
          </cell>
          <cell r="L639" t="str">
            <v>1351 S Beach Blvd Ste F</v>
          </cell>
          <cell r="M639" t="str">
            <v>La Habra</v>
          </cell>
          <cell r="P639" t="str">
            <v>CA</v>
          </cell>
          <cell r="Q639" t="str">
            <v>90631</v>
          </cell>
          <cell r="R639" t="str">
            <v>rite_egg@yahoo.com</v>
          </cell>
          <cell r="S639" t="str">
            <v>714.872.7079</v>
          </cell>
          <cell r="T639" t="str">
            <v>Alvin Camba</v>
          </cell>
          <cell r="U639" t="str">
            <v>Yes</v>
          </cell>
          <cell r="V639" t="str">
            <v>camba_a@yahoo.com</v>
          </cell>
          <cell r="W639" t="str">
            <v>Armand Camba</v>
          </cell>
          <cell r="X639" t="str">
            <v>No</v>
          </cell>
          <cell r="Y639" t="str">
            <v>armcamba@aol.com</v>
          </cell>
          <cell r="Z639" t="b">
            <v>1</v>
          </cell>
          <cell r="AA639" t="b">
            <v>0</v>
          </cell>
          <cell r="AB639" t="b">
            <v>0</v>
          </cell>
          <cell r="AC639" t="b">
            <v>0</v>
          </cell>
          <cell r="AD639">
            <v>45105</v>
          </cell>
          <cell r="AE639">
            <v>45471</v>
          </cell>
        </row>
        <row r="640">
          <cell r="A640" t="str">
            <v>Brea Distribution Center</v>
          </cell>
          <cell r="B640">
            <v>67256</v>
          </cell>
          <cell r="C640">
            <v>228012</v>
          </cell>
          <cell r="E640" t="str">
            <v>Active</v>
          </cell>
          <cell r="G640" t="str">
            <v>AC-00833</v>
          </cell>
          <cell r="H640" t="str">
            <v>Active</v>
          </cell>
          <cell r="I640">
            <v>33.922978499999999</v>
          </cell>
          <cell r="J640">
            <v>-117.91513089999999</v>
          </cell>
          <cell r="L640" t="str">
            <v>200 N Puente St</v>
          </cell>
          <cell r="M640" t="str">
            <v>Brea</v>
          </cell>
          <cell r="P640" t="str">
            <v>CA</v>
          </cell>
          <cell r="Q640" t="str">
            <v>92821</v>
          </cell>
          <cell r="R640" t="str">
            <v>joe.patterson@albertsons.com</v>
          </cell>
          <cell r="S640" t="str">
            <v>949.855.2446</v>
          </cell>
          <cell r="T640" t="str">
            <v>Joe Patterson</v>
          </cell>
          <cell r="U640" t="str">
            <v>Yes</v>
          </cell>
          <cell r="V640" t="str">
            <v>joe.patterson@albertsons.com</v>
          </cell>
          <cell r="W640" t="str">
            <v>Nick Clawson</v>
          </cell>
          <cell r="X640" t="str">
            <v>No</v>
          </cell>
          <cell r="Y640" t="str">
            <v>nick.clawson@albertsons.com</v>
          </cell>
          <cell r="Z640" t="b">
            <v>1</v>
          </cell>
          <cell r="AA640" t="b">
            <v>1</v>
          </cell>
          <cell r="AB640" t="b">
            <v>1</v>
          </cell>
          <cell r="AC640" t="b">
            <v>1</v>
          </cell>
          <cell r="AD640">
            <v>45107</v>
          </cell>
          <cell r="AE640">
            <v>45473</v>
          </cell>
        </row>
        <row r="641">
          <cell r="A641" t="str">
            <v>Del Monte Capital Meat Co. LLC dba G&amp;S Packaging Solutions</v>
          </cell>
          <cell r="B641">
            <v>215537</v>
          </cell>
          <cell r="C641">
            <v>228014</v>
          </cell>
          <cell r="E641" t="str">
            <v>Active</v>
          </cell>
          <cell r="G641" t="str">
            <v>AC-00772</v>
          </cell>
          <cell r="H641" t="str">
            <v>Active</v>
          </cell>
          <cell r="I641">
            <v>39.551510100000002</v>
          </cell>
          <cell r="J641">
            <v>-119.7991188</v>
          </cell>
          <cell r="L641" t="str">
            <v>2531 Sutro St</v>
          </cell>
          <cell r="M641" t="str">
            <v>Reno</v>
          </cell>
          <cell r="P641" t="str">
            <v>NV</v>
          </cell>
          <cell r="Q641" t="str">
            <v>89512</v>
          </cell>
          <cell r="R641" t="str">
            <v>sfarmer@gspackagingsolutions.com</v>
          </cell>
          <cell r="S641" t="str">
            <v>775.233.9688</v>
          </cell>
          <cell r="T641" t="str">
            <v>Ryan Vallis</v>
          </cell>
          <cell r="U641" t="str">
            <v>Yes</v>
          </cell>
          <cell r="V641" t="str">
            <v>ryanv@allenbrothers.com</v>
          </cell>
          <cell r="W641" t="str">
            <v>Scott Farmer</v>
          </cell>
          <cell r="X641" t="str">
            <v>No</v>
          </cell>
          <cell r="Y641" t="str">
            <v>sfarmer@gspackagingsolutions.com</v>
          </cell>
          <cell r="Z641" t="b">
            <v>0</v>
          </cell>
          <cell r="AA641" t="b">
            <v>0</v>
          </cell>
          <cell r="AB641" t="b">
            <v>1</v>
          </cell>
          <cell r="AC641" t="b">
            <v>1</v>
          </cell>
          <cell r="AD641">
            <v>45105</v>
          </cell>
          <cell r="AE641">
            <v>45471</v>
          </cell>
        </row>
        <row r="642">
          <cell r="A642" t="str">
            <v>E &amp; H Foods</v>
          </cell>
          <cell r="B642">
            <v>178545</v>
          </cell>
          <cell r="C642">
            <v>228015</v>
          </cell>
          <cell r="E642" t="str">
            <v>Active</v>
          </cell>
          <cell r="G642" t="str">
            <v>AC-00655</v>
          </cell>
          <cell r="H642" t="str">
            <v>Active</v>
          </cell>
          <cell r="I642">
            <v>33.9941502</v>
          </cell>
          <cell r="J642">
            <v>-118.2237659</v>
          </cell>
          <cell r="L642" t="str">
            <v>2639 E 54th Street</v>
          </cell>
          <cell r="M642" t="str">
            <v>Huntington Park</v>
          </cell>
          <cell r="P642" t="str">
            <v>CA</v>
          </cell>
          <cell r="Q642" t="str">
            <v>90255</v>
          </cell>
          <cell r="R642" t="str">
            <v>ehwafood3@hotmail.com</v>
          </cell>
          <cell r="S642" t="str">
            <v>323.582.8511</v>
          </cell>
          <cell r="T642" t="str">
            <v>Paul Lee</v>
          </cell>
          <cell r="U642" t="str">
            <v>Yes</v>
          </cell>
          <cell r="V642" t="str">
            <v>ehwafood3@hotmail.com</v>
          </cell>
          <cell r="X642" t="str">
            <v>No</v>
          </cell>
          <cell r="Z642" t="b">
            <v>0</v>
          </cell>
          <cell r="AA642" t="b">
            <v>0</v>
          </cell>
          <cell r="AB642" t="b">
            <v>1</v>
          </cell>
          <cell r="AC642" t="b">
            <v>0</v>
          </cell>
          <cell r="AD642">
            <v>45086</v>
          </cell>
          <cell r="AE642">
            <v>45452</v>
          </cell>
        </row>
        <row r="643">
          <cell r="A643" t="str">
            <v>Mickey Bearman Company</v>
          </cell>
          <cell r="B643">
            <v>128469</v>
          </cell>
          <cell r="C643">
            <v>228018</v>
          </cell>
          <cell r="E643" t="str">
            <v>Active</v>
          </cell>
          <cell r="G643" t="str">
            <v>AC-00656</v>
          </cell>
          <cell r="H643" t="str">
            <v>Active</v>
          </cell>
          <cell r="I643">
            <v>33.977644599999998</v>
          </cell>
          <cell r="J643">
            <v>-118.23715110000001</v>
          </cell>
          <cell r="L643" t="str">
            <v>6820 Wilson Ave</v>
          </cell>
          <cell r="M643" t="str">
            <v>Los Angeles</v>
          </cell>
          <cell r="P643" t="str">
            <v>CA</v>
          </cell>
          <cell r="Q643" t="str">
            <v>90001</v>
          </cell>
          <cell r="R643" t="str">
            <v>ribchoice@mickeybearman.com</v>
          </cell>
          <cell r="S643" t="str">
            <v>323.588.2262</v>
          </cell>
          <cell r="T643" t="str">
            <v>Mickey Bearman</v>
          </cell>
          <cell r="U643" t="str">
            <v>Yes</v>
          </cell>
          <cell r="V643" t="str">
            <v>mickey@mickeybearman.com</v>
          </cell>
          <cell r="W643" t="str">
            <v>Duane Diez</v>
          </cell>
          <cell r="X643" t="str">
            <v>No</v>
          </cell>
          <cell r="Y643" t="str">
            <v>duane@mickeybearman.com</v>
          </cell>
          <cell r="Z643" t="b">
            <v>0</v>
          </cell>
          <cell r="AA643" t="b">
            <v>0</v>
          </cell>
          <cell r="AB643" t="b">
            <v>1</v>
          </cell>
          <cell r="AC643" t="b">
            <v>0</v>
          </cell>
          <cell r="AD643">
            <v>45086</v>
          </cell>
          <cell r="AE643">
            <v>45452</v>
          </cell>
        </row>
        <row r="644">
          <cell r="A644" t="str">
            <v>Albertsons Distribution Center</v>
          </cell>
          <cell r="B644">
            <v>71353</v>
          </cell>
          <cell r="C644">
            <v>228019</v>
          </cell>
          <cell r="E644" t="str">
            <v>Active</v>
          </cell>
          <cell r="G644" t="str">
            <v>AC-00834</v>
          </cell>
          <cell r="H644" t="str">
            <v>Active</v>
          </cell>
          <cell r="I644">
            <v>33.656229000000003</v>
          </cell>
          <cell r="J644">
            <v>-117.718813</v>
          </cell>
          <cell r="L644" t="str">
            <v>9300 Toledo Way</v>
          </cell>
          <cell r="M644" t="str">
            <v>Irvine</v>
          </cell>
          <cell r="P644" t="str">
            <v>CA</v>
          </cell>
          <cell r="Q644" t="str">
            <v>92618</v>
          </cell>
          <cell r="R644" t="str">
            <v>joe.patterson@albertsons.com</v>
          </cell>
          <cell r="S644" t="str">
            <v>949.855.2446</v>
          </cell>
          <cell r="T644" t="str">
            <v>Joe Patterson</v>
          </cell>
          <cell r="U644" t="str">
            <v>Yes</v>
          </cell>
          <cell r="V644" t="str">
            <v>joe.patterson@albertsons.com</v>
          </cell>
          <cell r="W644" t="str">
            <v>Nick Clawson</v>
          </cell>
          <cell r="X644" t="str">
            <v>No</v>
          </cell>
          <cell r="Y644" t="str">
            <v>nick.clawson@albertsons.com</v>
          </cell>
          <cell r="Z644" t="b">
            <v>1</v>
          </cell>
          <cell r="AA644" t="b">
            <v>1</v>
          </cell>
          <cell r="AB644" t="b">
            <v>1</v>
          </cell>
          <cell r="AC644" t="b">
            <v>1</v>
          </cell>
          <cell r="AD644">
            <v>45107</v>
          </cell>
          <cell r="AE644">
            <v>45473</v>
          </cell>
        </row>
        <row r="645">
          <cell r="A645" t="str">
            <v>Salinas Food Inc</v>
          </cell>
          <cell r="B645">
            <v>215538</v>
          </cell>
          <cell r="C645">
            <v>228020</v>
          </cell>
          <cell r="E645" t="str">
            <v>Active</v>
          </cell>
          <cell r="G645" t="str">
            <v>AC-00773</v>
          </cell>
          <cell r="H645" t="str">
            <v>Active</v>
          </cell>
          <cell r="I645">
            <v>37.965041300000003</v>
          </cell>
          <cell r="J645">
            <v>-121.2673181</v>
          </cell>
          <cell r="L645" t="str">
            <v>2010 E Flora St</v>
          </cell>
          <cell r="M645" t="str">
            <v>Stockton</v>
          </cell>
          <cell r="P645" t="str">
            <v>CA</v>
          </cell>
          <cell r="Q645" t="str">
            <v>95205</v>
          </cell>
          <cell r="R645" t="str">
            <v>accounting@salinasfoodinc.com</v>
          </cell>
          <cell r="S645" t="str">
            <v>408.569.9937</v>
          </cell>
          <cell r="T645" t="str">
            <v>Cesar Vasquez</v>
          </cell>
          <cell r="U645" t="str">
            <v>Yes</v>
          </cell>
          <cell r="V645" t="str">
            <v>cesar.vasquez@salinasfoodinc.com</v>
          </cell>
          <cell r="X645" t="str">
            <v>No</v>
          </cell>
          <cell r="Z645" t="b">
            <v>0</v>
          </cell>
          <cell r="AA645" t="b">
            <v>0</v>
          </cell>
          <cell r="AB645" t="b">
            <v>1</v>
          </cell>
          <cell r="AC645" t="b">
            <v>0</v>
          </cell>
          <cell r="AD645">
            <v>45105</v>
          </cell>
          <cell r="AE645">
            <v>45471</v>
          </cell>
        </row>
        <row r="646">
          <cell r="A646" t="str">
            <v>EG Prime Foods Inc.</v>
          </cell>
          <cell r="B646">
            <v>215539</v>
          </cell>
          <cell r="C646">
            <v>228021</v>
          </cell>
          <cell r="E646" t="str">
            <v>Active</v>
          </cell>
          <cell r="G646" t="str">
            <v>AC-00774</v>
          </cell>
          <cell r="H646" t="str">
            <v>Active</v>
          </cell>
          <cell r="I646">
            <v>34.000882699999998</v>
          </cell>
          <cell r="J646">
            <v>-118.13028439999999</v>
          </cell>
          <cell r="L646" t="str">
            <v>6800 E Acco St</v>
          </cell>
          <cell r="M646" t="str">
            <v>Commerce</v>
          </cell>
          <cell r="P646" t="str">
            <v>CA</v>
          </cell>
          <cell r="Q646" t="str">
            <v>90040</v>
          </cell>
          <cell r="R646" t="str">
            <v>egprimefoods@yahoo.com</v>
          </cell>
          <cell r="S646" t="str">
            <v>808.233.2804</v>
          </cell>
          <cell r="T646" t="str">
            <v>Alexandro Gonzalez</v>
          </cell>
          <cell r="U646" t="str">
            <v>Yes</v>
          </cell>
          <cell r="V646" t="str">
            <v>alegon1989@gmail.com</v>
          </cell>
          <cell r="X646" t="str">
            <v>No</v>
          </cell>
          <cell r="Z646" t="b">
            <v>0</v>
          </cell>
          <cell r="AA646" t="b">
            <v>0</v>
          </cell>
          <cell r="AB646" t="b">
            <v>1</v>
          </cell>
          <cell r="AC646" t="b">
            <v>0</v>
          </cell>
          <cell r="AD646">
            <v>45105</v>
          </cell>
          <cell r="AE646">
            <v>45471</v>
          </cell>
        </row>
        <row r="647">
          <cell r="A647" t="str">
            <v>Golden Gate Wine Country Meats</v>
          </cell>
          <cell r="B647">
            <v>215382</v>
          </cell>
          <cell r="C647">
            <v>228022</v>
          </cell>
          <cell r="E647" t="str">
            <v>Active</v>
          </cell>
          <cell r="G647" t="str">
            <v>AC-00657</v>
          </cell>
          <cell r="H647" t="str">
            <v>Active</v>
          </cell>
          <cell r="I647">
            <v>38.4273898</v>
          </cell>
          <cell r="J647">
            <v>-122.7141817</v>
          </cell>
          <cell r="L647" t="str">
            <v>1095 South A St</v>
          </cell>
          <cell r="M647" t="str">
            <v>Santa Rosa</v>
          </cell>
          <cell r="P647" t="str">
            <v>CA</v>
          </cell>
          <cell r="Q647" t="str">
            <v>95404</v>
          </cell>
          <cell r="R647" t="str">
            <v>amandaf@ggwcmeatco.com</v>
          </cell>
          <cell r="S647" t="str">
            <v>707.542.6200</v>
          </cell>
          <cell r="T647" t="str">
            <v>Amanda Ferroni</v>
          </cell>
          <cell r="U647" t="str">
            <v>Yes</v>
          </cell>
          <cell r="V647" t="str">
            <v>amandaf@ggwcmeatco.com</v>
          </cell>
          <cell r="X647" t="str">
            <v>No</v>
          </cell>
          <cell r="Z647" t="b">
            <v>0</v>
          </cell>
          <cell r="AA647" t="b">
            <v>0</v>
          </cell>
          <cell r="AB647" t="b">
            <v>1</v>
          </cell>
          <cell r="AC647" t="b">
            <v>0</v>
          </cell>
          <cell r="AD647">
            <v>45086</v>
          </cell>
          <cell r="AE647">
            <v>45452</v>
          </cell>
        </row>
        <row r="648">
          <cell r="A648" t="str">
            <v>Nor-Am Cold Storage</v>
          </cell>
          <cell r="B648">
            <v>215540</v>
          </cell>
          <cell r="C648">
            <v>228023</v>
          </cell>
          <cell r="E648" t="str">
            <v>Active</v>
          </cell>
          <cell r="G648" t="str">
            <v>AC-00775</v>
          </cell>
          <cell r="H648" t="str">
            <v>Active</v>
          </cell>
          <cell r="I648">
            <v>42.787057099999998</v>
          </cell>
          <cell r="J648">
            <v>-96.179163200000005</v>
          </cell>
          <cell r="L648" t="str">
            <v>801 6th St SW</v>
          </cell>
          <cell r="M648" t="str">
            <v>Le Mars</v>
          </cell>
          <cell r="P648" t="str">
            <v>IA</v>
          </cell>
          <cell r="Q648" t="str">
            <v>51031</v>
          </cell>
          <cell r="R648" t="str">
            <v>bthomas@nor-am.com</v>
          </cell>
          <cell r="S648" t="str">
            <v>712.548.4433</v>
          </cell>
          <cell r="T648" t="str">
            <v>Bernie Thomas</v>
          </cell>
          <cell r="U648" t="str">
            <v>Yes</v>
          </cell>
          <cell r="V648" t="str">
            <v>bthomas@nor-am.com</v>
          </cell>
          <cell r="X648" t="str">
            <v>No</v>
          </cell>
          <cell r="Z648" t="b">
            <v>0</v>
          </cell>
          <cell r="AA648" t="b">
            <v>0</v>
          </cell>
          <cell r="AB648" t="b">
            <v>1</v>
          </cell>
          <cell r="AC648" t="b">
            <v>0</v>
          </cell>
          <cell r="AD648">
            <v>45106</v>
          </cell>
          <cell r="AE648">
            <v>45472</v>
          </cell>
        </row>
        <row r="649">
          <cell r="A649" t="str">
            <v>Loham Inc</v>
          </cell>
          <cell r="B649">
            <v>215383</v>
          </cell>
          <cell r="C649">
            <v>228024</v>
          </cell>
          <cell r="E649" t="str">
            <v>Active</v>
          </cell>
          <cell r="G649" t="str">
            <v>AC-00658</v>
          </cell>
          <cell r="H649" t="str">
            <v>Active</v>
          </cell>
          <cell r="I649">
            <v>34.082968200000003</v>
          </cell>
          <cell r="J649">
            <v>-117.3217896</v>
          </cell>
          <cell r="L649" t="str">
            <v>1443 Miller Dr</v>
          </cell>
          <cell r="M649" t="str">
            <v>Colton</v>
          </cell>
          <cell r="P649" t="str">
            <v>CA</v>
          </cell>
          <cell r="Q649" t="str">
            <v>92324</v>
          </cell>
          <cell r="R649" t="str">
            <v>rr@lohaminc.com</v>
          </cell>
          <cell r="S649" t="str">
            <v>909.533.4034</v>
          </cell>
          <cell r="T649" t="str">
            <v>Richard Rhyu</v>
          </cell>
          <cell r="U649" t="str">
            <v>Yes</v>
          </cell>
          <cell r="V649" t="str">
            <v>rr@lohaminc.com</v>
          </cell>
          <cell r="X649" t="str">
            <v>No</v>
          </cell>
          <cell r="Z649" t="b">
            <v>0</v>
          </cell>
          <cell r="AA649" t="b">
            <v>0</v>
          </cell>
          <cell r="AB649" t="b">
            <v>1</v>
          </cell>
          <cell r="AC649" t="b">
            <v>0</v>
          </cell>
          <cell r="AD649">
            <v>45086</v>
          </cell>
          <cell r="AE649">
            <v>45452</v>
          </cell>
        </row>
        <row r="650">
          <cell r="A650" t="str">
            <v>Nor-Am Cold Storage</v>
          </cell>
          <cell r="B650">
            <v>214803</v>
          </cell>
          <cell r="C650">
            <v>228025</v>
          </cell>
          <cell r="E650" t="str">
            <v>Active</v>
          </cell>
          <cell r="G650" t="str">
            <v>AC-00776</v>
          </cell>
          <cell r="H650" t="str">
            <v>Active</v>
          </cell>
          <cell r="I650">
            <v>42.7682967</v>
          </cell>
          <cell r="J650">
            <v>-96.188011599999996</v>
          </cell>
          <cell r="L650" t="str">
            <v>1555 21st St SW</v>
          </cell>
          <cell r="M650" t="str">
            <v>Le Mars</v>
          </cell>
          <cell r="P650" t="str">
            <v>IA</v>
          </cell>
          <cell r="Q650" t="str">
            <v>51031</v>
          </cell>
          <cell r="R650" t="str">
            <v>bthomas@nor-am.com</v>
          </cell>
          <cell r="S650" t="str">
            <v>712.546.2590</v>
          </cell>
          <cell r="T650" t="str">
            <v>Bernie Thomas</v>
          </cell>
          <cell r="U650" t="str">
            <v>Yes</v>
          </cell>
          <cell r="V650" t="str">
            <v>bthomas@nor-am.com</v>
          </cell>
          <cell r="X650" t="str">
            <v>No</v>
          </cell>
          <cell r="Z650" t="b">
            <v>0</v>
          </cell>
          <cell r="AA650" t="b">
            <v>0</v>
          </cell>
          <cell r="AB650" t="b">
            <v>1</v>
          </cell>
          <cell r="AC650" t="b">
            <v>0</v>
          </cell>
          <cell r="AD650">
            <v>45106</v>
          </cell>
          <cell r="AE650">
            <v>45472</v>
          </cell>
        </row>
        <row r="651">
          <cell r="A651" t="str">
            <v>Azuma Foods International Inc USA</v>
          </cell>
          <cell r="B651">
            <v>215384</v>
          </cell>
          <cell r="C651">
            <v>228026</v>
          </cell>
          <cell r="E651" t="str">
            <v>Active</v>
          </cell>
          <cell r="G651" t="str">
            <v>AC-00659</v>
          </cell>
          <cell r="H651" t="str">
            <v>Active</v>
          </cell>
          <cell r="I651">
            <v>37.655253100000003</v>
          </cell>
          <cell r="J651">
            <v>-122.1344196</v>
          </cell>
          <cell r="L651" t="str">
            <v>20201 Mack St</v>
          </cell>
          <cell r="M651" t="str">
            <v>Hayward</v>
          </cell>
          <cell r="P651" t="str">
            <v>CA</v>
          </cell>
          <cell r="Q651" t="str">
            <v>94545</v>
          </cell>
          <cell r="R651" t="str">
            <v>general@azumafoods.com</v>
          </cell>
          <cell r="S651" t="str">
            <v>510.782.1112</v>
          </cell>
          <cell r="T651" t="str">
            <v>Yu-Hsin Pang</v>
          </cell>
          <cell r="U651" t="str">
            <v>Yes</v>
          </cell>
          <cell r="V651" t="str">
            <v>yu-hsin.p@azumafoods.com</v>
          </cell>
          <cell r="W651" t="str">
            <v>Ka Xiong</v>
          </cell>
          <cell r="X651" t="str">
            <v>No</v>
          </cell>
          <cell r="Y651" t="str">
            <v>ka.x@azumafoods.com</v>
          </cell>
          <cell r="Z651" t="b">
            <v>1</v>
          </cell>
          <cell r="AA651" t="b">
            <v>1</v>
          </cell>
          <cell r="AB651" t="b">
            <v>0</v>
          </cell>
          <cell r="AC651" t="b">
            <v>0</v>
          </cell>
          <cell r="AD651">
            <v>45089</v>
          </cell>
          <cell r="AE651">
            <v>45455</v>
          </cell>
        </row>
        <row r="652">
          <cell r="A652" t="str">
            <v>R&amp;R Quality Meats</v>
          </cell>
          <cell r="B652">
            <v>215541</v>
          </cell>
          <cell r="C652">
            <v>228027</v>
          </cell>
          <cell r="E652" t="str">
            <v>Active</v>
          </cell>
          <cell r="G652" t="str">
            <v>AC-00777</v>
          </cell>
          <cell r="H652" t="str">
            <v>Active</v>
          </cell>
          <cell r="I652">
            <v>40.492228300000001</v>
          </cell>
          <cell r="J652">
            <v>-122.3609622</v>
          </cell>
          <cell r="L652" t="str">
            <v>7149 Eastside Rd</v>
          </cell>
          <cell r="M652" t="str">
            <v>Anderson</v>
          </cell>
          <cell r="P652" t="str">
            <v>CA</v>
          </cell>
          <cell r="Q652" t="str">
            <v>96007</v>
          </cell>
          <cell r="R652" t="str">
            <v>r&amp;rwholesalemeats@yahoo.com</v>
          </cell>
          <cell r="S652" t="str">
            <v>530.243.9454</v>
          </cell>
          <cell r="T652" t="str">
            <v>Jack Tucker</v>
          </cell>
          <cell r="U652" t="str">
            <v>Yes</v>
          </cell>
          <cell r="V652" t="str">
            <v>jackstucker@hotmail.com</v>
          </cell>
          <cell r="W652" t="str">
            <v>Warren Jimison</v>
          </cell>
          <cell r="X652" t="str">
            <v>No</v>
          </cell>
          <cell r="Y652" t="str">
            <v>r&amp;rwholesalemeats@yahoo.com</v>
          </cell>
          <cell r="Z652" t="b">
            <v>0</v>
          </cell>
          <cell r="AA652" t="b">
            <v>0</v>
          </cell>
          <cell r="AB652" t="b">
            <v>1</v>
          </cell>
          <cell r="AC652" t="b">
            <v>0</v>
          </cell>
          <cell r="AD652">
            <v>45106</v>
          </cell>
          <cell r="AE652">
            <v>45472</v>
          </cell>
        </row>
        <row r="653">
          <cell r="A653" t="str">
            <v>Lucksen Trading Inc</v>
          </cell>
          <cell r="B653">
            <v>215385</v>
          </cell>
          <cell r="C653">
            <v>228028</v>
          </cell>
          <cell r="E653" t="str">
            <v>Active</v>
          </cell>
          <cell r="G653" t="str">
            <v>AC-00660</v>
          </cell>
          <cell r="H653" t="str">
            <v>Active</v>
          </cell>
          <cell r="I653">
            <v>34.106992200000001</v>
          </cell>
          <cell r="J653">
            <v>-118.0351998</v>
          </cell>
          <cell r="L653" t="str">
            <v>119 W Live Oak Ave Ste C</v>
          </cell>
          <cell r="M653" t="str">
            <v>Arcadia</v>
          </cell>
          <cell r="P653" t="str">
            <v>CA</v>
          </cell>
          <cell r="Q653" t="str">
            <v>91007</v>
          </cell>
          <cell r="R653" t="str">
            <v>lucksentradinginc@gmail.com</v>
          </cell>
          <cell r="S653" t="str">
            <v>626.462.0063</v>
          </cell>
          <cell r="T653" t="str">
            <v>Tien Lu</v>
          </cell>
          <cell r="U653" t="str">
            <v>Yes</v>
          </cell>
          <cell r="V653" t="str">
            <v>tienlu9@gmail.com</v>
          </cell>
          <cell r="W653" t="str">
            <v>Susan Lu</v>
          </cell>
          <cell r="X653" t="str">
            <v>No</v>
          </cell>
          <cell r="Y653" t="str">
            <v>susanlu4@gmail.com</v>
          </cell>
          <cell r="Z653" t="b">
            <v>0</v>
          </cell>
          <cell r="AA653" t="b">
            <v>0</v>
          </cell>
          <cell r="AB653" t="b">
            <v>1</v>
          </cell>
          <cell r="AC653" t="b">
            <v>0</v>
          </cell>
          <cell r="AD653">
            <v>45089</v>
          </cell>
          <cell r="AE653">
            <v>45455</v>
          </cell>
        </row>
        <row r="654">
          <cell r="A654" t="str">
            <v>Mountain Meadows Lamb Corp Inc. DBA: Superior Farms</v>
          </cell>
          <cell r="B654">
            <v>215542</v>
          </cell>
          <cell r="C654">
            <v>228029</v>
          </cell>
          <cell r="E654" t="str">
            <v>Active</v>
          </cell>
          <cell r="G654" t="str">
            <v>AC-00778</v>
          </cell>
          <cell r="H654" t="str">
            <v>Active</v>
          </cell>
          <cell r="I654">
            <v>39.785845000000002</v>
          </cell>
          <cell r="J654">
            <v>-104.97658970000001</v>
          </cell>
          <cell r="L654" t="str">
            <v>4900 Clarkson St</v>
          </cell>
          <cell r="M654" t="str">
            <v>Denver</v>
          </cell>
          <cell r="P654" t="str">
            <v>CO</v>
          </cell>
          <cell r="Q654" t="str">
            <v>80216</v>
          </cell>
          <cell r="R654" t="str">
            <v>gustavo.fernandez@superiorfarms.com</v>
          </cell>
          <cell r="S654" t="str">
            <v>303.749.5268</v>
          </cell>
          <cell r="T654" t="str">
            <v>Andrea Perkins</v>
          </cell>
          <cell r="U654" t="str">
            <v>Yes</v>
          </cell>
          <cell r="V654" t="str">
            <v>andrea.peroms@superiorfarms.com</v>
          </cell>
          <cell r="X654" t="str">
            <v>No</v>
          </cell>
          <cell r="Z654" t="b">
            <v>0</v>
          </cell>
          <cell r="AA654" t="b">
            <v>0</v>
          </cell>
          <cell r="AB654" t="b">
            <v>0</v>
          </cell>
          <cell r="AC654" t="b">
            <v>1</v>
          </cell>
          <cell r="AD654">
            <v>45105</v>
          </cell>
          <cell r="AE654">
            <v>45471</v>
          </cell>
        </row>
        <row r="655">
          <cell r="A655" t="str">
            <v>Superior Farms</v>
          </cell>
          <cell r="B655">
            <v>40057</v>
          </cell>
          <cell r="C655">
            <v>228030</v>
          </cell>
          <cell r="E655" t="str">
            <v>Active</v>
          </cell>
          <cell r="G655" t="str">
            <v>AC-00779</v>
          </cell>
          <cell r="H655" t="str">
            <v>Active</v>
          </cell>
          <cell r="I655">
            <v>38.419981300000003</v>
          </cell>
          <cell r="J655">
            <v>-121.8223539</v>
          </cell>
          <cell r="L655" t="str">
            <v>7390 Rio Dixon Rd</v>
          </cell>
          <cell r="M655" t="str">
            <v>Dixon</v>
          </cell>
          <cell r="P655" t="str">
            <v>CA</v>
          </cell>
          <cell r="Q655" t="str">
            <v>95620</v>
          </cell>
          <cell r="R655" t="str">
            <v>andrea.perkins@superiorfarms.com</v>
          </cell>
          <cell r="S655" t="str">
            <v>707.693.2380</v>
          </cell>
          <cell r="T655" t="str">
            <v>Andrea Perkins</v>
          </cell>
          <cell r="U655" t="str">
            <v>Yes</v>
          </cell>
          <cell r="V655" t="str">
            <v>andrea.peroms@superiorfarms.com</v>
          </cell>
          <cell r="X655" t="str">
            <v>No</v>
          </cell>
          <cell r="Z655" t="b">
            <v>0</v>
          </cell>
          <cell r="AA655" t="b">
            <v>0</v>
          </cell>
          <cell r="AB655" t="b">
            <v>1</v>
          </cell>
          <cell r="AC655" t="b">
            <v>1</v>
          </cell>
          <cell r="AD655">
            <v>45105</v>
          </cell>
          <cell r="AE655">
            <v>45471</v>
          </cell>
        </row>
        <row r="656">
          <cell r="A656" t="str">
            <v>El Gran Distributors, Inc.</v>
          </cell>
          <cell r="B656">
            <v>215543</v>
          </cell>
          <cell r="C656">
            <v>228031</v>
          </cell>
          <cell r="E656" t="str">
            <v>Active</v>
          </cell>
          <cell r="G656" t="str">
            <v>AC-00780</v>
          </cell>
          <cell r="H656" t="str">
            <v>Active</v>
          </cell>
          <cell r="I656">
            <v>33.828674399999997</v>
          </cell>
          <cell r="J656">
            <v>-117.2350648</v>
          </cell>
          <cell r="L656" t="str">
            <v>3100 Indian Ave Ste 2A</v>
          </cell>
          <cell r="M656" t="str">
            <v>Perris</v>
          </cell>
          <cell r="P656" t="str">
            <v>CA</v>
          </cell>
          <cell r="Q656" t="str">
            <v>92570</v>
          </cell>
          <cell r="R656" t="str">
            <v>elgrandist@gmail.com</v>
          </cell>
          <cell r="S656" t="str">
            <v>951.940.4449</v>
          </cell>
          <cell r="T656" t="str">
            <v>Fernando Herrejon</v>
          </cell>
          <cell r="U656" t="str">
            <v>Yes</v>
          </cell>
          <cell r="V656" t="str">
            <v>fernando@elgranmeats.com</v>
          </cell>
          <cell r="W656" t="str">
            <v>Karina Jimenez</v>
          </cell>
          <cell r="X656" t="str">
            <v>No</v>
          </cell>
          <cell r="Y656" t="str">
            <v>karina@elgranmeats.com</v>
          </cell>
          <cell r="Z656" t="b">
            <v>1</v>
          </cell>
          <cell r="AA656" t="b">
            <v>0</v>
          </cell>
          <cell r="AB656" t="b">
            <v>1</v>
          </cell>
          <cell r="AC656" t="b">
            <v>1</v>
          </cell>
          <cell r="AD656">
            <v>45105</v>
          </cell>
          <cell r="AE656">
            <v>45471</v>
          </cell>
        </row>
        <row r="657">
          <cell r="A657" t="str">
            <v>Lineage Logistics- Chicago 1, S. Damen</v>
          </cell>
          <cell r="B657">
            <v>215544</v>
          </cell>
          <cell r="C657">
            <v>228032</v>
          </cell>
          <cell r="E657" t="str">
            <v>Active</v>
          </cell>
          <cell r="G657" t="str">
            <v>AC-00781</v>
          </cell>
          <cell r="H657" t="str">
            <v>Active</v>
          </cell>
          <cell r="I657">
            <v>41.846457899999997</v>
          </cell>
          <cell r="J657">
            <v>-87.676835800000006</v>
          </cell>
          <cell r="L657" t="str">
            <v>2500 South Damon Ave</v>
          </cell>
          <cell r="M657" t="str">
            <v>Chicago</v>
          </cell>
          <cell r="P657" t="str">
            <v>IL</v>
          </cell>
          <cell r="Q657" t="str">
            <v>60608</v>
          </cell>
          <cell r="R657" t="str">
            <v>rkedski@lineagelogistics.com</v>
          </cell>
          <cell r="S657" t="str">
            <v>773.847.1800</v>
          </cell>
          <cell r="T657" t="str">
            <v>David Turner</v>
          </cell>
          <cell r="U657" t="str">
            <v>Yes</v>
          </cell>
          <cell r="V657" t="str">
            <v>dturner@lineagelogsitics.com</v>
          </cell>
          <cell r="X657" t="str">
            <v>No</v>
          </cell>
          <cell r="Z657" t="b">
            <v>1</v>
          </cell>
          <cell r="AA657" t="b">
            <v>1</v>
          </cell>
          <cell r="AB657" t="b">
            <v>1</v>
          </cell>
          <cell r="AC657" t="b">
            <v>1</v>
          </cell>
          <cell r="AD657">
            <v>45105</v>
          </cell>
          <cell r="AE657">
            <v>45471</v>
          </cell>
        </row>
        <row r="658">
          <cell r="A658" t="str">
            <v>Lineage Logistics- Chicago 2, W. Ann Lurie</v>
          </cell>
          <cell r="B658">
            <v>181553</v>
          </cell>
          <cell r="C658">
            <v>228033</v>
          </cell>
          <cell r="E658" t="str">
            <v>Active</v>
          </cell>
          <cell r="G658" t="str">
            <v>AC-00782</v>
          </cell>
          <cell r="H658" t="str">
            <v>Active</v>
          </cell>
          <cell r="I658">
            <v>41.817762600000002</v>
          </cell>
          <cell r="J658">
            <v>-87.735791800000001</v>
          </cell>
          <cell r="L658" t="str">
            <v>4500 W Ann Lurie Pl</v>
          </cell>
          <cell r="M658" t="str">
            <v>Chicago</v>
          </cell>
          <cell r="P658" t="str">
            <v>IL</v>
          </cell>
          <cell r="Q658" t="str">
            <v>60632</v>
          </cell>
          <cell r="R658" t="str">
            <v>emingione@lineagelogistics.com</v>
          </cell>
          <cell r="S658" t="str">
            <v>773.254.9500</v>
          </cell>
          <cell r="T658" t="str">
            <v>David Turner</v>
          </cell>
          <cell r="U658" t="str">
            <v>Yes</v>
          </cell>
          <cell r="V658" t="str">
            <v>dturner@lineagelogsitics.com</v>
          </cell>
          <cell r="X658" t="str">
            <v>No</v>
          </cell>
          <cell r="Z658" t="b">
            <v>1</v>
          </cell>
          <cell r="AA658" t="b">
            <v>1</v>
          </cell>
          <cell r="AB658" t="b">
            <v>1</v>
          </cell>
          <cell r="AC658" t="b">
            <v>1</v>
          </cell>
          <cell r="AD658">
            <v>45105</v>
          </cell>
          <cell r="AE658">
            <v>45471</v>
          </cell>
        </row>
        <row r="659">
          <cell r="A659" t="str">
            <v>AJC International Inc</v>
          </cell>
          <cell r="B659">
            <v>175432</v>
          </cell>
          <cell r="C659">
            <v>228034</v>
          </cell>
          <cell r="E659" t="str">
            <v>Active</v>
          </cell>
          <cell r="F659" t="str">
            <v>00Q4Y55</v>
          </cell>
          <cell r="G659" t="str">
            <v>AC-00770</v>
          </cell>
          <cell r="H659" t="str">
            <v>Active</v>
          </cell>
          <cell r="I659">
            <v>37.806263000000001</v>
          </cell>
          <cell r="J659">
            <v>-122.31550970000001</v>
          </cell>
          <cell r="L659" t="str">
            <v>575 Maritime St</v>
          </cell>
          <cell r="M659" t="str">
            <v>Oakland</v>
          </cell>
          <cell r="P659" t="str">
            <v>CA</v>
          </cell>
          <cell r="Q659" t="str">
            <v>94601</v>
          </cell>
          <cell r="R659" t="str">
            <v>abaldwin@ajcgroup.com</v>
          </cell>
          <cell r="S659" t="str">
            <v>404.942.1400</v>
          </cell>
          <cell r="T659" t="str">
            <v>Ray Guy</v>
          </cell>
          <cell r="U659" t="str">
            <v>Yes</v>
          </cell>
          <cell r="V659" t="str">
            <v>ray@dreisbach.com</v>
          </cell>
          <cell r="W659" t="str">
            <v>Amanda Baldwin</v>
          </cell>
          <cell r="X659" t="str">
            <v>No</v>
          </cell>
          <cell r="Y659" t="str">
            <v>abaldwin@ajcgroup.com</v>
          </cell>
          <cell r="Z659" t="b">
            <v>1</v>
          </cell>
          <cell r="AA659" t="b">
            <v>1</v>
          </cell>
          <cell r="AB659" t="b">
            <v>1</v>
          </cell>
          <cell r="AC659" t="b">
            <v>1</v>
          </cell>
          <cell r="AD659">
            <v>45105</v>
          </cell>
          <cell r="AE659">
            <v>45471</v>
          </cell>
        </row>
        <row r="660">
          <cell r="A660" t="str">
            <v>Lineage Logistics- Chicago 3, S. Wood</v>
          </cell>
          <cell r="B660">
            <v>215545</v>
          </cell>
          <cell r="C660">
            <v>228039</v>
          </cell>
          <cell r="E660" t="str">
            <v>Active</v>
          </cell>
          <cell r="G660" t="str">
            <v>AC-00783</v>
          </cell>
          <cell r="H660" t="str">
            <v>Active</v>
          </cell>
          <cell r="I660">
            <v>41.849105600000001</v>
          </cell>
          <cell r="J660">
            <v>-87.669281400000003</v>
          </cell>
          <cell r="L660" t="str">
            <v>2357 S Wood St</v>
          </cell>
          <cell r="M660" t="str">
            <v>Chicago</v>
          </cell>
          <cell r="P660" t="str">
            <v>IL</v>
          </cell>
          <cell r="Q660" t="str">
            <v>60608</v>
          </cell>
          <cell r="R660" t="str">
            <v>gotter@lineagelogistics.com</v>
          </cell>
          <cell r="S660" t="str">
            <v>773.268.3400</v>
          </cell>
          <cell r="T660" t="str">
            <v>David Turner</v>
          </cell>
          <cell r="U660" t="str">
            <v>Yes</v>
          </cell>
          <cell r="V660" t="str">
            <v>dturner@lineagelogsitics.com</v>
          </cell>
          <cell r="X660" t="str">
            <v>No</v>
          </cell>
          <cell r="Z660" t="b">
            <v>1</v>
          </cell>
          <cell r="AA660" t="b">
            <v>1</v>
          </cell>
          <cell r="AB660" t="b">
            <v>1</v>
          </cell>
          <cell r="AC660" t="b">
            <v>1</v>
          </cell>
          <cell r="AD660">
            <v>45105</v>
          </cell>
          <cell r="AE660">
            <v>45563</v>
          </cell>
        </row>
        <row r="661">
          <cell r="A661" t="str">
            <v>Vista Meat Processing LLC</v>
          </cell>
          <cell r="B661">
            <v>209019</v>
          </cell>
          <cell r="C661">
            <v>228040</v>
          </cell>
          <cell r="E661" t="str">
            <v>Active</v>
          </cell>
          <cell r="G661" t="str">
            <v>AC-01022</v>
          </cell>
          <cell r="H661" t="str">
            <v>Active</v>
          </cell>
          <cell r="I661">
            <v>34.021627000000002</v>
          </cell>
          <cell r="J661">
            <v>-117.39576</v>
          </cell>
          <cell r="L661" t="str">
            <v>1962 Caterpillar Ct</v>
          </cell>
          <cell r="M661" t="str">
            <v>Jurupa Valley</v>
          </cell>
          <cell r="P661" t="str">
            <v>CA</v>
          </cell>
          <cell r="Q661" t="str">
            <v>92609</v>
          </cell>
          <cell r="R661" t="str">
            <v>info@vistameat.com</v>
          </cell>
          <cell r="S661" t="str">
            <v>408.662.1692</v>
          </cell>
          <cell r="T661" t="str">
            <v>William Gao</v>
          </cell>
          <cell r="U661" t="str">
            <v>Yes</v>
          </cell>
          <cell r="V661" t="str">
            <v>compliance@sjfood.com</v>
          </cell>
          <cell r="W661" t="str">
            <v>Claudia Zheng</v>
          </cell>
          <cell r="X661" t="str">
            <v>No</v>
          </cell>
          <cell r="Y661" t="str">
            <v>compliance@sjfoods.com</v>
          </cell>
          <cell r="Z661" t="b">
            <v>0</v>
          </cell>
          <cell r="AA661" t="b">
            <v>0</v>
          </cell>
          <cell r="AB661" t="b">
            <v>1</v>
          </cell>
          <cell r="AC661" t="b">
            <v>0</v>
          </cell>
          <cell r="AD661">
            <v>45187</v>
          </cell>
          <cell r="AE661">
            <v>45553</v>
          </cell>
        </row>
        <row r="662">
          <cell r="A662" t="str">
            <v>Coastal Hill Farm</v>
          </cell>
          <cell r="B662">
            <v>68740</v>
          </cell>
          <cell r="C662">
            <v>228042</v>
          </cell>
          <cell r="E662" t="str">
            <v>Active</v>
          </cell>
          <cell r="F662" t="str">
            <v>001S53C</v>
          </cell>
          <cell r="G662" t="str">
            <v>AC-00835</v>
          </cell>
          <cell r="H662" t="str">
            <v>Active</v>
          </cell>
          <cell r="I662">
            <v>38.244923</v>
          </cell>
          <cell r="J662">
            <v>-122.765529</v>
          </cell>
          <cell r="L662" t="str">
            <v>4324 Spring Hill Rd</v>
          </cell>
          <cell r="M662" t="str">
            <v>Petaluma</v>
          </cell>
          <cell r="P662" t="str">
            <v>CA</v>
          </cell>
          <cell r="Q662" t="str">
            <v>94952</v>
          </cell>
          <cell r="R662" t="str">
            <v>coastalhillfarms@gmail.com</v>
          </cell>
          <cell r="S662" t="str">
            <v>707.772.6736</v>
          </cell>
          <cell r="T662" t="str">
            <v>Robert Foehr</v>
          </cell>
          <cell r="U662" t="str">
            <v>Yes</v>
          </cell>
          <cell r="V662" t="str">
            <v>foehr20@yahoo.com</v>
          </cell>
          <cell r="X662" t="str">
            <v>No</v>
          </cell>
          <cell r="Z662" t="b">
            <v>1</v>
          </cell>
          <cell r="AA662" t="b">
            <v>0</v>
          </cell>
          <cell r="AB662" t="b">
            <v>0</v>
          </cell>
          <cell r="AC662" t="b">
            <v>0</v>
          </cell>
          <cell r="AD662">
            <v>45107</v>
          </cell>
          <cell r="AE662">
            <v>45473</v>
          </cell>
        </row>
        <row r="663">
          <cell r="A663" t="str">
            <v>Ellensburg Lamb Co. Inc DBA: Superior Farms</v>
          </cell>
          <cell r="B663">
            <v>215607</v>
          </cell>
          <cell r="C663">
            <v>228043</v>
          </cell>
          <cell r="E663" t="str">
            <v>Active</v>
          </cell>
          <cell r="G663" t="str">
            <v>AC-00837</v>
          </cell>
          <cell r="H663" t="str">
            <v>Active</v>
          </cell>
          <cell r="I663">
            <v>34.011604599999998</v>
          </cell>
          <cell r="J663">
            <v>-118.2120292</v>
          </cell>
          <cell r="L663" t="str">
            <v>3563 Sierra Pine Ave</v>
          </cell>
          <cell r="M663" t="str">
            <v>Vernon</v>
          </cell>
          <cell r="P663" t="str">
            <v>CA</v>
          </cell>
          <cell r="Q663" t="str">
            <v>90058</v>
          </cell>
          <cell r="R663" t="str">
            <v>andrea.perkins@superiorfarms.com</v>
          </cell>
          <cell r="S663" t="str">
            <v>323.583.5277</v>
          </cell>
          <cell r="T663" t="str">
            <v>Andrea Perkins</v>
          </cell>
          <cell r="U663" t="str">
            <v>Yes</v>
          </cell>
          <cell r="V663" t="str">
            <v>andrea.peroms@superiorfarms.com</v>
          </cell>
          <cell r="X663" t="str">
            <v>No</v>
          </cell>
          <cell r="Z663" t="b">
            <v>0</v>
          </cell>
          <cell r="AA663" t="b">
            <v>0</v>
          </cell>
          <cell r="AB663" t="b">
            <v>0</v>
          </cell>
          <cell r="AC663" t="b">
            <v>1</v>
          </cell>
          <cell r="AD663">
            <v>45107</v>
          </cell>
          <cell r="AE663">
            <v>45473</v>
          </cell>
        </row>
        <row r="664">
          <cell r="A664" t="str">
            <v>Bar-s Foods</v>
          </cell>
          <cell r="B664">
            <v>215608</v>
          </cell>
          <cell r="C664">
            <v>228044</v>
          </cell>
          <cell r="E664" t="str">
            <v>Active</v>
          </cell>
          <cell r="G664" t="str">
            <v>AC-00838</v>
          </cell>
          <cell r="H664" t="str">
            <v>Active</v>
          </cell>
          <cell r="I664">
            <v>33.999473799999997</v>
          </cell>
          <cell r="J664">
            <v>-118.2094596</v>
          </cell>
          <cell r="L664" t="str">
            <v>4919 Aloca Ave</v>
          </cell>
          <cell r="M664" t="str">
            <v>Vernon</v>
          </cell>
          <cell r="P664" t="str">
            <v>CA</v>
          </cell>
          <cell r="Q664" t="str">
            <v>90058</v>
          </cell>
          <cell r="R664" t="str">
            <v>rchiappe@bar-s.com</v>
          </cell>
          <cell r="S664" t="str">
            <v>323.589.3600</v>
          </cell>
          <cell r="T664" t="str">
            <v>Renato Chiappe</v>
          </cell>
          <cell r="U664" t="str">
            <v>Yes</v>
          </cell>
          <cell r="V664" t="str">
            <v>rchiappe@bar-s.com</v>
          </cell>
          <cell r="W664" t="str">
            <v>Bridgette Wunder</v>
          </cell>
          <cell r="X664" t="str">
            <v>No</v>
          </cell>
          <cell r="Y664" t="str">
            <v>bwunder@bar-s.com</v>
          </cell>
          <cell r="Z664" t="b">
            <v>0</v>
          </cell>
          <cell r="AA664" t="b">
            <v>0</v>
          </cell>
          <cell r="AB664" t="b">
            <v>1</v>
          </cell>
          <cell r="AC664" t="b">
            <v>0</v>
          </cell>
          <cell r="AD664">
            <v>45107</v>
          </cell>
          <cell r="AE664">
            <v>45473</v>
          </cell>
        </row>
        <row r="665">
          <cell r="A665" t="str">
            <v>Lineage Logistics- Geneva</v>
          </cell>
          <cell r="B665">
            <v>215546</v>
          </cell>
          <cell r="C665">
            <v>228045</v>
          </cell>
          <cell r="E665" t="str">
            <v>Active</v>
          </cell>
          <cell r="G665" t="str">
            <v>AC-00784</v>
          </cell>
          <cell r="H665" t="str">
            <v>Active</v>
          </cell>
          <cell r="I665">
            <v>41.894258200000003</v>
          </cell>
          <cell r="J665">
            <v>-88.267606599999993</v>
          </cell>
          <cell r="L665" t="str">
            <v>2088 Geneva Dr</v>
          </cell>
          <cell r="M665" t="str">
            <v>Geneva</v>
          </cell>
          <cell r="P665" t="str">
            <v>IL</v>
          </cell>
          <cell r="Q665" t="str">
            <v>60134</v>
          </cell>
          <cell r="R665" t="str">
            <v>bebrown@lineagelogistics.com</v>
          </cell>
          <cell r="S665" t="str">
            <v>630.262.7410</v>
          </cell>
          <cell r="T665" t="str">
            <v>David Turner</v>
          </cell>
          <cell r="U665" t="str">
            <v>Yes</v>
          </cell>
          <cell r="V665" t="str">
            <v>dturner@lineagelogsitics.com</v>
          </cell>
          <cell r="X665" t="str">
            <v>No</v>
          </cell>
          <cell r="Z665" t="b">
            <v>0</v>
          </cell>
          <cell r="AA665" t="b">
            <v>0</v>
          </cell>
          <cell r="AB665" t="b">
            <v>1</v>
          </cell>
          <cell r="AC665" t="b">
            <v>0</v>
          </cell>
          <cell r="AD665">
            <v>45105</v>
          </cell>
          <cell r="AE665">
            <v>45471</v>
          </cell>
        </row>
        <row r="666">
          <cell r="A666" t="str">
            <v>Lineage Logistics- Louisville, Winstead</v>
          </cell>
          <cell r="B666">
            <v>215547</v>
          </cell>
          <cell r="C666">
            <v>228046</v>
          </cell>
          <cell r="E666" t="str">
            <v>Active</v>
          </cell>
          <cell r="G666" t="str">
            <v>AC-00785</v>
          </cell>
          <cell r="H666" t="str">
            <v>Active</v>
          </cell>
          <cell r="I666">
            <v>38.1341173</v>
          </cell>
          <cell r="J666">
            <v>-85.891571299999995</v>
          </cell>
          <cell r="L666" t="str">
            <v>7201 Winstead Dr</v>
          </cell>
          <cell r="M666" t="str">
            <v>Louisville</v>
          </cell>
          <cell r="P666" t="str">
            <v>IL</v>
          </cell>
          <cell r="Q666" t="str">
            <v>40258</v>
          </cell>
          <cell r="R666" t="str">
            <v>toxender@lineagelogistics.com</v>
          </cell>
          <cell r="S666" t="str">
            <v>502.937.5041</v>
          </cell>
          <cell r="T666" t="str">
            <v>David Turner</v>
          </cell>
          <cell r="U666" t="str">
            <v>Yes</v>
          </cell>
          <cell r="V666" t="str">
            <v>dturner@lineagelogsitics.com</v>
          </cell>
          <cell r="X666" t="str">
            <v>No</v>
          </cell>
          <cell r="Z666" t="b">
            <v>0</v>
          </cell>
          <cell r="AA666" t="b">
            <v>0</v>
          </cell>
          <cell r="AB666" t="b">
            <v>1</v>
          </cell>
          <cell r="AC666" t="b">
            <v>0</v>
          </cell>
          <cell r="AD666">
            <v>45105</v>
          </cell>
          <cell r="AE666">
            <v>45471</v>
          </cell>
        </row>
        <row r="667">
          <cell r="A667" t="str">
            <v>Lineage Logistics- Edwardsville</v>
          </cell>
          <cell r="B667">
            <v>215548</v>
          </cell>
          <cell r="C667">
            <v>228048</v>
          </cell>
          <cell r="E667" t="str">
            <v>Active</v>
          </cell>
          <cell r="G667" t="str">
            <v>AC-00786</v>
          </cell>
          <cell r="H667" t="str">
            <v>Active</v>
          </cell>
          <cell r="I667">
            <v>39.057204200000001</v>
          </cell>
          <cell r="J667">
            <v>-94.804877399999995</v>
          </cell>
          <cell r="L667" t="str">
            <v>2350 S 98th St</v>
          </cell>
          <cell r="M667" t="str">
            <v>Edwardsville</v>
          </cell>
          <cell r="P667" t="str">
            <v>KS</v>
          </cell>
          <cell r="Q667" t="str">
            <v>66111</v>
          </cell>
          <cell r="R667" t="str">
            <v>tmetzger@lineagelogistics.com</v>
          </cell>
          <cell r="S667" t="str">
            <v>913.441.0800</v>
          </cell>
          <cell r="T667" t="str">
            <v>David Turner</v>
          </cell>
          <cell r="U667" t="str">
            <v>Yes</v>
          </cell>
          <cell r="V667" t="str">
            <v>dturner@lineagelogsitics.com</v>
          </cell>
          <cell r="X667" t="str">
            <v>No</v>
          </cell>
          <cell r="Z667" t="b">
            <v>1</v>
          </cell>
          <cell r="AA667" t="b">
            <v>1</v>
          </cell>
          <cell r="AB667" t="b">
            <v>1</v>
          </cell>
          <cell r="AC667" t="b">
            <v>1</v>
          </cell>
          <cell r="AD667">
            <v>45105</v>
          </cell>
          <cell r="AE667">
            <v>45471</v>
          </cell>
        </row>
        <row r="668">
          <cell r="A668" t="str">
            <v>Vectra International, Inc</v>
          </cell>
          <cell r="B668">
            <v>215609</v>
          </cell>
          <cell r="C668">
            <v>228049</v>
          </cell>
          <cell r="E668" t="str">
            <v>Active</v>
          </cell>
          <cell r="G668" t="str">
            <v>AC-00839</v>
          </cell>
          <cell r="H668" t="str">
            <v>Active</v>
          </cell>
          <cell r="I668">
            <v>42.509497400000001</v>
          </cell>
          <cell r="J668">
            <v>-96.498731699999993</v>
          </cell>
          <cell r="L668" t="str">
            <v>715 Sioux Point Rd</v>
          </cell>
          <cell r="M668" t="str">
            <v>North Sioux City</v>
          </cell>
          <cell r="P668" t="str">
            <v>SD</v>
          </cell>
          <cell r="Q668" t="str">
            <v>57049</v>
          </cell>
          <cell r="R668" t="str">
            <v>jarrad@vectrainternationalinc.com</v>
          </cell>
          <cell r="S668" t="str">
            <v>712.224.2281</v>
          </cell>
          <cell r="T668" t="str">
            <v>Jarrad Schossow</v>
          </cell>
          <cell r="U668" t="str">
            <v>Yes</v>
          </cell>
          <cell r="V668" t="str">
            <v>jarrad@vectrainternationalinc.com</v>
          </cell>
          <cell r="W668" t="str">
            <v>Tim Hubert</v>
          </cell>
          <cell r="X668" t="str">
            <v>No</v>
          </cell>
          <cell r="Y668" t="str">
            <v>tim@vectrainternationalinc.com</v>
          </cell>
          <cell r="Z668" t="b">
            <v>0</v>
          </cell>
          <cell r="AA668" t="b">
            <v>0</v>
          </cell>
          <cell r="AB668" t="b">
            <v>1</v>
          </cell>
          <cell r="AC668" t="b">
            <v>0</v>
          </cell>
          <cell r="AD668">
            <v>45107</v>
          </cell>
          <cell r="AE668">
            <v>45473</v>
          </cell>
        </row>
        <row r="669">
          <cell r="A669" t="str">
            <v>Lineage Logistics- Lordstown</v>
          </cell>
          <cell r="B669">
            <v>215549</v>
          </cell>
          <cell r="C669">
            <v>228050</v>
          </cell>
          <cell r="E669" t="str">
            <v>Active</v>
          </cell>
          <cell r="G669" t="str">
            <v>AC-00787</v>
          </cell>
          <cell r="H669" t="str">
            <v>Active</v>
          </cell>
          <cell r="I669">
            <v>41.149360299999998</v>
          </cell>
          <cell r="J669">
            <v>-80.855623899999998</v>
          </cell>
          <cell r="L669" t="str">
            <v>1701 Henn Parkway</v>
          </cell>
          <cell r="M669" t="str">
            <v>Lordstown</v>
          </cell>
          <cell r="P669" t="str">
            <v>OH</v>
          </cell>
          <cell r="Q669" t="str">
            <v>48090</v>
          </cell>
          <cell r="R669" t="str">
            <v>mstoner@lineagelogistics.com</v>
          </cell>
          <cell r="S669" t="str">
            <v>800.678.7271</v>
          </cell>
          <cell r="T669" t="str">
            <v>David Turner</v>
          </cell>
          <cell r="U669" t="str">
            <v>Yes</v>
          </cell>
          <cell r="V669" t="str">
            <v>dturner@lineagelogsitics.com</v>
          </cell>
          <cell r="X669" t="str">
            <v>No</v>
          </cell>
          <cell r="Z669" t="b">
            <v>1</v>
          </cell>
          <cell r="AA669" t="b">
            <v>1</v>
          </cell>
          <cell r="AB669" t="b">
            <v>1</v>
          </cell>
          <cell r="AC669" t="b">
            <v>1</v>
          </cell>
          <cell r="AD669">
            <v>45105</v>
          </cell>
          <cell r="AE669">
            <v>45471</v>
          </cell>
        </row>
        <row r="670">
          <cell r="A670" t="str">
            <v>Lineage Logistics</v>
          </cell>
          <cell r="B670">
            <v>215550</v>
          </cell>
          <cell r="C670">
            <v>228051</v>
          </cell>
          <cell r="E670" t="str">
            <v>Active</v>
          </cell>
          <cell r="G670" t="str">
            <v>AC-00788</v>
          </cell>
          <cell r="H670" t="str">
            <v>Active</v>
          </cell>
          <cell r="I670">
            <v>29.699060899999999</v>
          </cell>
          <cell r="J670">
            <v>-95.069065899999998</v>
          </cell>
          <cell r="L670" t="str">
            <v>9223 Highway 225</v>
          </cell>
          <cell r="M670" t="str">
            <v>La Porte</v>
          </cell>
          <cell r="P670" t="str">
            <v>TX</v>
          </cell>
          <cell r="Q670" t="str">
            <v>77571</v>
          </cell>
          <cell r="R670" t="str">
            <v>johnchapman@lineagelogistics.com</v>
          </cell>
          <cell r="S670" t="str">
            <v>281.930.8002</v>
          </cell>
          <cell r="T670" t="str">
            <v>Stephanie Ansardi Duet</v>
          </cell>
          <cell r="U670" t="str">
            <v>Yes</v>
          </cell>
          <cell r="V670" t="str">
            <v>seduet@lineagelogistic.com</v>
          </cell>
          <cell r="X670" t="str">
            <v>No</v>
          </cell>
          <cell r="Z670" t="b">
            <v>1</v>
          </cell>
          <cell r="AA670" t="b">
            <v>1</v>
          </cell>
          <cell r="AB670" t="b">
            <v>1</v>
          </cell>
          <cell r="AC670" t="b">
            <v>1</v>
          </cell>
          <cell r="AD670">
            <v>45105</v>
          </cell>
          <cell r="AE670">
            <v>45471</v>
          </cell>
        </row>
        <row r="671">
          <cell r="A671" t="str">
            <v>Lineage Logistics</v>
          </cell>
          <cell r="B671">
            <v>215551</v>
          </cell>
          <cell r="C671">
            <v>228052</v>
          </cell>
          <cell r="E671" t="str">
            <v>Active</v>
          </cell>
          <cell r="G671" t="str">
            <v>AC-00789</v>
          </cell>
          <cell r="H671" t="str">
            <v>Active</v>
          </cell>
          <cell r="I671">
            <v>29.996921700000001</v>
          </cell>
          <cell r="J671">
            <v>-90.016446299999998</v>
          </cell>
          <cell r="L671" t="str">
            <v>3411 Jourdan Rd</v>
          </cell>
          <cell r="M671" t="str">
            <v>New Orleans</v>
          </cell>
          <cell r="P671" t="str">
            <v>LA</v>
          </cell>
          <cell r="Q671" t="str">
            <v>70126</v>
          </cell>
          <cell r="R671" t="str">
            <v>ecoon@lineagelogistics.com</v>
          </cell>
          <cell r="S671" t="str">
            <v>504.944.4400</v>
          </cell>
          <cell r="T671" t="str">
            <v>Stephanie Ansardi Duet</v>
          </cell>
          <cell r="U671" t="str">
            <v>Yes</v>
          </cell>
          <cell r="V671" t="str">
            <v>seduet@lineagelogistic.com</v>
          </cell>
          <cell r="X671" t="str">
            <v>No</v>
          </cell>
          <cell r="Z671" t="b">
            <v>1</v>
          </cell>
          <cell r="AA671" t="b">
            <v>1</v>
          </cell>
          <cell r="AB671" t="b">
            <v>1</v>
          </cell>
          <cell r="AC671" t="b">
            <v>1</v>
          </cell>
          <cell r="AD671">
            <v>45105</v>
          </cell>
          <cell r="AE671">
            <v>45471</v>
          </cell>
        </row>
        <row r="672">
          <cell r="A672" t="str">
            <v>Bar-s Foods CO</v>
          </cell>
          <cell r="B672">
            <v>215610</v>
          </cell>
          <cell r="C672">
            <v>228053</v>
          </cell>
          <cell r="E672" t="str">
            <v>Active</v>
          </cell>
          <cell r="G672" t="str">
            <v>AC-00840</v>
          </cell>
          <cell r="H672" t="str">
            <v>Active</v>
          </cell>
          <cell r="I672">
            <v>37.705714299999997</v>
          </cell>
          <cell r="J672">
            <v>-121.0706162</v>
          </cell>
          <cell r="L672" t="str">
            <v>4701 Stoddard Ave, Suite 3</v>
          </cell>
          <cell r="M672" t="str">
            <v>Modesto</v>
          </cell>
          <cell r="P672" t="str">
            <v>CA</v>
          </cell>
          <cell r="Q672" t="str">
            <v>95356</v>
          </cell>
          <cell r="R672" t="str">
            <v>jasntos@bar-s.com</v>
          </cell>
          <cell r="S672" t="str">
            <v>209.718-8651</v>
          </cell>
          <cell r="T672" t="str">
            <v>Jose Santos</v>
          </cell>
          <cell r="U672" t="str">
            <v>Yes</v>
          </cell>
          <cell r="V672" t="str">
            <v>jsantos@bar-s.com</v>
          </cell>
          <cell r="W672" t="str">
            <v>Bridgette Wunder</v>
          </cell>
          <cell r="X672" t="str">
            <v>No</v>
          </cell>
          <cell r="Y672" t="str">
            <v>bwunder@bar-s.com</v>
          </cell>
          <cell r="Z672" t="b">
            <v>0</v>
          </cell>
          <cell r="AA672" t="b">
            <v>0</v>
          </cell>
          <cell r="AB672" t="b">
            <v>1</v>
          </cell>
          <cell r="AC672" t="b">
            <v>0</v>
          </cell>
          <cell r="AD672">
            <v>45107</v>
          </cell>
          <cell r="AE672">
            <v>45473</v>
          </cell>
        </row>
        <row r="673">
          <cell r="A673" t="str">
            <v>Lineage Logistics</v>
          </cell>
          <cell r="B673">
            <v>215552</v>
          </cell>
          <cell r="C673">
            <v>228054</v>
          </cell>
          <cell r="E673" t="str">
            <v>Active</v>
          </cell>
          <cell r="G673" t="str">
            <v>AC-00790</v>
          </cell>
          <cell r="H673" t="str">
            <v>Active</v>
          </cell>
          <cell r="I673">
            <v>25.9186914</v>
          </cell>
          <cell r="J673">
            <v>-80.364817099999996</v>
          </cell>
          <cell r="L673" t="str">
            <v>3990 W 108th St</v>
          </cell>
          <cell r="M673" t="str">
            <v>Hialeah Gardens</v>
          </cell>
          <cell r="P673" t="str">
            <v>FL</v>
          </cell>
          <cell r="Q673" t="str">
            <v>33018</v>
          </cell>
          <cell r="R673" t="str">
            <v>tgross@lineagelogistics.com</v>
          </cell>
          <cell r="S673" t="str">
            <v>201.835.8318</v>
          </cell>
          <cell r="T673" t="str">
            <v>Stephanie Ansardi Duet</v>
          </cell>
          <cell r="U673" t="str">
            <v>Yes</v>
          </cell>
          <cell r="V673" t="str">
            <v>seduet@lineagelogistic.com</v>
          </cell>
          <cell r="X673" t="str">
            <v>No</v>
          </cell>
          <cell r="Z673" t="b">
            <v>1</v>
          </cell>
          <cell r="AA673" t="b">
            <v>1</v>
          </cell>
          <cell r="AB673" t="b">
            <v>1</v>
          </cell>
          <cell r="AC673" t="b">
            <v>1</v>
          </cell>
          <cell r="AD673">
            <v>45105</v>
          </cell>
          <cell r="AE673">
            <v>45471</v>
          </cell>
        </row>
        <row r="674">
          <cell r="A674" t="str">
            <v>Lineage Logistics</v>
          </cell>
          <cell r="B674">
            <v>215553</v>
          </cell>
          <cell r="C674">
            <v>228055</v>
          </cell>
          <cell r="E674" t="str">
            <v>Active</v>
          </cell>
          <cell r="G674" t="str">
            <v>AC-00791</v>
          </cell>
          <cell r="H674" t="str">
            <v>Active</v>
          </cell>
          <cell r="I674">
            <v>40.566487000000002</v>
          </cell>
          <cell r="J674">
            <v>-75.601084400000005</v>
          </cell>
          <cell r="L674" t="str">
            <v>7132 Ruppsville Rd</v>
          </cell>
          <cell r="M674" t="str">
            <v>Allentown</v>
          </cell>
          <cell r="P674" t="str">
            <v>PA</v>
          </cell>
          <cell r="Q674" t="str">
            <v>18106</v>
          </cell>
          <cell r="R674" t="str">
            <v>tscheaffer@lineagelogistics.com</v>
          </cell>
          <cell r="S674" t="str">
            <v>484.280.8423</v>
          </cell>
          <cell r="T674" t="str">
            <v>Stephanie Ansardi Duet</v>
          </cell>
          <cell r="U674" t="str">
            <v>No</v>
          </cell>
          <cell r="V674" t="str">
            <v>seduet@lineagelogistic.com</v>
          </cell>
          <cell r="X674" t="str">
            <v>No</v>
          </cell>
          <cell r="Z674" t="b">
            <v>1</v>
          </cell>
          <cell r="AA674" t="b">
            <v>1</v>
          </cell>
          <cell r="AB674" t="b">
            <v>1</v>
          </cell>
          <cell r="AC674" t="b">
            <v>1</v>
          </cell>
          <cell r="AD674">
            <v>45105</v>
          </cell>
          <cell r="AE674">
            <v>45471</v>
          </cell>
        </row>
        <row r="675">
          <cell r="A675" t="str">
            <v>Performance Foodservice Advantage</v>
          </cell>
          <cell r="B675">
            <v>215386</v>
          </cell>
          <cell r="C675">
            <v>228056</v>
          </cell>
          <cell r="E675" t="str">
            <v>Active</v>
          </cell>
          <cell r="G675" t="str">
            <v>AC-00661</v>
          </cell>
          <cell r="H675" t="str">
            <v>Active</v>
          </cell>
          <cell r="I675">
            <v>43.191834399999998</v>
          </cell>
          <cell r="J675">
            <v>-88.050982700000006</v>
          </cell>
          <cell r="L675" t="str">
            <v>11225 West County Line Rd</v>
          </cell>
          <cell r="M675" t="str">
            <v>Milwaukee</v>
          </cell>
          <cell r="P675" t="str">
            <v>WI</v>
          </cell>
          <cell r="Q675" t="str">
            <v>53224</v>
          </cell>
          <cell r="R675" t="str">
            <v>jim.palazzo@pfgc.com</v>
          </cell>
          <cell r="S675" t="str">
            <v>804.484.3545</v>
          </cell>
          <cell r="T675" t="str">
            <v>Jim Palazzo</v>
          </cell>
          <cell r="U675" t="str">
            <v>Yes</v>
          </cell>
          <cell r="V675" t="str">
            <v>jim.palazzo@pfgc.com</v>
          </cell>
          <cell r="W675" t="str">
            <v>Ryan Lewis</v>
          </cell>
          <cell r="X675" t="str">
            <v>No</v>
          </cell>
          <cell r="Y675" t="str">
            <v>ryan.lewis@pfgc.com</v>
          </cell>
          <cell r="Z675" t="b">
            <v>0</v>
          </cell>
          <cell r="AA675" t="b">
            <v>0</v>
          </cell>
          <cell r="AB675" t="b">
            <v>1</v>
          </cell>
          <cell r="AC675" t="b">
            <v>0</v>
          </cell>
          <cell r="AD675">
            <v>45089</v>
          </cell>
          <cell r="AE675">
            <v>45455</v>
          </cell>
        </row>
        <row r="676">
          <cell r="A676" t="str">
            <v>Del Rey Meat &amp; Seafood, Inc</v>
          </cell>
          <cell r="B676">
            <v>215612</v>
          </cell>
          <cell r="C676">
            <v>228057</v>
          </cell>
          <cell r="E676" t="str">
            <v>Active</v>
          </cell>
          <cell r="G676" t="str">
            <v>AC-00841</v>
          </cell>
          <cell r="H676" t="str">
            <v>Active</v>
          </cell>
          <cell r="I676">
            <v>33.816107600000002</v>
          </cell>
          <cell r="J676">
            <v>-117.8817811</v>
          </cell>
          <cell r="L676" t="str">
            <v>1301 S Sunkist Suite 200</v>
          </cell>
          <cell r="M676" t="str">
            <v>Anaheim</v>
          </cell>
          <cell r="P676" t="str">
            <v>CA</v>
          </cell>
          <cell r="Q676" t="str">
            <v>92806</v>
          </cell>
          <cell r="R676" t="str">
            <v>op@delreyfood.com</v>
          </cell>
          <cell r="S676" t="str">
            <v>626.961.5700</v>
          </cell>
          <cell r="T676" t="str">
            <v>Kay Weissenfels</v>
          </cell>
          <cell r="U676" t="str">
            <v>Yes</v>
          </cell>
          <cell r="V676" t="str">
            <v>Kay@Liveoakcanyon.com</v>
          </cell>
          <cell r="X676" t="str">
            <v>No</v>
          </cell>
          <cell r="Z676" t="b">
            <v>0</v>
          </cell>
          <cell r="AA676" t="b">
            <v>0</v>
          </cell>
          <cell r="AB676" t="b">
            <v>1</v>
          </cell>
          <cell r="AC676" t="b">
            <v>0</v>
          </cell>
          <cell r="AD676">
            <v>45107</v>
          </cell>
          <cell r="AE676">
            <v>45473</v>
          </cell>
        </row>
        <row r="677">
          <cell r="A677" t="str">
            <v>Lineage Logistics</v>
          </cell>
          <cell r="B677">
            <v>215554</v>
          </cell>
          <cell r="C677">
            <v>228058</v>
          </cell>
          <cell r="E677" t="str">
            <v>Active</v>
          </cell>
          <cell r="G677" t="str">
            <v>AC-00792</v>
          </cell>
          <cell r="H677" t="str">
            <v>Active</v>
          </cell>
          <cell r="I677">
            <v>29.825213300000001</v>
          </cell>
          <cell r="J677">
            <v>-95.247059899999996</v>
          </cell>
          <cell r="L677" t="str">
            <v>7080 Express Ln</v>
          </cell>
          <cell r="M677" t="str">
            <v>Houston</v>
          </cell>
          <cell r="P677" t="str">
            <v>TX</v>
          </cell>
          <cell r="Q677" t="str">
            <v>77078</v>
          </cell>
          <cell r="R677" t="str">
            <v>abenson@lineagelogistics.com</v>
          </cell>
          <cell r="S677" t="str">
            <v>773.454.6213</v>
          </cell>
          <cell r="T677" t="str">
            <v>Stephanie Ansardi Duet</v>
          </cell>
          <cell r="U677" t="str">
            <v>No</v>
          </cell>
          <cell r="V677" t="str">
            <v>seduet@lineagelogistic.com</v>
          </cell>
          <cell r="X677" t="str">
            <v>No</v>
          </cell>
          <cell r="Z677" t="b">
            <v>1</v>
          </cell>
          <cell r="AA677" t="b">
            <v>1</v>
          </cell>
          <cell r="AB677" t="b">
            <v>1</v>
          </cell>
          <cell r="AC677" t="b">
            <v>1</v>
          </cell>
          <cell r="AD677">
            <v>45106</v>
          </cell>
          <cell r="AE677">
            <v>45472</v>
          </cell>
        </row>
        <row r="678">
          <cell r="A678" t="str">
            <v>Lineage Logistics- Houston, Metro</v>
          </cell>
          <cell r="B678">
            <v>215555</v>
          </cell>
          <cell r="C678">
            <v>228059</v>
          </cell>
          <cell r="E678" t="str">
            <v>Active</v>
          </cell>
          <cell r="G678" t="str">
            <v>AC-00793</v>
          </cell>
          <cell r="H678" t="str">
            <v>Active</v>
          </cell>
          <cell r="I678">
            <v>29.7810989</v>
          </cell>
          <cell r="J678">
            <v>-95.277860500000003</v>
          </cell>
          <cell r="L678" t="str">
            <v>555 Aleen St</v>
          </cell>
          <cell r="M678" t="str">
            <v>Houston</v>
          </cell>
          <cell r="P678" t="str">
            <v>TX</v>
          </cell>
          <cell r="Q678" t="str">
            <v>77029</v>
          </cell>
          <cell r="R678" t="str">
            <v>abenson@lineagelogistics.com</v>
          </cell>
          <cell r="S678" t="str">
            <v>773.454.6213</v>
          </cell>
          <cell r="T678" t="str">
            <v>Stephanie Ansardi Duet</v>
          </cell>
          <cell r="U678" t="str">
            <v>Yes</v>
          </cell>
          <cell r="V678" t="str">
            <v>seduet@lineagelogistic.com</v>
          </cell>
          <cell r="X678" t="str">
            <v>No</v>
          </cell>
          <cell r="Z678" t="b">
            <v>1</v>
          </cell>
          <cell r="AA678" t="b">
            <v>1</v>
          </cell>
          <cell r="AB678" t="b">
            <v>1</v>
          </cell>
          <cell r="AC678" t="b">
            <v>1</v>
          </cell>
          <cell r="AD678">
            <v>45106</v>
          </cell>
          <cell r="AE678">
            <v>45472</v>
          </cell>
        </row>
        <row r="679">
          <cell r="A679" t="str">
            <v>Lineage Logistics- New Orleans, Henry Clay</v>
          </cell>
          <cell r="B679">
            <v>215556</v>
          </cell>
          <cell r="C679">
            <v>228060</v>
          </cell>
          <cell r="E679" t="str">
            <v>Active</v>
          </cell>
          <cell r="G679" t="str">
            <v>AC-00794</v>
          </cell>
          <cell r="H679" t="str">
            <v>Active</v>
          </cell>
          <cell r="I679">
            <v>29.915523199999999</v>
          </cell>
          <cell r="J679">
            <v>-90.130011400000001</v>
          </cell>
          <cell r="L679" t="str">
            <v>6300 Terminal Dr</v>
          </cell>
          <cell r="M679" t="str">
            <v>New Orleans</v>
          </cell>
          <cell r="P679" t="str">
            <v>LA</v>
          </cell>
          <cell r="Q679" t="str">
            <v>70115</v>
          </cell>
          <cell r="R679" t="str">
            <v>ecoon@lineagelogistics.com</v>
          </cell>
          <cell r="S679" t="str">
            <v>504.891.6769</v>
          </cell>
          <cell r="T679" t="str">
            <v>Stephanie Ansardi Duet</v>
          </cell>
          <cell r="U679" t="str">
            <v>Yes</v>
          </cell>
          <cell r="V679" t="str">
            <v>seduet@lineagelogistic.com</v>
          </cell>
          <cell r="X679" t="str">
            <v>No</v>
          </cell>
          <cell r="Z679" t="b">
            <v>1</v>
          </cell>
          <cell r="AA679" t="b">
            <v>1</v>
          </cell>
          <cell r="AB679" t="b">
            <v>1</v>
          </cell>
          <cell r="AC679" t="b">
            <v>1</v>
          </cell>
          <cell r="AD679">
            <v>45106</v>
          </cell>
          <cell r="AE679">
            <v>45472</v>
          </cell>
        </row>
        <row r="680">
          <cell r="A680" t="str">
            <v>Vista Meat Processing LLC</v>
          </cell>
          <cell r="B680">
            <v>215977</v>
          </cell>
          <cell r="C680">
            <v>228066</v>
          </cell>
          <cell r="E680" t="str">
            <v>Active</v>
          </cell>
          <cell r="G680" t="str">
            <v>AC-01021</v>
          </cell>
          <cell r="H680" t="str">
            <v>Active</v>
          </cell>
          <cell r="I680">
            <v>37.425412199999997</v>
          </cell>
          <cell r="J680">
            <v>-121.88943089999999</v>
          </cell>
          <cell r="L680" t="str">
            <v>615 Vista Way</v>
          </cell>
          <cell r="M680" t="str">
            <v>Milpitas</v>
          </cell>
          <cell r="P680" t="str">
            <v>CA</v>
          </cell>
          <cell r="Q680" t="str">
            <v>95035</v>
          </cell>
          <cell r="R680" t="str">
            <v>info@vistameat.com</v>
          </cell>
          <cell r="S680" t="str">
            <v>408.662.1692</v>
          </cell>
          <cell r="T680" t="str">
            <v>William Gao</v>
          </cell>
          <cell r="U680" t="str">
            <v>Yes</v>
          </cell>
          <cell r="V680" t="str">
            <v>compliance@sjfood.com</v>
          </cell>
          <cell r="W680" t="str">
            <v>Claudia Zheng</v>
          </cell>
          <cell r="X680" t="str">
            <v>No</v>
          </cell>
          <cell r="Y680" t="str">
            <v>compliance@sjfoods.com</v>
          </cell>
          <cell r="Z680" t="b">
            <v>0</v>
          </cell>
          <cell r="AA680" t="b">
            <v>0</v>
          </cell>
          <cell r="AB680" t="b">
            <v>1</v>
          </cell>
          <cell r="AC680" t="b">
            <v>0</v>
          </cell>
          <cell r="AD680">
            <v>45187</v>
          </cell>
          <cell r="AE680">
            <v>45553</v>
          </cell>
        </row>
        <row r="681">
          <cell r="A681" t="str">
            <v>The Hot Pollo, Inc</v>
          </cell>
          <cell r="B681">
            <v>167421</v>
          </cell>
          <cell r="C681">
            <v>228067</v>
          </cell>
          <cell r="E681" t="str">
            <v>Active</v>
          </cell>
          <cell r="G681" t="str">
            <v>AC-00842</v>
          </cell>
          <cell r="H681" t="str">
            <v>Active</v>
          </cell>
          <cell r="I681">
            <v>33.816108900000003</v>
          </cell>
          <cell r="J681">
            <v>-117.88178240000001</v>
          </cell>
          <cell r="L681" t="str">
            <v>1301 S Sunkist St Ste 9696</v>
          </cell>
          <cell r="M681" t="str">
            <v>Anaheim</v>
          </cell>
          <cell r="P681" t="str">
            <v>CA</v>
          </cell>
          <cell r="Q681" t="str">
            <v>92806</v>
          </cell>
          <cell r="R681" t="str">
            <v>thehotpolloinc@gmail.com</v>
          </cell>
          <cell r="S681" t="str">
            <v>714.676.8743</v>
          </cell>
          <cell r="T681" t="str">
            <v>Joy M</v>
          </cell>
          <cell r="U681" t="str">
            <v>Yes</v>
          </cell>
          <cell r="V681" t="str">
            <v>thehotpolloinc@gmail.com</v>
          </cell>
          <cell r="X681" t="str">
            <v>No</v>
          </cell>
          <cell r="Z681" t="b">
            <v>0</v>
          </cell>
          <cell r="AA681" t="b">
            <v>0</v>
          </cell>
          <cell r="AB681" t="b">
            <v>1</v>
          </cell>
          <cell r="AC681" t="b">
            <v>0</v>
          </cell>
          <cell r="AD681">
            <v>45107</v>
          </cell>
          <cell r="AE681">
            <v>45473</v>
          </cell>
        </row>
        <row r="682">
          <cell r="A682" t="str">
            <v>United States Cold Storage</v>
          </cell>
          <cell r="B682">
            <v>195209</v>
          </cell>
          <cell r="C682">
            <v>228069</v>
          </cell>
          <cell r="E682" t="str">
            <v>Active</v>
          </cell>
          <cell r="G682" t="str">
            <v>AC-01020</v>
          </cell>
          <cell r="H682" t="str">
            <v>Active</v>
          </cell>
          <cell r="I682">
            <v>38.646422899999997</v>
          </cell>
          <cell r="J682">
            <v>-121.4008851</v>
          </cell>
          <cell r="L682" t="str">
            <v>3936 Dudley Blvd</v>
          </cell>
          <cell r="M682" t="str">
            <v>McClellan Park</v>
          </cell>
          <cell r="P682" t="str">
            <v>CA</v>
          </cell>
          <cell r="Q682" t="str">
            <v>95652</v>
          </cell>
          <cell r="R682" t="str">
            <v>mpncr@uscold.com</v>
          </cell>
          <cell r="S682" t="str">
            <v>916.640.2800</v>
          </cell>
          <cell r="T682" t="str">
            <v>Steve Palefsky</v>
          </cell>
          <cell r="U682" t="str">
            <v>Yes</v>
          </cell>
          <cell r="V682" t="str">
            <v>spalefsky@uscold.com</v>
          </cell>
          <cell r="W682" t="str">
            <v>Rosann Burgett</v>
          </cell>
          <cell r="X682" t="str">
            <v>No</v>
          </cell>
          <cell r="Y682" t="str">
            <v>rburgett@uscold.com</v>
          </cell>
          <cell r="Z682" t="b">
            <v>0</v>
          </cell>
          <cell r="AA682" t="b">
            <v>0</v>
          </cell>
          <cell r="AB682" t="b">
            <v>0</v>
          </cell>
          <cell r="AC682" t="b">
            <v>1</v>
          </cell>
          <cell r="AD682">
            <v>45184</v>
          </cell>
          <cell r="AE682">
            <v>45550</v>
          </cell>
        </row>
        <row r="683">
          <cell r="A683" t="str">
            <v>Los Altos Beef Inc</v>
          </cell>
          <cell r="B683">
            <v>167253</v>
          </cell>
          <cell r="C683">
            <v>228070</v>
          </cell>
          <cell r="E683" t="str">
            <v>Active</v>
          </cell>
          <cell r="G683" t="str">
            <v>AC-00662</v>
          </cell>
          <cell r="H683" t="str">
            <v>Active</v>
          </cell>
          <cell r="I683">
            <v>33.978235300000001</v>
          </cell>
          <cell r="J683">
            <v>-118.2357896</v>
          </cell>
          <cell r="L683" t="str">
            <v>6717 S Alameda St</v>
          </cell>
          <cell r="M683" t="str">
            <v>Huntington Park</v>
          </cell>
          <cell r="P683" t="str">
            <v>CA</v>
          </cell>
          <cell r="Q683" t="str">
            <v>90001</v>
          </cell>
          <cell r="R683" t="str">
            <v>losaltosbeef@yahoo.com</v>
          </cell>
          <cell r="S683" t="str">
            <v>323.726.9714</v>
          </cell>
          <cell r="T683" t="str">
            <v>Paul Carney</v>
          </cell>
          <cell r="U683" t="str">
            <v>Yes</v>
          </cell>
          <cell r="V683" t="str">
            <v>carneyp1@aol.com</v>
          </cell>
          <cell r="W683" t="str">
            <v>Eddie Romero</v>
          </cell>
          <cell r="X683" t="str">
            <v>No</v>
          </cell>
          <cell r="Y683" t="str">
            <v>losaltosbeef@yahoo.com</v>
          </cell>
          <cell r="Z683" t="b">
            <v>0</v>
          </cell>
          <cell r="AA683" t="b">
            <v>0</v>
          </cell>
          <cell r="AB683" t="b">
            <v>1</v>
          </cell>
          <cell r="AC683" t="b">
            <v>1</v>
          </cell>
          <cell r="AD683">
            <v>45090</v>
          </cell>
          <cell r="AE683">
            <v>45456</v>
          </cell>
        </row>
        <row r="684">
          <cell r="A684" t="str">
            <v>Lineage Logistics- Vernon 4</v>
          </cell>
          <cell r="B684">
            <v>69710</v>
          </cell>
          <cell r="C684">
            <v>228071</v>
          </cell>
          <cell r="E684" t="str">
            <v>Active</v>
          </cell>
          <cell r="G684" t="str">
            <v>AC-00843</v>
          </cell>
          <cell r="H684" t="str">
            <v>Active</v>
          </cell>
          <cell r="I684">
            <v>34.0022552</v>
          </cell>
          <cell r="J684">
            <v>-118.2001107</v>
          </cell>
          <cell r="L684" t="str">
            <v>4353 Exchange Ave</v>
          </cell>
          <cell r="M684" t="str">
            <v>Vernon</v>
          </cell>
          <cell r="P684" t="str">
            <v>CA</v>
          </cell>
          <cell r="Q684" t="str">
            <v>90058</v>
          </cell>
          <cell r="R684" t="str">
            <v>mewton@lineagelogistics.com</v>
          </cell>
          <cell r="S684" t="str">
            <v>213.494.5537</v>
          </cell>
          <cell r="T684" t="str">
            <v>Alison Williams</v>
          </cell>
          <cell r="U684" t="str">
            <v>Yes</v>
          </cell>
          <cell r="V684" t="str">
            <v>alwilliams@lineagelogistics.com</v>
          </cell>
          <cell r="X684" t="str">
            <v>No</v>
          </cell>
          <cell r="Z684" t="b">
            <v>1</v>
          </cell>
          <cell r="AA684" t="b">
            <v>1</v>
          </cell>
          <cell r="AB684" t="b">
            <v>1</v>
          </cell>
          <cell r="AC684" t="b">
            <v>1</v>
          </cell>
          <cell r="AD684">
            <v>45107</v>
          </cell>
          <cell r="AE684">
            <v>45473</v>
          </cell>
        </row>
        <row r="685">
          <cell r="A685" t="str">
            <v>Lineage Logistics- Vernon, 3</v>
          </cell>
          <cell r="B685">
            <v>215614</v>
          </cell>
          <cell r="C685">
            <v>228072</v>
          </cell>
          <cell r="E685" t="str">
            <v>Active</v>
          </cell>
          <cell r="G685" t="str">
            <v>AC-00844</v>
          </cell>
          <cell r="H685" t="str">
            <v>Active</v>
          </cell>
          <cell r="I685">
            <v>34.004316600000003</v>
          </cell>
          <cell r="J685">
            <v>-118.2108241</v>
          </cell>
          <cell r="L685" t="str">
            <v>3269 E 44th St</v>
          </cell>
          <cell r="M685" t="str">
            <v>Vernon</v>
          </cell>
          <cell r="P685" t="str">
            <v>CA</v>
          </cell>
          <cell r="Q685" t="str">
            <v>90058-2425</v>
          </cell>
          <cell r="R685" t="str">
            <v>mewton@lineagelogistics.com</v>
          </cell>
          <cell r="S685" t="str">
            <v>213.494.5537</v>
          </cell>
          <cell r="T685" t="str">
            <v>Alison Williams</v>
          </cell>
          <cell r="U685" t="str">
            <v>Yes</v>
          </cell>
          <cell r="V685" t="str">
            <v>alwilliams@lineagelogistics.com</v>
          </cell>
          <cell r="X685" t="str">
            <v>No</v>
          </cell>
          <cell r="Z685" t="b">
            <v>1</v>
          </cell>
          <cell r="AA685" t="b">
            <v>1</v>
          </cell>
          <cell r="AB685" t="b">
            <v>1</v>
          </cell>
          <cell r="AC685" t="b">
            <v>1</v>
          </cell>
          <cell r="AD685">
            <v>45107</v>
          </cell>
          <cell r="AE685">
            <v>45473</v>
          </cell>
        </row>
        <row r="686">
          <cell r="A686" t="str">
            <v>Eben Haezer's Happy Hens</v>
          </cell>
          <cell r="B686">
            <v>210488</v>
          </cell>
          <cell r="C686">
            <v>228074</v>
          </cell>
          <cell r="E686" t="str">
            <v>Active</v>
          </cell>
          <cell r="F686" t="str">
            <v>00087W9</v>
          </cell>
          <cell r="G686" t="str">
            <v>AC-01019</v>
          </cell>
          <cell r="H686" t="str">
            <v>Active</v>
          </cell>
          <cell r="I686">
            <v>33.009099999999997</v>
          </cell>
          <cell r="J686">
            <v>-116.879318</v>
          </cell>
          <cell r="L686" t="str">
            <v>2176 Ramona St</v>
          </cell>
          <cell r="M686" t="str">
            <v>Ramona</v>
          </cell>
          <cell r="P686" t="str">
            <v>CA</v>
          </cell>
          <cell r="Q686" t="str">
            <v>92065</v>
          </cell>
          <cell r="R686" t="str">
            <v>eggs@happy-hens.com</v>
          </cell>
          <cell r="S686" t="str">
            <v>760.870.5162</v>
          </cell>
          <cell r="T686" t="str">
            <v>Chloe Nevarez</v>
          </cell>
          <cell r="U686" t="str">
            <v>Yes</v>
          </cell>
          <cell r="V686" t="str">
            <v>chloe@happy-hens.com</v>
          </cell>
          <cell r="W686" t="str">
            <v>Luie Navarez</v>
          </cell>
          <cell r="X686" t="str">
            <v>No</v>
          </cell>
          <cell r="Y686" t="str">
            <v>luie@happy-hens.com</v>
          </cell>
          <cell r="Z686" t="b">
            <v>1</v>
          </cell>
          <cell r="AA686" t="b">
            <v>0</v>
          </cell>
          <cell r="AB686" t="b">
            <v>0</v>
          </cell>
          <cell r="AC686" t="b">
            <v>0</v>
          </cell>
          <cell r="AD686">
            <v>45184</v>
          </cell>
          <cell r="AE686">
            <v>45550</v>
          </cell>
        </row>
        <row r="687">
          <cell r="A687" t="str">
            <v>Lineage Logistics- Vernon, 6</v>
          </cell>
          <cell r="B687">
            <v>201074</v>
          </cell>
          <cell r="C687">
            <v>228075</v>
          </cell>
          <cell r="E687" t="str">
            <v>Active</v>
          </cell>
          <cell r="G687" t="str">
            <v>AC-00845</v>
          </cell>
          <cell r="H687" t="str">
            <v>Active</v>
          </cell>
          <cell r="I687">
            <v>34.004105000000003</v>
          </cell>
          <cell r="J687">
            <v>-118.2354751</v>
          </cell>
          <cell r="L687" t="str">
            <v>2045 E Vernon Ave</v>
          </cell>
          <cell r="M687" t="str">
            <v>Vernon</v>
          </cell>
          <cell r="P687" t="str">
            <v>CA</v>
          </cell>
          <cell r="Q687" t="str">
            <v>90058</v>
          </cell>
          <cell r="R687" t="str">
            <v>mewton@lineagelogistics.com</v>
          </cell>
          <cell r="S687" t="str">
            <v>213.494.5537</v>
          </cell>
          <cell r="T687" t="str">
            <v>Alison Williams</v>
          </cell>
          <cell r="U687" t="str">
            <v>Yes</v>
          </cell>
          <cell r="V687" t="str">
            <v>alwilliams@lineagelogistics.com</v>
          </cell>
          <cell r="X687" t="str">
            <v>No</v>
          </cell>
          <cell r="Z687" t="b">
            <v>1</v>
          </cell>
          <cell r="AA687" t="b">
            <v>1</v>
          </cell>
          <cell r="AB687" t="b">
            <v>1</v>
          </cell>
          <cell r="AC687" t="b">
            <v>1</v>
          </cell>
          <cell r="AD687">
            <v>45107</v>
          </cell>
          <cell r="AE687">
            <v>45473</v>
          </cell>
        </row>
        <row r="688">
          <cell r="A688" t="str">
            <v>Lineage Logistics- Vernon, 5</v>
          </cell>
          <cell r="B688">
            <v>215617</v>
          </cell>
          <cell r="C688">
            <v>228078</v>
          </cell>
          <cell r="E688" t="str">
            <v>Active</v>
          </cell>
          <cell r="G688" t="str">
            <v>AC-00846</v>
          </cell>
          <cell r="H688" t="str">
            <v>Active</v>
          </cell>
          <cell r="I688">
            <v>34.004553799999996</v>
          </cell>
          <cell r="J688">
            <v>-118.2366952</v>
          </cell>
          <cell r="L688" t="str">
            <v>2035 E Vernon Ave</v>
          </cell>
          <cell r="M688" t="str">
            <v>Vernon</v>
          </cell>
          <cell r="P688" t="str">
            <v>CA</v>
          </cell>
          <cell r="Q688" t="str">
            <v>90058-1612</v>
          </cell>
          <cell r="R688" t="str">
            <v>mewton@lineagelogistics.com</v>
          </cell>
          <cell r="S688" t="str">
            <v>213.494.5537</v>
          </cell>
          <cell r="T688" t="str">
            <v>Alison Williams</v>
          </cell>
          <cell r="U688" t="str">
            <v>Yes</v>
          </cell>
          <cell r="V688" t="str">
            <v>alwilliams@lineagelogistics.com</v>
          </cell>
          <cell r="X688" t="str">
            <v>No</v>
          </cell>
          <cell r="Z688" t="b">
            <v>1</v>
          </cell>
          <cell r="AA688" t="b">
            <v>1</v>
          </cell>
          <cell r="AB688" t="b">
            <v>1</v>
          </cell>
          <cell r="AC688" t="b">
            <v>1</v>
          </cell>
          <cell r="AD688">
            <v>45107</v>
          </cell>
          <cell r="AE688">
            <v>45473</v>
          </cell>
        </row>
        <row r="689">
          <cell r="A689" t="str">
            <v>Lineage Logistics- Vernon, 7</v>
          </cell>
          <cell r="B689">
            <v>209706</v>
          </cell>
          <cell r="C689">
            <v>228079</v>
          </cell>
          <cell r="E689" t="str">
            <v>Active</v>
          </cell>
          <cell r="G689" t="str">
            <v>AC-00847</v>
          </cell>
          <cell r="H689" t="str">
            <v>Active</v>
          </cell>
          <cell r="I689">
            <v>34.004207299999997</v>
          </cell>
          <cell r="J689">
            <v>-118.2187564</v>
          </cell>
          <cell r="L689" t="str">
            <v>2851 E 44th St</v>
          </cell>
          <cell r="M689" t="str">
            <v>Vernon</v>
          </cell>
          <cell r="P689" t="str">
            <v>CA</v>
          </cell>
          <cell r="Q689" t="str">
            <v>90058</v>
          </cell>
          <cell r="R689" t="str">
            <v>mewton@lineagelogistics.com</v>
          </cell>
          <cell r="S689" t="str">
            <v>213.494.5537</v>
          </cell>
          <cell r="T689" t="str">
            <v>Alison Williams</v>
          </cell>
          <cell r="U689" t="str">
            <v>Yes</v>
          </cell>
          <cell r="V689" t="str">
            <v>alwilliams@lineagelogistics.com</v>
          </cell>
          <cell r="X689" t="str">
            <v>No</v>
          </cell>
          <cell r="Z689" t="b">
            <v>1</v>
          </cell>
          <cell r="AA689" t="b">
            <v>1</v>
          </cell>
          <cell r="AB689" t="b">
            <v>1</v>
          </cell>
          <cell r="AC689" t="b">
            <v>1</v>
          </cell>
          <cell r="AD689">
            <v>45107</v>
          </cell>
          <cell r="AE689">
            <v>45473</v>
          </cell>
        </row>
        <row r="690">
          <cell r="A690" t="str">
            <v>Lineage Logistics- Vernon, 8</v>
          </cell>
          <cell r="B690">
            <v>215618</v>
          </cell>
          <cell r="C690">
            <v>228081</v>
          </cell>
          <cell r="E690" t="str">
            <v>Active</v>
          </cell>
          <cell r="G690" t="str">
            <v>AC-00848</v>
          </cell>
          <cell r="H690" t="str">
            <v>Active</v>
          </cell>
          <cell r="I690">
            <v>34.004367100000003</v>
          </cell>
          <cell r="J690">
            <v>-118.2187301</v>
          </cell>
          <cell r="L690" t="str">
            <v>2825 E 44th St</v>
          </cell>
          <cell r="M690" t="str">
            <v>Vernon</v>
          </cell>
          <cell r="P690" t="str">
            <v>CA</v>
          </cell>
          <cell r="Q690" t="str">
            <v>90058-2401</v>
          </cell>
          <cell r="R690" t="str">
            <v>mewton@lineagelogistics.com</v>
          </cell>
          <cell r="S690" t="str">
            <v>213.494.5537</v>
          </cell>
          <cell r="T690" t="str">
            <v>Alison Williams</v>
          </cell>
          <cell r="U690" t="str">
            <v>Yes</v>
          </cell>
          <cell r="V690" t="str">
            <v>alwilliams@lineagelogistics.com</v>
          </cell>
          <cell r="X690" t="str">
            <v>No</v>
          </cell>
          <cell r="Z690" t="b">
            <v>1</v>
          </cell>
          <cell r="AA690" t="b">
            <v>1</v>
          </cell>
          <cell r="AB690" t="b">
            <v>1</v>
          </cell>
          <cell r="AC690" t="b">
            <v>1</v>
          </cell>
          <cell r="AD690">
            <v>45107</v>
          </cell>
          <cell r="AE690">
            <v>45473</v>
          </cell>
        </row>
        <row r="691">
          <cell r="A691" t="str">
            <v>Rogers Poultry Co</v>
          </cell>
          <cell r="B691">
            <v>215387</v>
          </cell>
          <cell r="C691">
            <v>228082</v>
          </cell>
          <cell r="E691" t="str">
            <v>Active</v>
          </cell>
          <cell r="G691" t="str">
            <v>AC-00663</v>
          </cell>
          <cell r="H691" t="str">
            <v>Active</v>
          </cell>
          <cell r="I691">
            <v>33.997590799999998</v>
          </cell>
          <cell r="J691">
            <v>-118.2298155</v>
          </cell>
          <cell r="L691" t="str">
            <v>5050 S Santa Fe Ave</v>
          </cell>
          <cell r="M691" t="str">
            <v>Vernon</v>
          </cell>
          <cell r="P691" t="str">
            <v>CA</v>
          </cell>
          <cell r="Q691" t="str">
            <v>90058</v>
          </cell>
          <cell r="R691" t="str">
            <v>foodsafety@rogerspoultry.com</v>
          </cell>
          <cell r="S691" t="str">
            <v>800.585.0802</v>
          </cell>
          <cell r="T691" t="str">
            <v>Brett Butler</v>
          </cell>
          <cell r="U691" t="str">
            <v>Yes</v>
          </cell>
          <cell r="V691" t="str">
            <v>brettb@rogerspoultry.com</v>
          </cell>
          <cell r="X691" t="str">
            <v>No</v>
          </cell>
          <cell r="Z691" t="b">
            <v>1</v>
          </cell>
          <cell r="AA691" t="b">
            <v>1</v>
          </cell>
          <cell r="AB691" t="b">
            <v>1</v>
          </cell>
          <cell r="AC691" t="b">
            <v>1</v>
          </cell>
          <cell r="AD691">
            <v>45090</v>
          </cell>
          <cell r="AE691">
            <v>45456</v>
          </cell>
        </row>
        <row r="692">
          <cell r="A692" t="str">
            <v>Lineage Logistics- Los Angeles (Big Bear), CA</v>
          </cell>
          <cell r="B692">
            <v>183962</v>
          </cell>
          <cell r="C692">
            <v>228083</v>
          </cell>
          <cell r="E692" t="str">
            <v>Active</v>
          </cell>
          <cell r="G692" t="str">
            <v>AC-00849</v>
          </cell>
          <cell r="H692" t="str">
            <v>Active</v>
          </cell>
          <cell r="I692">
            <v>34.014925300000002</v>
          </cell>
          <cell r="J692">
            <v>-118.1944795</v>
          </cell>
          <cell r="L692" t="str">
            <v>1400 Los Palos St</v>
          </cell>
          <cell r="M692" t="str">
            <v>Los Angeles</v>
          </cell>
          <cell r="P692" t="str">
            <v>CA</v>
          </cell>
          <cell r="Q692" t="str">
            <v>90023</v>
          </cell>
          <cell r="R692" t="str">
            <v>bsummers@lineagelogistics.com</v>
          </cell>
          <cell r="S692" t="str">
            <v>213.342.7289</v>
          </cell>
          <cell r="T692" t="str">
            <v>Alison Williams</v>
          </cell>
          <cell r="U692" t="str">
            <v>Yes</v>
          </cell>
          <cell r="V692" t="str">
            <v>alwilliams@lineagelogistics.com</v>
          </cell>
          <cell r="X692" t="str">
            <v>No</v>
          </cell>
          <cell r="Z692" t="b">
            <v>1</v>
          </cell>
          <cell r="AA692" t="b">
            <v>1</v>
          </cell>
          <cell r="AB692" t="b">
            <v>1</v>
          </cell>
          <cell r="AC692" t="b">
            <v>1</v>
          </cell>
          <cell r="AD692">
            <v>45107</v>
          </cell>
          <cell r="AE692">
            <v>45473</v>
          </cell>
        </row>
        <row r="693">
          <cell r="A693" t="str">
            <v>Mishima Foods USA Inc</v>
          </cell>
          <cell r="B693">
            <v>215389</v>
          </cell>
          <cell r="C693">
            <v>228084</v>
          </cell>
          <cell r="E693" t="str">
            <v>Active</v>
          </cell>
          <cell r="G693" t="str">
            <v>AC-00664</v>
          </cell>
          <cell r="H693" t="str">
            <v>Active</v>
          </cell>
          <cell r="I693">
            <v>33.830248599999997</v>
          </cell>
          <cell r="J693">
            <v>-118.3242231</v>
          </cell>
          <cell r="L693" t="str">
            <v>2340 Plaza Del Amo Ste 105</v>
          </cell>
          <cell r="M693" t="str">
            <v>Torrance</v>
          </cell>
          <cell r="P693" t="str">
            <v>CA</v>
          </cell>
          <cell r="Q693" t="str">
            <v>90501</v>
          </cell>
          <cell r="R693" t="str">
            <v>yuji@mishima.com</v>
          </cell>
          <cell r="S693" t="str">
            <v>310.787.1533</v>
          </cell>
          <cell r="T693" t="str">
            <v>Yuji Miyamoto</v>
          </cell>
          <cell r="U693" t="str">
            <v>Yes</v>
          </cell>
          <cell r="V693" t="str">
            <v>yuji@mishima.com</v>
          </cell>
          <cell r="X693" t="str">
            <v>No</v>
          </cell>
          <cell r="Z693" t="b">
            <v>0</v>
          </cell>
          <cell r="AA693" t="b">
            <v>0</v>
          </cell>
          <cell r="AB693" t="b">
            <v>1</v>
          </cell>
          <cell r="AC693" t="b">
            <v>1</v>
          </cell>
          <cell r="AD693">
            <v>45090</v>
          </cell>
          <cell r="AE693">
            <v>45456</v>
          </cell>
        </row>
        <row r="694">
          <cell r="A694" t="str">
            <v>Lineage Logistics- Vernon (Bandidi 4901), CA</v>
          </cell>
          <cell r="B694">
            <v>158052</v>
          </cell>
          <cell r="C694">
            <v>228086</v>
          </cell>
          <cell r="E694" t="str">
            <v>Active</v>
          </cell>
          <cell r="G694" t="str">
            <v>AC-00850</v>
          </cell>
          <cell r="H694" t="str">
            <v>Active</v>
          </cell>
          <cell r="I694">
            <v>33.998144099999998</v>
          </cell>
          <cell r="J694">
            <v>-118.17292740000001</v>
          </cell>
          <cell r="L694" t="str">
            <v>4901 Bandini Blvd</v>
          </cell>
          <cell r="M694" t="str">
            <v>Vernon</v>
          </cell>
          <cell r="P694" t="str">
            <v>CA</v>
          </cell>
          <cell r="Q694" t="str">
            <v>90058</v>
          </cell>
          <cell r="R694" t="str">
            <v>asinayl@lineagelogistics.com</v>
          </cell>
          <cell r="S694" t="str">
            <v>213.216.9699</v>
          </cell>
          <cell r="T694" t="str">
            <v>Alison Williams</v>
          </cell>
          <cell r="U694" t="str">
            <v>Yes</v>
          </cell>
          <cell r="V694" t="str">
            <v>alwilliams@lineagelogistics.com</v>
          </cell>
          <cell r="X694" t="str">
            <v>No</v>
          </cell>
          <cell r="Z694" t="b">
            <v>1</v>
          </cell>
          <cell r="AA694" t="b">
            <v>1</v>
          </cell>
          <cell r="AB694" t="b">
            <v>1</v>
          </cell>
          <cell r="AC694" t="b">
            <v>1</v>
          </cell>
          <cell r="AD694">
            <v>45107</v>
          </cell>
          <cell r="AE694">
            <v>45473</v>
          </cell>
        </row>
        <row r="695">
          <cell r="A695" t="str">
            <v>Richmond Wholesale Meat LLC</v>
          </cell>
          <cell r="B695">
            <v>126529</v>
          </cell>
          <cell r="C695">
            <v>228087</v>
          </cell>
          <cell r="E695" t="str">
            <v>Active</v>
          </cell>
          <cell r="G695" t="str">
            <v>AC-00665</v>
          </cell>
          <cell r="H695" t="str">
            <v>Active</v>
          </cell>
          <cell r="I695">
            <v>37.914254999999997</v>
          </cell>
          <cell r="J695">
            <v>-122.34084300000001</v>
          </cell>
          <cell r="L695" t="str">
            <v>2920 Regatta Blvd</v>
          </cell>
          <cell r="M695" t="str">
            <v>Richmond</v>
          </cell>
          <cell r="P695" t="str">
            <v>CA</v>
          </cell>
          <cell r="Q695" t="str">
            <v>94804</v>
          </cell>
          <cell r="R695" t="str">
            <v>sethk@rwm.biz</v>
          </cell>
          <cell r="S695" t="str">
            <v>510.233.5111</v>
          </cell>
          <cell r="T695" t="str">
            <v>Seth Kemp</v>
          </cell>
          <cell r="U695" t="str">
            <v>Yes</v>
          </cell>
          <cell r="V695" t="str">
            <v>sethk@rwm.biz</v>
          </cell>
          <cell r="W695" t="str">
            <v>Toni Baumgartner</v>
          </cell>
          <cell r="X695" t="str">
            <v>No</v>
          </cell>
          <cell r="Y695" t="str">
            <v>tonib@rwm.biz</v>
          </cell>
          <cell r="Z695" t="b">
            <v>1</v>
          </cell>
          <cell r="AA695" t="b">
            <v>1</v>
          </cell>
          <cell r="AB695" t="b">
            <v>1</v>
          </cell>
          <cell r="AC695" t="b">
            <v>1</v>
          </cell>
          <cell r="AD695">
            <v>45090</v>
          </cell>
          <cell r="AE695">
            <v>45456</v>
          </cell>
        </row>
        <row r="696">
          <cell r="A696" t="str">
            <v>Maxfield Seafood</v>
          </cell>
          <cell r="B696">
            <v>215390</v>
          </cell>
          <cell r="C696">
            <v>228088</v>
          </cell>
          <cell r="E696" t="str">
            <v>Active</v>
          </cell>
          <cell r="G696" t="str">
            <v>AC-00666</v>
          </cell>
          <cell r="H696" t="str">
            <v>Active</v>
          </cell>
          <cell r="I696">
            <v>34.025257500000002</v>
          </cell>
          <cell r="J696">
            <v>-117.9716828</v>
          </cell>
          <cell r="L696" t="str">
            <v>418 S 9th Ave</v>
          </cell>
          <cell r="M696" t="str">
            <v>City of Industry</v>
          </cell>
          <cell r="P696" t="str">
            <v>CA</v>
          </cell>
          <cell r="Q696" t="str">
            <v>91746</v>
          </cell>
          <cell r="R696" t="str">
            <v>purchasing@maxfieldseafood.com</v>
          </cell>
          <cell r="S696" t="str">
            <v>626.964.8230</v>
          </cell>
          <cell r="T696" t="str">
            <v>Jae Hwang</v>
          </cell>
          <cell r="U696" t="str">
            <v>Yes</v>
          </cell>
          <cell r="V696" t="str">
            <v>jhwang@maxfieldseafood.com</v>
          </cell>
          <cell r="X696" t="str">
            <v>No</v>
          </cell>
          <cell r="Z696" t="b">
            <v>0</v>
          </cell>
          <cell r="AA696" t="b">
            <v>0</v>
          </cell>
          <cell r="AB696" t="b">
            <v>1</v>
          </cell>
          <cell r="AC696" t="b">
            <v>1</v>
          </cell>
          <cell r="AD696">
            <v>45090</v>
          </cell>
          <cell r="AE696">
            <v>45456</v>
          </cell>
        </row>
        <row r="697">
          <cell r="A697" t="str">
            <v>Lineage Logistics- Lethbridge North, AB</v>
          </cell>
          <cell r="B697">
            <v>215620</v>
          </cell>
          <cell r="C697">
            <v>228089</v>
          </cell>
          <cell r="E697" t="str">
            <v>Active</v>
          </cell>
          <cell r="G697" t="str">
            <v>AC-00851</v>
          </cell>
          <cell r="H697" t="str">
            <v>Active</v>
          </cell>
          <cell r="I697">
            <v>49.720455000000001</v>
          </cell>
          <cell r="J697">
            <v>-112.7823147</v>
          </cell>
          <cell r="L697" t="str">
            <v>41st Street N</v>
          </cell>
          <cell r="M697" t="str">
            <v>Lethbridge</v>
          </cell>
          <cell r="P697" t="str">
            <v>AB</v>
          </cell>
          <cell r="Q697" t="str">
            <v>T1H 6X9</v>
          </cell>
          <cell r="R697" t="str">
            <v>chad.hingley@versacold.com</v>
          </cell>
          <cell r="S697" t="str">
            <v>403327-7130</v>
          </cell>
          <cell r="T697" t="str">
            <v>Ruth Jenkins</v>
          </cell>
          <cell r="U697" t="str">
            <v>Yes</v>
          </cell>
          <cell r="V697" t="str">
            <v>ruth.jenkins@versacold.com</v>
          </cell>
          <cell r="X697" t="str">
            <v>No</v>
          </cell>
          <cell r="Z697" t="b">
            <v>1</v>
          </cell>
          <cell r="AA697" t="b">
            <v>1</v>
          </cell>
          <cell r="AB697" t="b">
            <v>1</v>
          </cell>
          <cell r="AC697" t="b">
            <v>1</v>
          </cell>
          <cell r="AD697">
            <v>45107</v>
          </cell>
          <cell r="AE697">
            <v>45473</v>
          </cell>
        </row>
        <row r="698">
          <cell r="A698" t="str">
            <v>Queen Seafood</v>
          </cell>
          <cell r="B698">
            <v>215390</v>
          </cell>
          <cell r="C698">
            <v>228090</v>
          </cell>
          <cell r="E698" t="str">
            <v>Active</v>
          </cell>
          <cell r="G698" t="str">
            <v>AC-00667</v>
          </cell>
          <cell r="H698" t="str">
            <v>Active</v>
          </cell>
          <cell r="I698">
            <v>34.025257500000002</v>
          </cell>
          <cell r="J698">
            <v>-117.9716828</v>
          </cell>
          <cell r="L698" t="str">
            <v>418 S 9th Ave</v>
          </cell>
          <cell r="M698" t="str">
            <v>City of Industry</v>
          </cell>
          <cell r="P698" t="str">
            <v>CA</v>
          </cell>
          <cell r="Q698" t="str">
            <v>91746</v>
          </cell>
          <cell r="R698" t="str">
            <v>purchasing@maxfieldseafood.com</v>
          </cell>
          <cell r="S698" t="str">
            <v>626.964.8230</v>
          </cell>
          <cell r="T698" t="str">
            <v>Jae Hwang</v>
          </cell>
          <cell r="U698" t="str">
            <v>Yes</v>
          </cell>
          <cell r="V698" t="str">
            <v>jhwang@maxfieldseafood.com</v>
          </cell>
          <cell r="X698" t="str">
            <v>No</v>
          </cell>
          <cell r="Z698" t="b">
            <v>0</v>
          </cell>
          <cell r="AA698" t="b">
            <v>0</v>
          </cell>
          <cell r="AB698" t="b">
            <v>1</v>
          </cell>
          <cell r="AC698" t="b">
            <v>1</v>
          </cell>
          <cell r="AD698">
            <v>45090</v>
          </cell>
          <cell r="AE698">
            <v>45456</v>
          </cell>
        </row>
        <row r="699">
          <cell r="A699" t="str">
            <v>Lineage Logistics- Ottumwa</v>
          </cell>
          <cell r="B699">
            <v>215621</v>
          </cell>
          <cell r="C699">
            <v>228091</v>
          </cell>
          <cell r="E699" t="str">
            <v>Active</v>
          </cell>
          <cell r="G699" t="str">
            <v>AC-00852</v>
          </cell>
          <cell r="H699" t="str">
            <v>Active</v>
          </cell>
          <cell r="I699">
            <v>41.005478799999999</v>
          </cell>
          <cell r="J699">
            <v>-92.3923226</v>
          </cell>
          <cell r="L699" t="str">
            <v>8 k Ave</v>
          </cell>
          <cell r="M699" t="str">
            <v>Ottumwa</v>
          </cell>
          <cell r="P699" t="str">
            <v>IA</v>
          </cell>
          <cell r="Q699" t="str">
            <v>52501-3609</v>
          </cell>
          <cell r="R699" t="str">
            <v>pkaelin@lineagelogistics.com</v>
          </cell>
          <cell r="S699" t="str">
            <v>641.799.3460</v>
          </cell>
          <cell r="T699" t="str">
            <v>Alison Williams</v>
          </cell>
          <cell r="U699" t="str">
            <v>Yes</v>
          </cell>
          <cell r="V699" t="str">
            <v>alwilliams@lineagelogistics.com</v>
          </cell>
          <cell r="X699" t="str">
            <v>No</v>
          </cell>
          <cell r="Z699" t="b">
            <v>1</v>
          </cell>
          <cell r="AA699" t="b">
            <v>1</v>
          </cell>
          <cell r="AB699" t="b">
            <v>1</v>
          </cell>
          <cell r="AC699" t="b">
            <v>1</v>
          </cell>
          <cell r="AD699">
            <v>45107</v>
          </cell>
          <cell r="AE699">
            <v>45473</v>
          </cell>
        </row>
        <row r="700">
          <cell r="A700" t="str">
            <v>Lineage Logistics- Mira Loma</v>
          </cell>
          <cell r="B700">
            <v>128077</v>
          </cell>
          <cell r="C700">
            <v>228092</v>
          </cell>
          <cell r="E700" t="str">
            <v>Active</v>
          </cell>
          <cell r="G700" t="str">
            <v>AC-00853</v>
          </cell>
          <cell r="H700" t="str">
            <v>Active</v>
          </cell>
          <cell r="I700">
            <v>34.027475099999997</v>
          </cell>
          <cell r="J700">
            <v>-117.52117819999999</v>
          </cell>
          <cell r="L700" t="str">
            <v>3251 De Forest Cir</v>
          </cell>
          <cell r="M700" t="str">
            <v>Mira Loma</v>
          </cell>
          <cell r="P700" t="str">
            <v>CA</v>
          </cell>
          <cell r="Q700" t="str">
            <v>91752</v>
          </cell>
          <cell r="R700" t="str">
            <v>csalsedo@lineagelogistics.com</v>
          </cell>
          <cell r="S700" t="str">
            <v>951.360.7970</v>
          </cell>
          <cell r="T700" t="str">
            <v>Alison Williams</v>
          </cell>
          <cell r="U700" t="str">
            <v>Yes</v>
          </cell>
          <cell r="V700" t="str">
            <v>alwilliams@lineagelogistics.com</v>
          </cell>
          <cell r="X700" t="str">
            <v>No</v>
          </cell>
          <cell r="Z700" t="b">
            <v>1</v>
          </cell>
          <cell r="AA700" t="b">
            <v>1</v>
          </cell>
          <cell r="AB700" t="b">
            <v>1</v>
          </cell>
          <cell r="AC700" t="b">
            <v>1</v>
          </cell>
          <cell r="AD700">
            <v>45110</v>
          </cell>
          <cell r="AE700">
            <v>45476</v>
          </cell>
        </row>
        <row r="701">
          <cell r="A701" t="str">
            <v>Sonoma County Meat Co</v>
          </cell>
          <cell r="B701">
            <v>71821</v>
          </cell>
          <cell r="C701">
            <v>228093</v>
          </cell>
          <cell r="E701" t="str">
            <v>Active</v>
          </cell>
          <cell r="G701" t="str">
            <v>AC-00668</v>
          </cell>
          <cell r="H701" t="str">
            <v>Active</v>
          </cell>
          <cell r="I701">
            <v>38.432063100000001</v>
          </cell>
          <cell r="J701">
            <v>-122.72009989999999</v>
          </cell>
          <cell r="L701" t="str">
            <v>35 Sebastopol Ave</v>
          </cell>
          <cell r="M701" t="str">
            <v>Santa Rosa</v>
          </cell>
          <cell r="P701" t="str">
            <v>CA</v>
          </cell>
          <cell r="Q701" t="str">
            <v>95407</v>
          </cell>
          <cell r="R701" t="str">
            <v>office@socomeatco.com</v>
          </cell>
          <cell r="S701" t="str">
            <v>707.521.0121</v>
          </cell>
          <cell r="T701" t="str">
            <v>Trevor Irving</v>
          </cell>
          <cell r="U701" t="str">
            <v>Yes</v>
          </cell>
          <cell r="V701" t="str">
            <v>trevor@socomeatco.com</v>
          </cell>
          <cell r="W701" t="str">
            <v>Jenine Rinn</v>
          </cell>
          <cell r="X701" t="str">
            <v>No</v>
          </cell>
          <cell r="Y701" t="str">
            <v>jenine@socomeatco.com</v>
          </cell>
          <cell r="Z701" t="b">
            <v>0</v>
          </cell>
          <cell r="AA701" t="b">
            <v>0</v>
          </cell>
          <cell r="AB701" t="b">
            <v>1</v>
          </cell>
          <cell r="AC701" t="b">
            <v>0</v>
          </cell>
          <cell r="AD701">
            <v>45098</v>
          </cell>
          <cell r="AE701">
            <v>45464</v>
          </cell>
        </row>
        <row r="702">
          <cell r="A702" t="str">
            <v>Lineage Logistics- Rialto</v>
          </cell>
          <cell r="B702">
            <v>71129</v>
          </cell>
          <cell r="C702">
            <v>228094</v>
          </cell>
          <cell r="E702" t="str">
            <v>Active</v>
          </cell>
          <cell r="G702" t="str">
            <v>AC-00854</v>
          </cell>
          <cell r="H702" t="str">
            <v>Active</v>
          </cell>
          <cell r="I702">
            <v>34.055390799999998</v>
          </cell>
          <cell r="J702">
            <v>-117.3775395</v>
          </cell>
          <cell r="L702" t="str">
            <v>2551 S Lilac Ave</v>
          </cell>
          <cell r="M702" t="str">
            <v>Bloomington</v>
          </cell>
          <cell r="P702" t="str">
            <v>CA</v>
          </cell>
          <cell r="Q702" t="str">
            <v>92316</v>
          </cell>
          <cell r="R702" t="str">
            <v>sperez@lineagelogistcis.com</v>
          </cell>
          <cell r="S702" t="str">
            <v>909.546.3252</v>
          </cell>
          <cell r="T702" t="str">
            <v>Alison Williams</v>
          </cell>
          <cell r="U702" t="str">
            <v>Yes</v>
          </cell>
          <cell r="V702" t="str">
            <v>alwilliams@lineagelogistics.com</v>
          </cell>
          <cell r="X702" t="str">
            <v>No</v>
          </cell>
          <cell r="Z702" t="b">
            <v>1</v>
          </cell>
          <cell r="AA702" t="b">
            <v>1</v>
          </cell>
          <cell r="AB702" t="b">
            <v>1</v>
          </cell>
          <cell r="AC702" t="b">
            <v>1</v>
          </cell>
          <cell r="AD702">
            <v>45110</v>
          </cell>
          <cell r="AE702">
            <v>45476</v>
          </cell>
        </row>
        <row r="703">
          <cell r="A703" t="str">
            <v>AB to C LLC</v>
          </cell>
          <cell r="B703">
            <v>129981</v>
          </cell>
          <cell r="C703">
            <v>228097</v>
          </cell>
          <cell r="E703" t="str">
            <v>Active</v>
          </cell>
          <cell r="G703" t="str">
            <v>AC-00669</v>
          </cell>
          <cell r="H703" t="str">
            <v>Active</v>
          </cell>
          <cell r="I703">
            <v>43.615818699999998</v>
          </cell>
          <cell r="J703">
            <v>-116.2206901</v>
          </cell>
          <cell r="L703" t="str">
            <v>1555 Shoreline Dr</v>
          </cell>
          <cell r="M703" t="str">
            <v>Boise</v>
          </cell>
          <cell r="P703" t="str">
            <v>ID</v>
          </cell>
          <cell r="Q703" t="str">
            <v>83702</v>
          </cell>
          <cell r="R703" t="str">
            <v>jaxon.smart@abfoodsusa.com</v>
          </cell>
          <cell r="S703" t="str">
            <v>509.865.2121</v>
          </cell>
          <cell r="T703" t="str">
            <v>Terry Reynolds</v>
          </cell>
          <cell r="U703" t="str">
            <v>Yes</v>
          </cell>
          <cell r="V703" t="str">
            <v>terry.reynolds@agribeef.com</v>
          </cell>
          <cell r="X703" t="str">
            <v>No</v>
          </cell>
          <cell r="Z703" t="b">
            <v>0</v>
          </cell>
          <cell r="AA703" t="b">
            <v>0</v>
          </cell>
          <cell r="AB703" t="b">
            <v>1</v>
          </cell>
          <cell r="AC703" t="b">
            <v>0</v>
          </cell>
          <cell r="AD703">
            <v>45090</v>
          </cell>
          <cell r="AE703">
            <v>45456</v>
          </cell>
        </row>
        <row r="704">
          <cell r="A704" t="str">
            <v>Del Golfo Foods</v>
          </cell>
          <cell r="B704">
            <v>215391</v>
          </cell>
          <cell r="C704">
            <v>228098</v>
          </cell>
          <cell r="E704" t="str">
            <v>Active</v>
          </cell>
          <cell r="G704" t="str">
            <v>AC-00670</v>
          </cell>
          <cell r="H704" t="str">
            <v>Active</v>
          </cell>
          <cell r="I704">
            <v>37.393024199999999</v>
          </cell>
          <cell r="J704">
            <v>-121.9143797</v>
          </cell>
          <cell r="L704" t="str">
            <v>2311 Kruse Dr</v>
          </cell>
          <cell r="M704" t="str">
            <v>San Jose</v>
          </cell>
          <cell r="P704" t="str">
            <v>CA</v>
          </cell>
          <cell r="Q704" t="str">
            <v>95131</v>
          </cell>
          <cell r="R704" t="str">
            <v>atoshong@gmail.com</v>
          </cell>
          <cell r="S704" t="str">
            <v>408.791.6291</v>
          </cell>
          <cell r="T704" t="str">
            <v>Nhu Hong</v>
          </cell>
          <cell r="U704" t="str">
            <v>Yes</v>
          </cell>
          <cell r="V704" t="str">
            <v>atoshong@yahoo.com</v>
          </cell>
          <cell r="W704" t="str">
            <v>Miguel Salinas Zarate</v>
          </cell>
          <cell r="X704" t="str">
            <v>No</v>
          </cell>
          <cell r="Y704" t="str">
            <v>miguel599@msn.com</v>
          </cell>
          <cell r="Z704" t="b">
            <v>0</v>
          </cell>
          <cell r="AA704" t="b">
            <v>0</v>
          </cell>
          <cell r="AB704" t="b">
            <v>1</v>
          </cell>
          <cell r="AC704" t="b">
            <v>0</v>
          </cell>
          <cell r="AD704">
            <v>45090</v>
          </cell>
          <cell r="AE704">
            <v>45456</v>
          </cell>
        </row>
        <row r="705">
          <cell r="A705" t="str">
            <v>Lineage Logistics- Fontana</v>
          </cell>
          <cell r="B705">
            <v>215622</v>
          </cell>
          <cell r="C705">
            <v>228099</v>
          </cell>
          <cell r="E705" t="str">
            <v>Active</v>
          </cell>
          <cell r="G705" t="str">
            <v>AC-00856</v>
          </cell>
          <cell r="H705" t="str">
            <v>Active</v>
          </cell>
          <cell r="I705">
            <v>34.072773599999998</v>
          </cell>
          <cell r="J705">
            <v>-117.51284029999999</v>
          </cell>
          <cell r="L705" t="str">
            <v>13550 Valley Blvd</v>
          </cell>
          <cell r="M705" t="str">
            <v>Fontana</v>
          </cell>
          <cell r="P705" t="str">
            <v>CA</v>
          </cell>
          <cell r="Q705" t="str">
            <v>92335</v>
          </cell>
          <cell r="R705" t="str">
            <v>nschultz@lineagelogistics.com</v>
          </cell>
          <cell r="S705" t="str">
            <v>909.821.5992</v>
          </cell>
          <cell r="T705" t="str">
            <v>Alison Williams</v>
          </cell>
          <cell r="U705" t="str">
            <v>Yes</v>
          </cell>
          <cell r="V705" t="str">
            <v>alwilliams@lineagelogistics.com</v>
          </cell>
          <cell r="X705" t="str">
            <v>No</v>
          </cell>
          <cell r="Z705" t="b">
            <v>1</v>
          </cell>
          <cell r="AA705" t="b">
            <v>1</v>
          </cell>
          <cell r="AB705" t="b">
            <v>1</v>
          </cell>
          <cell r="AC705" t="b">
            <v>1</v>
          </cell>
          <cell r="AD705">
            <v>45110</v>
          </cell>
          <cell r="AE705">
            <v>45476</v>
          </cell>
        </row>
        <row r="706">
          <cell r="A706" t="str">
            <v>Super Store Industries</v>
          </cell>
          <cell r="B706">
            <v>215393</v>
          </cell>
          <cell r="C706">
            <v>228100</v>
          </cell>
          <cell r="E706" t="str">
            <v>Active</v>
          </cell>
          <cell r="G706" t="str">
            <v>AC-00671</v>
          </cell>
          <cell r="H706" t="str">
            <v>Active</v>
          </cell>
          <cell r="I706">
            <v>37.806699700000003</v>
          </cell>
          <cell r="J706">
            <v>-121.26727959999999</v>
          </cell>
          <cell r="L706" t="str">
            <v>16888 McKinley Ave</v>
          </cell>
          <cell r="M706" t="str">
            <v>Lathrop</v>
          </cell>
          <cell r="P706" t="str">
            <v>CA</v>
          </cell>
          <cell r="Q706" t="str">
            <v>95330</v>
          </cell>
          <cell r="R706" t="str">
            <v>thughes@ssica.com</v>
          </cell>
          <cell r="S706" t="str">
            <v>209.858.2010</v>
          </cell>
          <cell r="T706" t="str">
            <v>Tom Hughes</v>
          </cell>
          <cell r="U706" t="str">
            <v>Yes</v>
          </cell>
          <cell r="V706" t="str">
            <v>thughes@ssica.com</v>
          </cell>
          <cell r="X706" t="str">
            <v>No</v>
          </cell>
          <cell r="Z706" t="b">
            <v>0</v>
          </cell>
          <cell r="AA706" t="b">
            <v>0</v>
          </cell>
          <cell r="AB706" t="b">
            <v>1</v>
          </cell>
          <cell r="AC706" t="b">
            <v>0</v>
          </cell>
          <cell r="AD706">
            <v>45090</v>
          </cell>
          <cell r="AE706">
            <v>45456</v>
          </cell>
        </row>
        <row r="707">
          <cell r="A707" t="str">
            <v>Lineage Logistics- Hunter Park</v>
          </cell>
          <cell r="B707">
            <v>69925</v>
          </cell>
          <cell r="C707">
            <v>228101</v>
          </cell>
          <cell r="E707" t="str">
            <v>Active</v>
          </cell>
          <cell r="F707" t="str">
            <v>00LDHHC</v>
          </cell>
          <cell r="G707" t="str">
            <v>AC-00857</v>
          </cell>
          <cell r="H707" t="str">
            <v>Active</v>
          </cell>
          <cell r="I707">
            <v>34.003337100000003</v>
          </cell>
          <cell r="J707">
            <v>-117.3319158</v>
          </cell>
          <cell r="L707" t="str">
            <v>1001 Columbia Ave</v>
          </cell>
          <cell r="M707" t="str">
            <v>Riverside</v>
          </cell>
          <cell r="P707" t="str">
            <v>CA</v>
          </cell>
          <cell r="Q707" t="str">
            <v>92507</v>
          </cell>
          <cell r="R707" t="str">
            <v>bahernandez@lineagelogistics.com</v>
          </cell>
          <cell r="S707" t="str">
            <v>951.203.2122</v>
          </cell>
          <cell r="T707" t="str">
            <v>Alison Williams</v>
          </cell>
          <cell r="U707" t="str">
            <v>Yes</v>
          </cell>
          <cell r="V707" t="str">
            <v>alwilliams@lineagelogistics.com</v>
          </cell>
          <cell r="X707" t="str">
            <v>No</v>
          </cell>
          <cell r="Z707" t="b">
            <v>1</v>
          </cell>
          <cell r="AA707" t="b">
            <v>1</v>
          </cell>
          <cell r="AB707" t="b">
            <v>1</v>
          </cell>
          <cell r="AC707" t="b">
            <v>1</v>
          </cell>
          <cell r="AD707">
            <v>45110</v>
          </cell>
          <cell r="AE707">
            <v>45476</v>
          </cell>
        </row>
        <row r="708">
          <cell r="A708" t="str">
            <v>Lineage Logistics- Colton, De Berry</v>
          </cell>
          <cell r="B708">
            <v>196265</v>
          </cell>
          <cell r="C708">
            <v>228103</v>
          </cell>
          <cell r="E708" t="str">
            <v>Active</v>
          </cell>
          <cell r="G708" t="str">
            <v>AC-00858</v>
          </cell>
          <cell r="H708" t="str">
            <v>Active</v>
          </cell>
          <cell r="I708">
            <v>34.029496600000002</v>
          </cell>
          <cell r="J708">
            <v>-117.3320277</v>
          </cell>
          <cell r="L708" t="str">
            <v>280 De Berry St</v>
          </cell>
          <cell r="M708" t="str">
            <v>Colton</v>
          </cell>
          <cell r="P708" t="str">
            <v>CA</v>
          </cell>
          <cell r="Q708" t="str">
            <v>92324</v>
          </cell>
          <cell r="R708" t="str">
            <v>fcruz@lineagelogistics.com</v>
          </cell>
          <cell r="S708" t="str">
            <v>424.477.4528</v>
          </cell>
          <cell r="T708" t="str">
            <v>Alison Williams</v>
          </cell>
          <cell r="U708" t="str">
            <v>Yes</v>
          </cell>
          <cell r="V708" t="str">
            <v>alwilliams@lineagelogistics.com</v>
          </cell>
          <cell r="X708" t="str">
            <v>No</v>
          </cell>
          <cell r="Z708" t="b">
            <v>1</v>
          </cell>
          <cell r="AA708" t="b">
            <v>1</v>
          </cell>
          <cell r="AB708" t="b">
            <v>1</v>
          </cell>
          <cell r="AC708" t="b">
            <v>1</v>
          </cell>
          <cell r="AD708">
            <v>45110</v>
          </cell>
          <cell r="AE708">
            <v>45476</v>
          </cell>
        </row>
        <row r="709">
          <cell r="A709" t="str">
            <v>Lineage Logistics- Riverside 1</v>
          </cell>
          <cell r="B709">
            <v>198299</v>
          </cell>
          <cell r="C709">
            <v>228104</v>
          </cell>
          <cell r="E709" t="str">
            <v>Active</v>
          </cell>
          <cell r="F709" t="str">
            <v>00RSK8S</v>
          </cell>
          <cell r="G709" t="str">
            <v>AC-00859</v>
          </cell>
          <cell r="H709" t="str">
            <v>Active</v>
          </cell>
          <cell r="I709">
            <v>34.012869000000002</v>
          </cell>
          <cell r="J709">
            <v>-117.379302</v>
          </cell>
          <cell r="L709" t="str">
            <v>2344 Fleetwood Dr</v>
          </cell>
          <cell r="M709" t="str">
            <v>Riverside</v>
          </cell>
          <cell r="P709" t="str">
            <v>CA</v>
          </cell>
          <cell r="Q709" t="str">
            <v>92509</v>
          </cell>
          <cell r="R709" t="str">
            <v>echesser@lineagelogistics.com</v>
          </cell>
          <cell r="S709" t="str">
            <v>312.244.9538</v>
          </cell>
          <cell r="T709" t="str">
            <v>Alison Williams</v>
          </cell>
          <cell r="U709" t="str">
            <v>Yes</v>
          </cell>
          <cell r="V709" t="str">
            <v>alwilliams@lineagelogistics.com</v>
          </cell>
          <cell r="X709" t="str">
            <v>No</v>
          </cell>
          <cell r="Z709" t="b">
            <v>1</v>
          </cell>
          <cell r="AA709" t="b">
            <v>1</v>
          </cell>
          <cell r="AB709" t="b">
            <v>1</v>
          </cell>
          <cell r="AC709" t="b">
            <v>1</v>
          </cell>
          <cell r="AD709">
            <v>45110</v>
          </cell>
          <cell r="AE709">
            <v>45476</v>
          </cell>
        </row>
        <row r="710">
          <cell r="A710" t="str">
            <v>Edmore International Inc</v>
          </cell>
          <cell r="B710">
            <v>215394</v>
          </cell>
          <cell r="C710">
            <v>228105</v>
          </cell>
          <cell r="E710" t="str">
            <v>Active</v>
          </cell>
          <cell r="G710" t="str">
            <v>AC-00672</v>
          </cell>
          <cell r="H710" t="str">
            <v>Active</v>
          </cell>
          <cell r="I710">
            <v>26.252830400000001</v>
          </cell>
          <cell r="J710">
            <v>-80.254011700000007</v>
          </cell>
          <cell r="L710" t="str">
            <v>1750 University Dr Ste 215</v>
          </cell>
          <cell r="M710" t="str">
            <v>Coral Springs</v>
          </cell>
          <cell r="P710" t="str">
            <v>FL</v>
          </cell>
          <cell r="Q710" t="str">
            <v>33071</v>
          </cell>
          <cell r="R710" t="str">
            <v>porkloin99@aol.com</v>
          </cell>
          <cell r="S710" t="str">
            <v>954.993.3059</v>
          </cell>
          <cell r="T710" t="str">
            <v>Edward Pawlak</v>
          </cell>
          <cell r="U710" t="str">
            <v>Yes</v>
          </cell>
          <cell r="V710" t="str">
            <v>porkloin99@aol.com</v>
          </cell>
          <cell r="X710" t="str">
            <v>No</v>
          </cell>
          <cell r="Z710" t="b">
            <v>0</v>
          </cell>
          <cell r="AA710" t="b">
            <v>0</v>
          </cell>
          <cell r="AB710" t="b">
            <v>1</v>
          </cell>
          <cell r="AC710" t="b">
            <v>0</v>
          </cell>
          <cell r="AD710">
            <v>45091</v>
          </cell>
          <cell r="AE710">
            <v>45457</v>
          </cell>
        </row>
        <row r="711">
          <cell r="A711" t="str">
            <v>Lineage Logistics- Houtson, Port</v>
          </cell>
          <cell r="B711">
            <v>215557</v>
          </cell>
          <cell r="C711">
            <v>228106</v>
          </cell>
          <cell r="E711" t="str">
            <v>Active</v>
          </cell>
          <cell r="G711" t="str">
            <v>AC-00795</v>
          </cell>
          <cell r="H711" t="str">
            <v>Active</v>
          </cell>
          <cell r="I711">
            <v>29.695852200000001</v>
          </cell>
          <cell r="J711">
            <v>-95.075128000000007</v>
          </cell>
          <cell r="L711" t="str">
            <v>10060 Porter Rd</v>
          </cell>
          <cell r="M711" t="str">
            <v>La Porte</v>
          </cell>
          <cell r="P711" t="str">
            <v>TX</v>
          </cell>
          <cell r="Q711" t="str">
            <v>77571</v>
          </cell>
          <cell r="R711" t="str">
            <v>nruiz@lineagelogistics.com</v>
          </cell>
          <cell r="S711" t="str">
            <v>281.594.6155</v>
          </cell>
          <cell r="T711" t="str">
            <v>Stephanie Ansardi Duet</v>
          </cell>
          <cell r="U711" t="str">
            <v>Yes</v>
          </cell>
          <cell r="V711" t="str">
            <v>seduet@lineagelogistic.com</v>
          </cell>
          <cell r="X711" t="str">
            <v>No</v>
          </cell>
          <cell r="Z711" t="b">
            <v>1</v>
          </cell>
          <cell r="AA711" t="b">
            <v>1</v>
          </cell>
          <cell r="AB711" t="b">
            <v>1</v>
          </cell>
          <cell r="AC711" t="b">
            <v>1</v>
          </cell>
          <cell r="AD711">
            <v>45106</v>
          </cell>
          <cell r="AE711">
            <v>45472</v>
          </cell>
        </row>
        <row r="712">
          <cell r="A712" t="str">
            <v>Perdue Premium Meat Company Inc. dba Sioux Preme Packing Co.</v>
          </cell>
          <cell r="B712">
            <v>215109</v>
          </cell>
          <cell r="C712">
            <v>228107</v>
          </cell>
          <cell r="E712" t="str">
            <v>Active</v>
          </cell>
          <cell r="G712" t="str">
            <v>AC-00860</v>
          </cell>
          <cell r="H712" t="str">
            <v>Active</v>
          </cell>
          <cell r="I712">
            <v>43.035272200000001</v>
          </cell>
          <cell r="J712">
            <v>-96.176690500000007</v>
          </cell>
          <cell r="L712" t="str">
            <v>4241 US 75th Ave</v>
          </cell>
          <cell r="M712" t="str">
            <v>Sioux Center</v>
          </cell>
          <cell r="P712" t="str">
            <v>IA</v>
          </cell>
          <cell r="Q712" t="str">
            <v>51250</v>
          </cell>
          <cell r="R712" t="str">
            <v>ernest.leonelli@perdue.com</v>
          </cell>
          <cell r="S712" t="str">
            <v>712.722.7222</v>
          </cell>
          <cell r="T712" t="str">
            <v>Ernest Leonelli</v>
          </cell>
          <cell r="U712" t="str">
            <v>Yes</v>
          </cell>
          <cell r="V712" t="str">
            <v>ernest.leonelli@perdue.com</v>
          </cell>
          <cell r="W712" t="str">
            <v>Gary Malenke</v>
          </cell>
          <cell r="X712" t="str">
            <v>No</v>
          </cell>
          <cell r="Y712" t="str">
            <v>gmalenke@siouxpreme.com</v>
          </cell>
          <cell r="Z712" t="b">
            <v>0</v>
          </cell>
          <cell r="AA712" t="b">
            <v>0</v>
          </cell>
          <cell r="AB712" t="b">
            <v>1</v>
          </cell>
          <cell r="AC712" t="b">
            <v>0</v>
          </cell>
          <cell r="AD712">
            <v>45110</v>
          </cell>
          <cell r="AE712">
            <v>45476</v>
          </cell>
        </row>
        <row r="713">
          <cell r="A713" t="str">
            <v>Smart and Final/Amerifoods Trading Company</v>
          </cell>
          <cell r="B713">
            <v>70040</v>
          </cell>
          <cell r="C713">
            <v>228108</v>
          </cell>
          <cell r="E713" t="str">
            <v>Active</v>
          </cell>
          <cell r="G713" t="str">
            <v>AC-00673</v>
          </cell>
          <cell r="H713" t="str">
            <v>Active</v>
          </cell>
          <cell r="I713">
            <v>33.925016599999999</v>
          </cell>
          <cell r="J713">
            <v>-117.2907901</v>
          </cell>
          <cell r="L713" t="str">
            <v>2360 Cottonwood Ave</v>
          </cell>
          <cell r="M713" t="str">
            <v>Riverside</v>
          </cell>
          <cell r="P713" t="str">
            <v>CA</v>
          </cell>
          <cell r="Q713" t="str">
            <v>92508</v>
          </cell>
          <cell r="R713" t="str">
            <v>sergio.agras@smartandfinal.com</v>
          </cell>
          <cell r="S713" t="str">
            <v>951.214.4420</v>
          </cell>
          <cell r="T713" t="str">
            <v>Daryl Zgodzay</v>
          </cell>
          <cell r="U713" t="str">
            <v>Yes</v>
          </cell>
          <cell r="V713" t="str">
            <v>dary.zgodzay@smartandfinal.com</v>
          </cell>
          <cell r="X713" t="str">
            <v>No</v>
          </cell>
          <cell r="Z713" t="b">
            <v>1</v>
          </cell>
          <cell r="AA713" t="b">
            <v>1</v>
          </cell>
          <cell r="AB713" t="b">
            <v>1</v>
          </cell>
          <cell r="AC713" t="b">
            <v>0</v>
          </cell>
          <cell r="AD713">
            <v>45091</v>
          </cell>
          <cell r="AE713">
            <v>45457</v>
          </cell>
        </row>
        <row r="714">
          <cell r="A714" t="str">
            <v>Lineage Logistics- Houtson, Pasadena Gulf</v>
          </cell>
          <cell r="B714">
            <v>215558</v>
          </cell>
          <cell r="C714">
            <v>228109</v>
          </cell>
          <cell r="E714" t="str">
            <v>Active</v>
          </cell>
          <cell r="G714" t="str">
            <v>AC-00796</v>
          </cell>
          <cell r="H714" t="str">
            <v>Active</v>
          </cell>
          <cell r="I714">
            <v>29.615933800000001</v>
          </cell>
          <cell r="J714">
            <v>-95.068819899999994</v>
          </cell>
          <cell r="L714" t="str">
            <v>10585 Red Bluff Rd</v>
          </cell>
          <cell r="M714" t="str">
            <v>Pasadena</v>
          </cell>
          <cell r="P714" t="str">
            <v>TX</v>
          </cell>
          <cell r="Q714" t="str">
            <v>77507</v>
          </cell>
          <cell r="R714" t="str">
            <v>rahernandez@lineagelogistics.com</v>
          </cell>
          <cell r="S714" t="str">
            <v>281.726.6855</v>
          </cell>
          <cell r="T714" t="str">
            <v>Stephanie Ansardi Duet</v>
          </cell>
          <cell r="U714" t="str">
            <v>Yes</v>
          </cell>
          <cell r="V714" t="str">
            <v>seduet@lineagelogistic.com</v>
          </cell>
          <cell r="X714" t="str">
            <v>No</v>
          </cell>
          <cell r="Z714" t="b">
            <v>1</v>
          </cell>
          <cell r="AA714" t="b">
            <v>1</v>
          </cell>
          <cell r="AB714" t="b">
            <v>1</v>
          </cell>
          <cell r="AC714" t="b">
            <v>1</v>
          </cell>
          <cell r="AD714">
            <v>45106</v>
          </cell>
          <cell r="AE714">
            <v>45472</v>
          </cell>
        </row>
        <row r="715">
          <cell r="A715" t="str">
            <v>Linege Logistics- Reno</v>
          </cell>
          <cell r="B715">
            <v>215559</v>
          </cell>
          <cell r="C715">
            <v>228110</v>
          </cell>
          <cell r="E715" t="str">
            <v>Active</v>
          </cell>
          <cell r="G715" t="str">
            <v>AC-00797</v>
          </cell>
          <cell r="H715" t="str">
            <v>Active</v>
          </cell>
          <cell r="I715">
            <v>39.638359299999998</v>
          </cell>
          <cell r="J715">
            <v>-119.9197016</v>
          </cell>
          <cell r="L715" t="str">
            <v>9250 Red Rock Rd Ste C</v>
          </cell>
          <cell r="M715" t="str">
            <v>Reno</v>
          </cell>
          <cell r="P715" t="str">
            <v>NV</v>
          </cell>
          <cell r="Q715" t="str">
            <v>89508</v>
          </cell>
          <cell r="R715" t="str">
            <v>dshnorr@lineagelogistics.com</v>
          </cell>
          <cell r="S715" t="str">
            <v>755.567.8590</v>
          </cell>
          <cell r="T715" t="str">
            <v>Stephanie Ansardi Duet</v>
          </cell>
          <cell r="U715" t="str">
            <v>Yes</v>
          </cell>
          <cell r="V715" t="str">
            <v>seduet@lineagelogistic.com</v>
          </cell>
          <cell r="X715" t="str">
            <v>No</v>
          </cell>
          <cell r="Z715" t="b">
            <v>1</v>
          </cell>
          <cell r="AA715" t="b">
            <v>1</v>
          </cell>
          <cell r="AB715" t="b">
            <v>1</v>
          </cell>
          <cell r="AC715" t="b">
            <v>1</v>
          </cell>
          <cell r="AD715">
            <v>45106</v>
          </cell>
          <cell r="AE715">
            <v>45472</v>
          </cell>
        </row>
        <row r="716">
          <cell r="A716" t="str">
            <v>Lineage Logistics- Hastings</v>
          </cell>
          <cell r="B716">
            <v>215560</v>
          </cell>
          <cell r="C716">
            <v>228111</v>
          </cell>
          <cell r="E716" t="str">
            <v>Active</v>
          </cell>
          <cell r="G716" t="str">
            <v>AC-00798</v>
          </cell>
          <cell r="H716" t="str">
            <v>Active</v>
          </cell>
          <cell r="I716">
            <v>40.565046299999999</v>
          </cell>
          <cell r="J716">
            <v>-98.392984799999994</v>
          </cell>
          <cell r="L716" t="str">
            <v>1450 S Burington Ave</v>
          </cell>
          <cell r="M716" t="str">
            <v>Hastings</v>
          </cell>
          <cell r="P716" t="str">
            <v>NE</v>
          </cell>
          <cell r="Q716" t="str">
            <v>68901</v>
          </cell>
          <cell r="R716" t="str">
            <v>bbrohl@lineagelogistics.com</v>
          </cell>
          <cell r="S716" t="str">
            <v>402.705.6248</v>
          </cell>
          <cell r="T716" t="str">
            <v>Stephanie Ansardi Duet</v>
          </cell>
          <cell r="U716" t="str">
            <v>No</v>
          </cell>
          <cell r="V716" t="str">
            <v>seduet@lineagelogistic.com</v>
          </cell>
          <cell r="X716" t="str">
            <v>No</v>
          </cell>
          <cell r="Z716" t="b">
            <v>1</v>
          </cell>
          <cell r="AA716" t="b">
            <v>1</v>
          </cell>
          <cell r="AB716" t="b">
            <v>1</v>
          </cell>
          <cell r="AC716" t="b">
            <v>1</v>
          </cell>
          <cell r="AD716">
            <v>45106</v>
          </cell>
          <cell r="AE716">
            <v>45472</v>
          </cell>
        </row>
        <row r="717">
          <cell r="A717" t="str">
            <v>Lineage Logistics- Stevens Point</v>
          </cell>
          <cell r="B717">
            <v>215561</v>
          </cell>
          <cell r="C717">
            <v>228112</v>
          </cell>
          <cell r="E717" t="str">
            <v>Active</v>
          </cell>
          <cell r="G717" t="str">
            <v>AC-00799</v>
          </cell>
          <cell r="H717" t="str">
            <v>Active</v>
          </cell>
          <cell r="I717">
            <v>44.509896099999999</v>
          </cell>
          <cell r="J717">
            <v>-89.504519500000001</v>
          </cell>
          <cell r="L717" t="str">
            <v>5700 E Copps Dr</v>
          </cell>
          <cell r="M717" t="str">
            <v>Stevens Point</v>
          </cell>
          <cell r="P717" t="str">
            <v>WI</v>
          </cell>
          <cell r="Q717" t="str">
            <v>54482</v>
          </cell>
          <cell r="R717" t="str">
            <v>hCharlesworth@lineagelogistics.com</v>
          </cell>
          <cell r="S717" t="str">
            <v>715.544.4565</v>
          </cell>
          <cell r="T717" t="str">
            <v>David Turner</v>
          </cell>
          <cell r="U717" t="str">
            <v>Yes</v>
          </cell>
          <cell r="V717" t="str">
            <v>dturner@lineagelogsitics.com</v>
          </cell>
          <cell r="X717" t="str">
            <v>No</v>
          </cell>
          <cell r="Z717" t="b">
            <v>1</v>
          </cell>
          <cell r="AA717" t="b">
            <v>1</v>
          </cell>
          <cell r="AB717" t="b">
            <v>1</v>
          </cell>
          <cell r="AC717" t="b">
            <v>1</v>
          </cell>
          <cell r="AD717">
            <v>45106</v>
          </cell>
          <cell r="AE717">
            <v>45472</v>
          </cell>
        </row>
        <row r="718">
          <cell r="A718" t="str">
            <v>Perdue Premium Meat Company Inc. dba Sioux Preme Packing Co.</v>
          </cell>
          <cell r="B718">
            <v>214802</v>
          </cell>
          <cell r="C718">
            <v>228113</v>
          </cell>
          <cell r="E718" t="str">
            <v>Active</v>
          </cell>
          <cell r="G718" t="str">
            <v>AC-00861</v>
          </cell>
          <cell r="H718" t="str">
            <v>Active</v>
          </cell>
          <cell r="I718">
            <v>42.424914000000001</v>
          </cell>
          <cell r="J718">
            <v>-96.372</v>
          </cell>
          <cell r="L718" t="str">
            <v>2800 Murray St</v>
          </cell>
          <cell r="M718" t="str">
            <v>Sioux City</v>
          </cell>
          <cell r="P718" t="str">
            <v>IA</v>
          </cell>
          <cell r="Q718" t="str">
            <v>51111</v>
          </cell>
          <cell r="R718" t="str">
            <v>ernest.leonelli@perdue.com</v>
          </cell>
          <cell r="S718" t="str">
            <v>712.722.7222</v>
          </cell>
          <cell r="T718" t="str">
            <v>Ernest Leonelli</v>
          </cell>
          <cell r="U718" t="str">
            <v>Yes</v>
          </cell>
          <cell r="V718" t="str">
            <v>ernest.leonelli@perdue.com</v>
          </cell>
          <cell r="W718" t="str">
            <v>Gary Malenke</v>
          </cell>
          <cell r="X718" t="str">
            <v>No</v>
          </cell>
          <cell r="Y718" t="str">
            <v>gmalenke@siouxpreme.com</v>
          </cell>
          <cell r="Z718" t="b">
            <v>0</v>
          </cell>
          <cell r="AA718" t="b">
            <v>0</v>
          </cell>
          <cell r="AB718" t="b">
            <v>1</v>
          </cell>
          <cell r="AC718" t="b">
            <v>0</v>
          </cell>
          <cell r="AD718">
            <v>45110</v>
          </cell>
          <cell r="AE718">
            <v>45476</v>
          </cell>
        </row>
        <row r="719">
          <cell r="A719" t="str">
            <v>Heritage Foods Inc dba Heritage Foods USA</v>
          </cell>
          <cell r="B719">
            <v>215668</v>
          </cell>
          <cell r="C719">
            <v>228114</v>
          </cell>
          <cell r="E719" t="str">
            <v>Active</v>
          </cell>
          <cell r="G719" t="str">
            <v>AC-00862</v>
          </cell>
          <cell r="H719" t="str">
            <v>Active</v>
          </cell>
          <cell r="I719">
            <v>39.469765799999998</v>
          </cell>
          <cell r="J719">
            <v>-94.571236799999994</v>
          </cell>
          <cell r="L719" t="str">
            <v>405 W Birch St</v>
          </cell>
          <cell r="M719" t="str">
            <v>Trimble</v>
          </cell>
          <cell r="P719" t="str">
            <v>MO</v>
          </cell>
          <cell r="Q719" t="str">
            <v>64492</v>
          </cell>
          <cell r="R719" t="str">
            <v>info@heritagefoodsusa.com</v>
          </cell>
          <cell r="S719" t="str">
            <v>718.389.0985</v>
          </cell>
          <cell r="T719" t="str">
            <v>Emily Pearson</v>
          </cell>
          <cell r="U719" t="str">
            <v>Yes</v>
          </cell>
          <cell r="V719" t="str">
            <v>emily@heritagefoodsusa.com</v>
          </cell>
          <cell r="W719" t="str">
            <v>Catherine Greeley</v>
          </cell>
          <cell r="X719" t="str">
            <v>No</v>
          </cell>
          <cell r="Y719" t="str">
            <v>catherine@heritagefoodsusa.com</v>
          </cell>
          <cell r="Z719" t="b">
            <v>0</v>
          </cell>
          <cell r="AA719" t="b">
            <v>0</v>
          </cell>
          <cell r="AB719" t="b">
            <v>1</v>
          </cell>
          <cell r="AC719" t="b">
            <v>0</v>
          </cell>
          <cell r="AD719">
            <v>45110</v>
          </cell>
          <cell r="AE719">
            <v>45476</v>
          </cell>
        </row>
        <row r="720">
          <cell r="A720" t="str">
            <v>Premier Proteins LLC</v>
          </cell>
          <cell r="B720">
            <v>215396</v>
          </cell>
          <cell r="C720">
            <v>228115</v>
          </cell>
          <cell r="E720" t="str">
            <v>Active</v>
          </cell>
          <cell r="G720" t="str">
            <v>AC-00674</v>
          </cell>
          <cell r="H720" t="str">
            <v>Active</v>
          </cell>
          <cell r="I720">
            <v>39.374132699999997</v>
          </cell>
          <cell r="J720">
            <v>-94.381115699999995</v>
          </cell>
          <cell r="L720" t="str">
            <v>300 Sam Barr Dr</v>
          </cell>
          <cell r="M720" t="str">
            <v>Kearney</v>
          </cell>
          <cell r="P720" t="str">
            <v>MO</v>
          </cell>
          <cell r="Q720" t="str">
            <v>64060</v>
          </cell>
          <cell r="R720" t="str">
            <v>paul@premierproteins.com</v>
          </cell>
          <cell r="S720" t="str">
            <v>816.628.0078</v>
          </cell>
          <cell r="T720" t="str">
            <v>Paul Armbrust</v>
          </cell>
          <cell r="U720" t="str">
            <v>Yes</v>
          </cell>
          <cell r="V720" t="str">
            <v>paul@premierproteins.com</v>
          </cell>
          <cell r="W720" t="str">
            <v>Tim Haas</v>
          </cell>
          <cell r="X720" t="str">
            <v>No</v>
          </cell>
          <cell r="Y720" t="str">
            <v>tim@premierproteins.com</v>
          </cell>
          <cell r="Z720" t="b">
            <v>0</v>
          </cell>
          <cell r="AA720" t="b">
            <v>0</v>
          </cell>
          <cell r="AB720" t="b">
            <v>1</v>
          </cell>
          <cell r="AC720" t="b">
            <v>0</v>
          </cell>
          <cell r="AD720">
            <v>45091</v>
          </cell>
          <cell r="AE720">
            <v>45457</v>
          </cell>
        </row>
        <row r="721">
          <cell r="A721" t="str">
            <v>STC Food Inc.</v>
          </cell>
          <cell r="B721">
            <v>215669</v>
          </cell>
          <cell r="C721">
            <v>228117</v>
          </cell>
          <cell r="E721" t="str">
            <v>Active</v>
          </cell>
          <cell r="G721" t="str">
            <v>AC-00863</v>
          </cell>
          <cell r="H721" t="str">
            <v>Active</v>
          </cell>
          <cell r="I721">
            <v>42.021493599999999</v>
          </cell>
          <cell r="J721">
            <v>-87.850641899999999</v>
          </cell>
          <cell r="L721" t="str">
            <v>784 Busse Hwy</v>
          </cell>
          <cell r="M721" t="str">
            <v>Park Ridge</v>
          </cell>
          <cell r="P721" t="str">
            <v>IL</v>
          </cell>
          <cell r="Q721" t="str">
            <v>60068</v>
          </cell>
          <cell r="R721" t="str">
            <v>sc@stcfood.com</v>
          </cell>
          <cell r="S721" t="str">
            <v>630.915.2783</v>
          </cell>
          <cell r="T721" t="str">
            <v>Stephane Comtois</v>
          </cell>
          <cell r="U721" t="str">
            <v>Yes</v>
          </cell>
          <cell r="V721" t="str">
            <v>sc@stcfood.com</v>
          </cell>
          <cell r="W721" t="str">
            <v>Vladyslav Tuman</v>
          </cell>
          <cell r="X721" t="str">
            <v>No</v>
          </cell>
          <cell r="Y721" t="str">
            <v>vt@stcfood.com</v>
          </cell>
          <cell r="Z721" t="b">
            <v>0</v>
          </cell>
          <cell r="AA721" t="b">
            <v>0</v>
          </cell>
          <cell r="AB721" t="b">
            <v>1</v>
          </cell>
          <cell r="AC721" t="b">
            <v>1</v>
          </cell>
          <cell r="AD721">
            <v>45110</v>
          </cell>
          <cell r="AE721">
            <v>45476</v>
          </cell>
        </row>
        <row r="722">
          <cell r="A722" t="str">
            <v>Golden Bear Provisions</v>
          </cell>
          <cell r="B722">
            <v>215397</v>
          </cell>
          <cell r="C722">
            <v>228118</v>
          </cell>
          <cell r="E722" t="str">
            <v>Active</v>
          </cell>
          <cell r="G722" t="str">
            <v>AC-00675</v>
          </cell>
          <cell r="H722" t="str">
            <v>Active</v>
          </cell>
          <cell r="I722">
            <v>37.623602699999999</v>
          </cell>
          <cell r="J722">
            <v>-122.1273139</v>
          </cell>
          <cell r="L722" t="str">
            <v>26251 Research Place</v>
          </cell>
          <cell r="M722" t="str">
            <v>Hayward</v>
          </cell>
          <cell r="P722" t="str">
            <v>CA</v>
          </cell>
          <cell r="Q722" t="str">
            <v>94545</v>
          </cell>
          <cell r="R722" t="str">
            <v>jbauer@gbprovisions.com</v>
          </cell>
          <cell r="S722" t="str">
            <v>510.293.0335</v>
          </cell>
          <cell r="T722" t="str">
            <v>Kristy Moul</v>
          </cell>
          <cell r="U722" t="str">
            <v>Yes</v>
          </cell>
          <cell r="V722" t="str">
            <v>kmoul@gbprovisions.com</v>
          </cell>
          <cell r="W722" t="str">
            <v>Joan Hopkins</v>
          </cell>
          <cell r="X722" t="str">
            <v>No</v>
          </cell>
          <cell r="Y722" t="str">
            <v>jhopkin@gbprovisions.com</v>
          </cell>
          <cell r="Z722" t="b">
            <v>0</v>
          </cell>
          <cell r="AA722" t="b">
            <v>0</v>
          </cell>
          <cell r="AB722" t="b">
            <v>1</v>
          </cell>
          <cell r="AC722" t="b">
            <v>0</v>
          </cell>
          <cell r="AD722">
            <v>45091</v>
          </cell>
          <cell r="AE722">
            <v>45457</v>
          </cell>
        </row>
        <row r="723">
          <cell r="A723" t="str">
            <v>Tsunami Trading Inc</v>
          </cell>
          <cell r="B723">
            <v>215398</v>
          </cell>
          <cell r="C723">
            <v>228119</v>
          </cell>
          <cell r="E723" t="str">
            <v>Active</v>
          </cell>
          <cell r="G723" t="str">
            <v>AC-00676</v>
          </cell>
          <cell r="H723" t="str">
            <v>Active</v>
          </cell>
          <cell r="I723">
            <v>32.898035800000002</v>
          </cell>
          <cell r="J723">
            <v>-117.12436390000001</v>
          </cell>
          <cell r="L723" t="str">
            <v>9630 Black Mountain Rd</v>
          </cell>
          <cell r="M723" t="str">
            <v>San Diego</v>
          </cell>
          <cell r="P723" t="str">
            <v>CA</v>
          </cell>
          <cell r="Q723" t="str">
            <v>92126</v>
          </cell>
          <cell r="R723" t="str">
            <v>tsunami6969@sbcglobal.net</v>
          </cell>
          <cell r="S723" t="str">
            <v>858.689.9494</v>
          </cell>
          <cell r="T723" t="str">
            <v>Takeshi Nishiguchi</v>
          </cell>
          <cell r="U723" t="str">
            <v>Yes</v>
          </cell>
          <cell r="V723" t="str">
            <v>tsunami6969@sbcglobal.net</v>
          </cell>
          <cell r="X723" t="str">
            <v>No</v>
          </cell>
          <cell r="Z723" t="b">
            <v>0</v>
          </cell>
          <cell r="AA723" t="b">
            <v>0</v>
          </cell>
          <cell r="AB723" t="b">
            <v>1</v>
          </cell>
          <cell r="AC723" t="b">
            <v>0</v>
          </cell>
          <cell r="AD723">
            <v>45091</v>
          </cell>
          <cell r="AE723">
            <v>45457</v>
          </cell>
        </row>
        <row r="724">
          <cell r="A724" t="str">
            <v>Lineage Logistics- Los Angeles, Washington</v>
          </cell>
          <cell r="B724">
            <v>215670</v>
          </cell>
          <cell r="C724">
            <v>228120</v>
          </cell>
          <cell r="E724" t="str">
            <v>Active</v>
          </cell>
          <cell r="G724" t="str">
            <v>AC-00864</v>
          </cell>
          <cell r="H724" t="str">
            <v>Active</v>
          </cell>
          <cell r="I724">
            <v>34.014966299999998</v>
          </cell>
          <cell r="J724">
            <v>-118.213009</v>
          </cell>
          <cell r="L724" t="str">
            <v>3100 E Washington Blvd</v>
          </cell>
          <cell r="M724" t="str">
            <v>Los Angeles</v>
          </cell>
          <cell r="P724" t="str">
            <v>CA</v>
          </cell>
          <cell r="Q724" t="str">
            <v>90023</v>
          </cell>
          <cell r="R724" t="str">
            <v>esalazar@lineagelogistics.com</v>
          </cell>
          <cell r="S724" t="str">
            <v>310.339.6483</v>
          </cell>
          <cell r="T724" t="str">
            <v>Priya Patel</v>
          </cell>
          <cell r="U724" t="str">
            <v>Yes</v>
          </cell>
          <cell r="V724" t="str">
            <v>priya.patel@versacold.com</v>
          </cell>
          <cell r="X724" t="str">
            <v>No</v>
          </cell>
          <cell r="Z724" t="b">
            <v>1</v>
          </cell>
          <cell r="AA724" t="b">
            <v>1</v>
          </cell>
          <cell r="AB724" t="b">
            <v>1</v>
          </cell>
          <cell r="AC724" t="b">
            <v>1</v>
          </cell>
          <cell r="AD724">
            <v>45110</v>
          </cell>
          <cell r="AE724">
            <v>45476</v>
          </cell>
        </row>
        <row r="725">
          <cell r="A725" t="str">
            <v>Lineage Logistics- Oakland, CoolPort</v>
          </cell>
          <cell r="B725">
            <v>175432</v>
          </cell>
          <cell r="C725">
            <v>228122</v>
          </cell>
          <cell r="E725" t="str">
            <v>Active</v>
          </cell>
          <cell r="F725" t="str">
            <v>00Q4Y55</v>
          </cell>
          <cell r="G725" t="str">
            <v>AC-00865</v>
          </cell>
          <cell r="H725" t="str">
            <v>Active</v>
          </cell>
          <cell r="I725">
            <v>37.806263000000001</v>
          </cell>
          <cell r="J725">
            <v>-122.31550970000001</v>
          </cell>
          <cell r="L725" t="str">
            <v>575 Maritime St</v>
          </cell>
          <cell r="M725" t="str">
            <v>Oakland</v>
          </cell>
          <cell r="P725" t="str">
            <v>CA</v>
          </cell>
          <cell r="Q725" t="str">
            <v>94601</v>
          </cell>
          <cell r="R725" t="str">
            <v>ray@dreisbach.com</v>
          </cell>
          <cell r="S725" t="str">
            <v>510.564.8700</v>
          </cell>
          <cell r="T725" t="str">
            <v>Priya Patel</v>
          </cell>
          <cell r="U725" t="str">
            <v>Yes</v>
          </cell>
          <cell r="V725" t="str">
            <v>priya.patel@versacold.com</v>
          </cell>
          <cell r="X725" t="str">
            <v>No</v>
          </cell>
          <cell r="Z725" t="b">
            <v>1</v>
          </cell>
          <cell r="AA725" t="b">
            <v>1</v>
          </cell>
          <cell r="AB725" t="b">
            <v>1</v>
          </cell>
          <cell r="AC725" t="b">
            <v>1</v>
          </cell>
          <cell r="AD725">
            <v>45110</v>
          </cell>
          <cell r="AE725">
            <v>45476</v>
          </cell>
        </row>
        <row r="726">
          <cell r="A726" t="str">
            <v>Lineage Logistics- San Leandro</v>
          </cell>
          <cell r="B726">
            <v>215671</v>
          </cell>
          <cell r="C726">
            <v>228126</v>
          </cell>
          <cell r="E726" t="str">
            <v>Active</v>
          </cell>
          <cell r="G726" t="str">
            <v>AC-00866</v>
          </cell>
          <cell r="H726" t="str">
            <v>Active</v>
          </cell>
          <cell r="I726">
            <v>37.712442600000003</v>
          </cell>
          <cell r="J726">
            <v>-122.15069800000001</v>
          </cell>
          <cell r="L726" t="str">
            <v>400 Polar Way</v>
          </cell>
          <cell r="M726" t="str">
            <v>San Leandro</v>
          </cell>
          <cell r="P726" t="str">
            <v>CA</v>
          </cell>
          <cell r="Q726" t="str">
            <v>94577</v>
          </cell>
          <cell r="R726" t="str">
            <v>markanderson@lineagelogitsics.com</v>
          </cell>
          <cell r="S726" t="str">
            <v>510.277.5372</v>
          </cell>
          <cell r="T726" t="str">
            <v>Priya Patel</v>
          </cell>
          <cell r="U726" t="str">
            <v>Yes</v>
          </cell>
          <cell r="V726" t="str">
            <v>priya.patel@versacold.com</v>
          </cell>
          <cell r="X726" t="str">
            <v>No</v>
          </cell>
          <cell r="Z726" t="b">
            <v>1</v>
          </cell>
          <cell r="AA726" t="b">
            <v>1</v>
          </cell>
          <cell r="AB726" t="b">
            <v>1</v>
          </cell>
          <cell r="AC726" t="b">
            <v>1</v>
          </cell>
          <cell r="AD726">
            <v>45110</v>
          </cell>
          <cell r="AE726">
            <v>45476</v>
          </cell>
        </row>
        <row r="727">
          <cell r="A727" t="str">
            <v>Lineage Logistics- Vernon, 9</v>
          </cell>
          <cell r="B727">
            <v>215672</v>
          </cell>
          <cell r="C727">
            <v>228127</v>
          </cell>
          <cell r="E727" t="str">
            <v>Active</v>
          </cell>
          <cell r="G727" t="str">
            <v>AC-00868</v>
          </cell>
          <cell r="H727" t="str">
            <v>Active</v>
          </cell>
          <cell r="I727">
            <v>33.992388900000002</v>
          </cell>
          <cell r="J727">
            <v>-118.23610600000001</v>
          </cell>
          <cell r="L727" t="str">
            <v>2050 E 55th St</v>
          </cell>
          <cell r="M727" t="str">
            <v>Vernon</v>
          </cell>
          <cell r="P727" t="str">
            <v>CA</v>
          </cell>
          <cell r="Q727" t="str">
            <v>90058-3442</v>
          </cell>
          <cell r="R727" t="str">
            <v>jdelgado@lineagelogitstics.com</v>
          </cell>
          <cell r="S727" t="str">
            <v>310.678.7664</v>
          </cell>
          <cell r="T727" t="str">
            <v>Priya Patel</v>
          </cell>
          <cell r="U727" t="str">
            <v>Yes</v>
          </cell>
          <cell r="V727" t="str">
            <v>priya.patel@versacold.com</v>
          </cell>
          <cell r="X727" t="str">
            <v>No</v>
          </cell>
          <cell r="Z727" t="b">
            <v>1</v>
          </cell>
          <cell r="AA727" t="b">
            <v>1</v>
          </cell>
          <cell r="AB727" t="b">
            <v>1</v>
          </cell>
          <cell r="AC727" t="b">
            <v>1</v>
          </cell>
          <cell r="AD727">
            <v>45110</v>
          </cell>
          <cell r="AE727">
            <v>45476</v>
          </cell>
        </row>
        <row r="728">
          <cell r="A728" t="str">
            <v>Lineage Logistics- Vernon, LA 6</v>
          </cell>
          <cell r="B728">
            <v>124349</v>
          </cell>
          <cell r="C728">
            <v>228129</v>
          </cell>
          <cell r="E728" t="str">
            <v>Active</v>
          </cell>
          <cell r="G728" t="str">
            <v>AC-00869</v>
          </cell>
          <cell r="H728" t="str">
            <v>Active</v>
          </cell>
          <cell r="I728">
            <v>34.0149021</v>
          </cell>
          <cell r="J728">
            <v>-118.2130628</v>
          </cell>
          <cell r="L728" t="str">
            <v>3200 E Washington Blvd</v>
          </cell>
          <cell r="M728" t="str">
            <v>Vernon</v>
          </cell>
          <cell r="P728" t="str">
            <v>CA</v>
          </cell>
          <cell r="Q728" t="str">
            <v>90058</v>
          </cell>
          <cell r="R728" t="str">
            <v>esalazar@lineagelogistics.com</v>
          </cell>
          <cell r="S728" t="str">
            <v>310.339.6483</v>
          </cell>
          <cell r="T728" t="str">
            <v>Priya Patel</v>
          </cell>
          <cell r="U728" t="str">
            <v>Yes</v>
          </cell>
          <cell r="V728" t="str">
            <v>priya.patel@versacold.com</v>
          </cell>
          <cell r="X728" t="str">
            <v>No</v>
          </cell>
          <cell r="Z728" t="b">
            <v>1</v>
          </cell>
          <cell r="AA728" t="b">
            <v>1</v>
          </cell>
          <cell r="AB728" t="b">
            <v>1</v>
          </cell>
          <cell r="AC728" t="b">
            <v>1</v>
          </cell>
          <cell r="AD728">
            <v>45110</v>
          </cell>
          <cell r="AE728">
            <v>45476</v>
          </cell>
        </row>
        <row r="729">
          <cell r="A729" t="str">
            <v>Central Meat + Provision Co</v>
          </cell>
          <cell r="B729">
            <v>215673</v>
          </cell>
          <cell r="C729">
            <v>228130</v>
          </cell>
          <cell r="E729" t="str">
            <v>Active</v>
          </cell>
          <cell r="G729" t="str">
            <v>AC-00870</v>
          </cell>
          <cell r="H729" t="str">
            <v>Active</v>
          </cell>
          <cell r="I729">
            <v>32.703864000000003</v>
          </cell>
          <cell r="J729">
            <v>-117.1500137</v>
          </cell>
          <cell r="L729" t="str">
            <v>1603 National Ave</v>
          </cell>
          <cell r="M729" t="str">
            <v>San Diego</v>
          </cell>
          <cell r="P729" t="str">
            <v>CA</v>
          </cell>
          <cell r="Q729" t="str">
            <v>92139</v>
          </cell>
          <cell r="R729" t="str">
            <v>mmeader@centralmeat-market.com</v>
          </cell>
          <cell r="S729" t="str">
            <v>619.239.1391</v>
          </cell>
          <cell r="T729" t="str">
            <v>Michael Meader</v>
          </cell>
          <cell r="U729" t="str">
            <v>Yes</v>
          </cell>
          <cell r="V729" t="str">
            <v>mmeader@centralmeat-market.com</v>
          </cell>
          <cell r="X729" t="str">
            <v>No</v>
          </cell>
          <cell r="Z729" t="b">
            <v>0</v>
          </cell>
          <cell r="AA729" t="b">
            <v>0</v>
          </cell>
          <cell r="AB729" t="b">
            <v>1</v>
          </cell>
          <cell r="AC729" t="b">
            <v>1</v>
          </cell>
          <cell r="AD729">
            <v>45110</v>
          </cell>
          <cell r="AE729">
            <v>45476</v>
          </cell>
        </row>
        <row r="730">
          <cell r="A730" t="str">
            <v>Lineage Logistics- Wilmington</v>
          </cell>
          <cell r="B730">
            <v>215674</v>
          </cell>
          <cell r="C730">
            <v>228131</v>
          </cell>
          <cell r="E730" t="str">
            <v>Active</v>
          </cell>
          <cell r="G730" t="str">
            <v>AC-00871</v>
          </cell>
          <cell r="H730" t="str">
            <v>Active</v>
          </cell>
          <cell r="I730">
            <v>33.788929799999998</v>
          </cell>
          <cell r="J730">
            <v>-118.2517939</v>
          </cell>
          <cell r="L730" t="str">
            <v>900 E M St</v>
          </cell>
          <cell r="M730" t="str">
            <v>Wilmington</v>
          </cell>
          <cell r="P730" t="str">
            <v>CA</v>
          </cell>
          <cell r="Q730" t="str">
            <v>90744-2712</v>
          </cell>
          <cell r="R730" t="str">
            <v>tmoe@lineagelogistics.com</v>
          </cell>
          <cell r="S730" t="str">
            <v>201.306.5612</v>
          </cell>
          <cell r="T730" t="str">
            <v>Priya Patel</v>
          </cell>
          <cell r="U730" t="str">
            <v>Yes</v>
          </cell>
          <cell r="V730" t="str">
            <v>priya.patel@versacold.com</v>
          </cell>
          <cell r="X730" t="str">
            <v>No</v>
          </cell>
          <cell r="Z730" t="b">
            <v>1</v>
          </cell>
          <cell r="AA730" t="b">
            <v>1</v>
          </cell>
          <cell r="AB730" t="b">
            <v>1</v>
          </cell>
          <cell r="AC730" t="b">
            <v>1</v>
          </cell>
          <cell r="AD730">
            <v>45110</v>
          </cell>
          <cell r="AE730">
            <v>45476</v>
          </cell>
        </row>
        <row r="731">
          <cell r="A731" t="str">
            <v>Lineage Logistics- Colton Agua Mansa, PRW</v>
          </cell>
          <cell r="B731">
            <v>183244</v>
          </cell>
          <cell r="C731">
            <v>228144</v>
          </cell>
          <cell r="E731" t="str">
            <v>Active</v>
          </cell>
          <cell r="G731" t="str">
            <v>AC-00872</v>
          </cell>
          <cell r="H731" t="str">
            <v>Active</v>
          </cell>
          <cell r="I731">
            <v>34.038957000000003</v>
          </cell>
          <cell r="J731">
            <v>-117.36</v>
          </cell>
          <cell r="L731" t="str">
            <v>2063 Miguel Bustemante Pkwy</v>
          </cell>
          <cell r="M731" t="str">
            <v>Colton</v>
          </cell>
          <cell r="P731" t="str">
            <v>CA</v>
          </cell>
          <cell r="Q731" t="str">
            <v>92324</v>
          </cell>
          <cell r="R731" t="str">
            <v>fcruz@lineagelogistics.com</v>
          </cell>
          <cell r="S731" t="str">
            <v>909.798.2436</v>
          </cell>
          <cell r="T731" t="str">
            <v>Priya Patel</v>
          </cell>
          <cell r="U731" t="str">
            <v>Yes</v>
          </cell>
          <cell r="V731" t="str">
            <v>priya.patel@versacold.com</v>
          </cell>
          <cell r="X731" t="str">
            <v>No</v>
          </cell>
          <cell r="Z731" t="b">
            <v>1</v>
          </cell>
          <cell r="AA731" t="b">
            <v>1</v>
          </cell>
          <cell r="AB731" t="b">
            <v>1</v>
          </cell>
          <cell r="AC731" t="b">
            <v>1</v>
          </cell>
          <cell r="AD731">
            <v>45110</v>
          </cell>
          <cell r="AE731">
            <v>45476</v>
          </cell>
        </row>
        <row r="732">
          <cell r="A732" t="str">
            <v>JRP Distributors Inc</v>
          </cell>
          <cell r="B732">
            <v>215402</v>
          </cell>
          <cell r="C732">
            <v>228148</v>
          </cell>
          <cell r="E732" t="str">
            <v>Active</v>
          </cell>
          <cell r="G732" t="str">
            <v>AC-00682</v>
          </cell>
          <cell r="H732" t="str">
            <v>Active</v>
          </cell>
          <cell r="I732">
            <v>33.826308300000001</v>
          </cell>
          <cell r="J732">
            <v>-116.4055067</v>
          </cell>
          <cell r="L732" t="str">
            <v>30643 Front St</v>
          </cell>
          <cell r="M732" t="str">
            <v>Thousand Palms</v>
          </cell>
          <cell r="P732" t="str">
            <v>CA</v>
          </cell>
          <cell r="Q732" t="str">
            <v>92276</v>
          </cell>
          <cell r="R732" t="str">
            <v>joe@ieprovisions.com</v>
          </cell>
          <cell r="S732" t="str">
            <v>760.343.0356</v>
          </cell>
          <cell r="T732" t="str">
            <v>Jessie Higgins</v>
          </cell>
          <cell r="U732" t="str">
            <v>Yes</v>
          </cell>
          <cell r="V732" t="str">
            <v>jessie@ieprovisions.com</v>
          </cell>
          <cell r="W732" t="str">
            <v>Joe Panaccione</v>
          </cell>
          <cell r="X732" t="str">
            <v>No</v>
          </cell>
          <cell r="Y732" t="str">
            <v>joe@ieprovisions.com</v>
          </cell>
          <cell r="Z732" t="b">
            <v>0</v>
          </cell>
          <cell r="AA732" t="b">
            <v>0</v>
          </cell>
          <cell r="AB732" t="b">
            <v>1</v>
          </cell>
          <cell r="AC732" t="b">
            <v>0</v>
          </cell>
          <cell r="AD732">
            <v>45091</v>
          </cell>
          <cell r="AE732">
            <v>45457</v>
          </cell>
        </row>
        <row r="733">
          <cell r="A733" t="str">
            <v>Ralphs Compton DC</v>
          </cell>
          <cell r="B733">
            <v>33182</v>
          </cell>
          <cell r="C733">
            <v>228151</v>
          </cell>
          <cell r="E733" t="str">
            <v>Active</v>
          </cell>
          <cell r="G733" t="str">
            <v>AC-00683</v>
          </cell>
          <cell r="H733" t="str">
            <v>Active</v>
          </cell>
          <cell r="I733">
            <v>33.870034699999998</v>
          </cell>
          <cell r="J733">
            <v>-118.2388953</v>
          </cell>
          <cell r="L733" t="str">
            <v>2201 S Wilmington Ave</v>
          </cell>
          <cell r="M733" t="str">
            <v>Compton</v>
          </cell>
          <cell r="P733" t="str">
            <v>CA</v>
          </cell>
          <cell r="Q733" t="str">
            <v>90220</v>
          </cell>
          <cell r="S733" t="str">
            <v>310.884.2870</v>
          </cell>
          <cell r="T733" t="str">
            <v>Ben Paterson</v>
          </cell>
          <cell r="U733" t="str">
            <v>Yes</v>
          </cell>
          <cell r="V733" t="str">
            <v>ben.patterson@ralphs.com</v>
          </cell>
          <cell r="X733" t="str">
            <v>No</v>
          </cell>
          <cell r="Z733" t="b">
            <v>1</v>
          </cell>
          <cell r="AA733" t="b">
            <v>1</v>
          </cell>
          <cell r="AB733" t="b">
            <v>1</v>
          </cell>
          <cell r="AC733" t="b">
            <v>1</v>
          </cell>
          <cell r="AD733">
            <v>45091</v>
          </cell>
          <cell r="AE733">
            <v>45457</v>
          </cell>
        </row>
        <row r="734">
          <cell r="A734" t="str">
            <v>Ralphs Riverside DC</v>
          </cell>
          <cell r="B734">
            <v>28920</v>
          </cell>
          <cell r="C734">
            <v>228152</v>
          </cell>
          <cell r="E734" t="str">
            <v>Active</v>
          </cell>
          <cell r="G734" t="str">
            <v>AC-00684</v>
          </cell>
          <cell r="H734" t="str">
            <v>Active</v>
          </cell>
          <cell r="I734">
            <v>33.928919200000003</v>
          </cell>
          <cell r="J734">
            <v>-117.3050604</v>
          </cell>
          <cell r="L734" t="str">
            <v>1500 Eastridge Ave</v>
          </cell>
          <cell r="M734" t="str">
            <v>Riverside</v>
          </cell>
          <cell r="P734" t="str">
            <v>CA</v>
          </cell>
          <cell r="Q734" t="str">
            <v>92506</v>
          </cell>
          <cell r="S734" t="str">
            <v>951.778.6391</v>
          </cell>
          <cell r="T734" t="str">
            <v>Kathy Culver</v>
          </cell>
          <cell r="U734" t="str">
            <v>Yes</v>
          </cell>
          <cell r="V734" t="str">
            <v>kathy.culver@ralphs.com</v>
          </cell>
          <cell r="X734" t="str">
            <v>No</v>
          </cell>
          <cell r="Z734" t="b">
            <v>1</v>
          </cell>
          <cell r="AA734" t="b">
            <v>1</v>
          </cell>
          <cell r="AB734" t="b">
            <v>1</v>
          </cell>
          <cell r="AC734" t="b">
            <v>1</v>
          </cell>
          <cell r="AD734">
            <v>45091</v>
          </cell>
          <cell r="AE734">
            <v>45457</v>
          </cell>
        </row>
        <row r="735">
          <cell r="A735" t="str">
            <v>Konoike E Street Inc</v>
          </cell>
          <cell r="B735">
            <v>215403</v>
          </cell>
          <cell r="C735">
            <v>228153</v>
          </cell>
          <cell r="E735" t="str">
            <v>Active</v>
          </cell>
          <cell r="G735" t="str">
            <v>AC-00685</v>
          </cell>
          <cell r="H735" t="str">
            <v>Active</v>
          </cell>
          <cell r="I735">
            <v>33.776456799999998</v>
          </cell>
          <cell r="J735">
            <v>-118.2517125</v>
          </cell>
          <cell r="L735" t="str">
            <v>901 East E St</v>
          </cell>
          <cell r="M735" t="str">
            <v>Wilmington</v>
          </cell>
          <cell r="P735" t="str">
            <v>CA</v>
          </cell>
          <cell r="Q735" t="str">
            <v>90744</v>
          </cell>
          <cell r="R735" t="str">
            <v>wlamb@estreetcold.com</v>
          </cell>
          <cell r="S735" t="str">
            <v>310.233.7300</v>
          </cell>
          <cell r="T735" t="str">
            <v>Wayne Lamb</v>
          </cell>
          <cell r="U735" t="str">
            <v>Yes</v>
          </cell>
          <cell r="V735" t="str">
            <v>wlamb@estreetcold.com</v>
          </cell>
          <cell r="W735" t="str">
            <v>Mike Munoz</v>
          </cell>
          <cell r="X735" t="str">
            <v>No</v>
          </cell>
          <cell r="Y735" t="str">
            <v>mmunoz@estreetcold.com</v>
          </cell>
          <cell r="Z735" t="b">
            <v>0</v>
          </cell>
          <cell r="AA735" t="b">
            <v>0</v>
          </cell>
          <cell r="AB735" t="b">
            <v>1</v>
          </cell>
          <cell r="AC735" t="b">
            <v>0</v>
          </cell>
          <cell r="AD735">
            <v>45092</v>
          </cell>
          <cell r="AE735">
            <v>45458</v>
          </cell>
        </row>
        <row r="736">
          <cell r="A736" t="str">
            <v>Konoike Pacific California Inc</v>
          </cell>
          <cell r="B736">
            <v>69669</v>
          </cell>
          <cell r="C736">
            <v>228155</v>
          </cell>
          <cell r="E736" t="str">
            <v>Active</v>
          </cell>
          <cell r="G736" t="str">
            <v>AC-00686</v>
          </cell>
          <cell r="H736" t="str">
            <v>Active</v>
          </cell>
          <cell r="I736">
            <v>33.794292800000001</v>
          </cell>
          <cell r="J736">
            <v>-118.2412229</v>
          </cell>
          <cell r="L736" t="str">
            <v>1420 Coil Ave</v>
          </cell>
          <cell r="M736" t="str">
            <v>Wilmington</v>
          </cell>
          <cell r="P736" t="str">
            <v>CA</v>
          </cell>
          <cell r="Q736" t="str">
            <v>90744</v>
          </cell>
          <cell r="R736" t="str">
            <v>wlamb@estreetcold.com</v>
          </cell>
          <cell r="S736" t="str">
            <v>310.518.1000</v>
          </cell>
          <cell r="T736" t="str">
            <v>Wayne Lamb</v>
          </cell>
          <cell r="U736" t="str">
            <v>Yes</v>
          </cell>
          <cell r="V736" t="str">
            <v>wlamb@estreetcold.com</v>
          </cell>
          <cell r="W736" t="str">
            <v>Sergio Salazar</v>
          </cell>
          <cell r="X736" t="str">
            <v>No</v>
          </cell>
          <cell r="Y736" t="str">
            <v>ssalazar@kpaccoldstorage.com</v>
          </cell>
          <cell r="Z736" t="b">
            <v>0</v>
          </cell>
          <cell r="AA736" t="b">
            <v>0</v>
          </cell>
          <cell r="AB736" t="b">
            <v>1</v>
          </cell>
          <cell r="AC736" t="b">
            <v>0</v>
          </cell>
          <cell r="AD736">
            <v>45092</v>
          </cell>
          <cell r="AE736">
            <v>45458</v>
          </cell>
        </row>
        <row r="737">
          <cell r="A737" t="str">
            <v>Bare Brothers Farm</v>
          </cell>
          <cell r="B737">
            <v>197461</v>
          </cell>
          <cell r="C737">
            <v>228157</v>
          </cell>
          <cell r="E737" t="str">
            <v>Active</v>
          </cell>
          <cell r="G737" t="str">
            <v>AC-00687</v>
          </cell>
          <cell r="H737" t="str">
            <v>Active</v>
          </cell>
          <cell r="I737">
            <v>39.063716900000003</v>
          </cell>
          <cell r="J737">
            <v>-120.96377</v>
          </cell>
          <cell r="L737" t="str">
            <v>470 Sierra View</v>
          </cell>
          <cell r="M737" t="str">
            <v>Colfax</v>
          </cell>
          <cell r="P737" t="str">
            <v>CA</v>
          </cell>
          <cell r="Q737" t="str">
            <v>95713</v>
          </cell>
          <cell r="R737" t="str">
            <v>barebrothersfarm@gmail.com</v>
          </cell>
          <cell r="S737" t="str">
            <v>925.323.9552</v>
          </cell>
          <cell r="T737" t="str">
            <v>Adrienne Bradford</v>
          </cell>
          <cell r="U737" t="str">
            <v>Yes</v>
          </cell>
          <cell r="V737" t="str">
            <v>adriennebradford4@gmail.com</v>
          </cell>
          <cell r="X737" t="str">
            <v>No</v>
          </cell>
          <cell r="Z737" t="b">
            <v>1</v>
          </cell>
          <cell r="AA737" t="b">
            <v>0</v>
          </cell>
          <cell r="AB737" t="b">
            <v>0</v>
          </cell>
          <cell r="AC737" t="b">
            <v>0</v>
          </cell>
          <cell r="AD737">
            <v>45092</v>
          </cell>
          <cell r="AE737">
            <v>45458</v>
          </cell>
        </row>
        <row r="738">
          <cell r="A738" t="str">
            <v>Pure Country Farms</v>
          </cell>
          <cell r="B738">
            <v>215404</v>
          </cell>
          <cell r="C738">
            <v>228159</v>
          </cell>
          <cell r="E738" t="str">
            <v>Active</v>
          </cell>
          <cell r="G738" t="str">
            <v>AC-00688</v>
          </cell>
          <cell r="H738" t="str">
            <v>Active</v>
          </cell>
          <cell r="I738">
            <v>47.215628299999999</v>
          </cell>
          <cell r="J738">
            <v>-119.57435599999999</v>
          </cell>
          <cell r="L738" t="str">
            <v>7800 Road D NW</v>
          </cell>
          <cell r="M738" t="str">
            <v>Ephrata</v>
          </cell>
          <cell r="P738" t="str">
            <v>WA</v>
          </cell>
          <cell r="Q738" t="str">
            <v>98837</v>
          </cell>
          <cell r="R738" t="str">
            <v>karrie@purecountry.us</v>
          </cell>
          <cell r="S738" t="str">
            <v>509.760.7170</v>
          </cell>
          <cell r="T738" t="str">
            <v>Paul Klingeman</v>
          </cell>
          <cell r="U738" t="str">
            <v>Yes</v>
          </cell>
          <cell r="V738" t="str">
            <v>pauljr@purecountry.us</v>
          </cell>
          <cell r="W738" t="str">
            <v>Melissa Klingeman</v>
          </cell>
          <cell r="X738" t="str">
            <v>No</v>
          </cell>
          <cell r="Y738" t="str">
            <v>melissa@purecountry.us</v>
          </cell>
          <cell r="Z738" t="b">
            <v>0</v>
          </cell>
          <cell r="AA738" t="b">
            <v>0</v>
          </cell>
          <cell r="AB738" t="b">
            <v>1</v>
          </cell>
          <cell r="AC738" t="b">
            <v>0</v>
          </cell>
          <cell r="AD738">
            <v>45092</v>
          </cell>
          <cell r="AE738">
            <v>45458</v>
          </cell>
        </row>
        <row r="739">
          <cell r="A739" t="str">
            <v>Unibright Foods Inc</v>
          </cell>
          <cell r="B739">
            <v>215405</v>
          </cell>
          <cell r="C739">
            <v>228162</v>
          </cell>
          <cell r="E739" t="str">
            <v>Active</v>
          </cell>
          <cell r="G739" t="str">
            <v>AC-00689</v>
          </cell>
          <cell r="H739" t="str">
            <v>Active</v>
          </cell>
          <cell r="I739">
            <v>33.966257900000002</v>
          </cell>
          <cell r="J739">
            <v>-118.13902330000001</v>
          </cell>
          <cell r="L739" t="str">
            <v>7101 Scout Ave</v>
          </cell>
          <cell r="M739" t="str">
            <v>Bell Gardens</v>
          </cell>
          <cell r="P739" t="str">
            <v>CA</v>
          </cell>
          <cell r="Q739" t="str">
            <v>90201</v>
          </cell>
          <cell r="R739" t="str">
            <v>do@unibrightfoods.com</v>
          </cell>
          <cell r="S739" t="str">
            <v>562.806.3221</v>
          </cell>
          <cell r="T739" t="str">
            <v>Todd Manning</v>
          </cell>
          <cell r="U739" t="str">
            <v>Yes</v>
          </cell>
          <cell r="V739" t="str">
            <v>todd@unibrightfoods.com</v>
          </cell>
          <cell r="W739" t="str">
            <v>Daniel Ogita</v>
          </cell>
          <cell r="X739" t="str">
            <v>No</v>
          </cell>
          <cell r="Y739" t="str">
            <v>do@unibrightfoods.com</v>
          </cell>
          <cell r="Z739" t="b">
            <v>0</v>
          </cell>
          <cell r="AA739" t="b">
            <v>0</v>
          </cell>
          <cell r="AB739" t="b">
            <v>1</v>
          </cell>
          <cell r="AC739" t="b">
            <v>0</v>
          </cell>
          <cell r="AD739">
            <v>45092</v>
          </cell>
          <cell r="AE739">
            <v>45458</v>
          </cell>
        </row>
        <row r="740">
          <cell r="A740" t="str">
            <v>E G Ayers Distributing Inc</v>
          </cell>
          <cell r="B740">
            <v>215407</v>
          </cell>
          <cell r="C740">
            <v>228165</v>
          </cell>
          <cell r="E740" t="str">
            <v>Active</v>
          </cell>
          <cell r="G740" t="str">
            <v>AC-00690</v>
          </cell>
          <cell r="H740" t="str">
            <v>Active</v>
          </cell>
          <cell r="I740">
            <v>40.739643100000002</v>
          </cell>
          <cell r="J740">
            <v>-124.20222819999999</v>
          </cell>
          <cell r="L740" t="str">
            <v>5819 S Broadway</v>
          </cell>
          <cell r="M740" t="str">
            <v>Eureka</v>
          </cell>
          <cell r="P740" t="str">
            <v>CA</v>
          </cell>
          <cell r="Q740" t="str">
            <v>95503</v>
          </cell>
          <cell r="R740" t="str">
            <v>accounting@ayersdistributing.com</v>
          </cell>
          <cell r="S740" t="str">
            <v>707.445.2077</v>
          </cell>
          <cell r="T740" t="str">
            <v>David Sharp</v>
          </cell>
          <cell r="U740" t="str">
            <v>Yes</v>
          </cell>
          <cell r="V740" t="str">
            <v>dsharp@ayersdistributing.com</v>
          </cell>
          <cell r="W740" t="str">
            <v>Jennifer Toste O'Brien</v>
          </cell>
          <cell r="X740" t="str">
            <v>No</v>
          </cell>
          <cell r="Y740" t="str">
            <v>jtoste@ayersdistributing.com</v>
          </cell>
          <cell r="Z740" t="b">
            <v>1</v>
          </cell>
          <cell r="AA740" t="b">
            <v>0</v>
          </cell>
          <cell r="AB740" t="b">
            <v>1</v>
          </cell>
          <cell r="AC740" t="b">
            <v>1</v>
          </cell>
          <cell r="AD740">
            <v>45092</v>
          </cell>
          <cell r="AE740">
            <v>45458</v>
          </cell>
        </row>
        <row r="741">
          <cell r="A741" t="str">
            <v>Lineage Logistics- Colton Agua Mansa, Sam's</v>
          </cell>
          <cell r="B741">
            <v>183244</v>
          </cell>
          <cell r="C741">
            <v>228166</v>
          </cell>
          <cell r="E741" t="str">
            <v>Active</v>
          </cell>
          <cell r="G741" t="str">
            <v>AC-00873</v>
          </cell>
          <cell r="H741" t="str">
            <v>Active</v>
          </cell>
          <cell r="I741">
            <v>34.038957000000003</v>
          </cell>
          <cell r="J741">
            <v>-117.36</v>
          </cell>
          <cell r="L741" t="str">
            <v>2063 Miguel Bustemante Pkwy</v>
          </cell>
          <cell r="M741" t="str">
            <v>Colton</v>
          </cell>
          <cell r="P741" t="str">
            <v>CA</v>
          </cell>
          <cell r="Q741" t="str">
            <v>92324</v>
          </cell>
          <cell r="R741" t="str">
            <v>fcruz@lineagelogistics.com</v>
          </cell>
          <cell r="S741" t="str">
            <v>909.498.2436</v>
          </cell>
          <cell r="T741" t="str">
            <v>Priya Patel</v>
          </cell>
          <cell r="U741" t="str">
            <v>Yes</v>
          </cell>
          <cell r="V741" t="str">
            <v>priya.patel@versacold.com</v>
          </cell>
          <cell r="X741" t="str">
            <v>No</v>
          </cell>
          <cell r="Z741" t="b">
            <v>1</v>
          </cell>
          <cell r="AA741" t="b">
            <v>1</v>
          </cell>
          <cell r="AB741" t="b">
            <v>1</v>
          </cell>
          <cell r="AC741" t="b">
            <v>1</v>
          </cell>
          <cell r="AD741">
            <v>45110</v>
          </cell>
          <cell r="AE741">
            <v>45476</v>
          </cell>
        </row>
        <row r="742">
          <cell r="A742" t="str">
            <v>Town Provision Inc</v>
          </cell>
          <cell r="B742">
            <v>215676</v>
          </cell>
          <cell r="C742">
            <v>228168</v>
          </cell>
          <cell r="E742" t="str">
            <v>Active</v>
          </cell>
          <cell r="G742" t="str">
            <v>AC-00875</v>
          </cell>
          <cell r="H742" t="str">
            <v>Active</v>
          </cell>
          <cell r="I742">
            <v>34.039116399999997</v>
          </cell>
          <cell r="J742">
            <v>-118.2428606</v>
          </cell>
          <cell r="L742" t="str">
            <v>644 Gladys Ave</v>
          </cell>
          <cell r="M742" t="str">
            <v>Los Angeles</v>
          </cell>
          <cell r="P742" t="str">
            <v>CA</v>
          </cell>
          <cell r="Q742" t="str">
            <v>90021</v>
          </cell>
          <cell r="R742" t="str">
            <v>beebeefood@yahoo.com</v>
          </cell>
          <cell r="S742" t="str">
            <v>213.624.7997</v>
          </cell>
          <cell r="T742" t="str">
            <v>Hyeon Kim</v>
          </cell>
          <cell r="U742" t="str">
            <v>Yes</v>
          </cell>
          <cell r="V742" t="str">
            <v>beebeefood@yahoo.com</v>
          </cell>
          <cell r="W742" t="str">
            <v>John Kim</v>
          </cell>
          <cell r="X742" t="str">
            <v>No</v>
          </cell>
          <cell r="Y742" t="str">
            <v>beebeefood@yahoo.com</v>
          </cell>
          <cell r="Z742" t="b">
            <v>1</v>
          </cell>
          <cell r="AA742" t="b">
            <v>0</v>
          </cell>
          <cell r="AB742" t="b">
            <v>1</v>
          </cell>
          <cell r="AC742" t="b">
            <v>1</v>
          </cell>
          <cell r="AD742">
            <v>45110</v>
          </cell>
          <cell r="AE742">
            <v>45476</v>
          </cell>
        </row>
        <row r="743">
          <cell r="A743" t="str">
            <v>Windansea Deli Provisions</v>
          </cell>
          <cell r="B743">
            <v>215408</v>
          </cell>
          <cell r="C743">
            <v>228224</v>
          </cell>
          <cell r="E743" t="str">
            <v>Active</v>
          </cell>
          <cell r="G743" t="str">
            <v>AC-00692</v>
          </cell>
          <cell r="H743" t="str">
            <v>Active</v>
          </cell>
          <cell r="I743">
            <v>32.888208499999998</v>
          </cell>
          <cell r="J743">
            <v>-117.1550508</v>
          </cell>
          <cell r="L743" t="str">
            <v>7710 Formula Place</v>
          </cell>
          <cell r="M743" t="str">
            <v>San Diego</v>
          </cell>
          <cell r="P743" t="str">
            <v>CA</v>
          </cell>
          <cell r="Q743" t="str">
            <v>92121</v>
          </cell>
          <cell r="R743" t="str">
            <v>gd@wsdelipro.com</v>
          </cell>
          <cell r="S743" t="str">
            <v>858.635.2155</v>
          </cell>
          <cell r="T743" t="str">
            <v>Garett DiLandri</v>
          </cell>
          <cell r="U743" t="str">
            <v>Yes</v>
          </cell>
          <cell r="V743" t="str">
            <v>gd@wsdelipro.com</v>
          </cell>
          <cell r="X743" t="str">
            <v>No</v>
          </cell>
          <cell r="Z743" t="b">
            <v>0</v>
          </cell>
          <cell r="AA743" t="b">
            <v>0</v>
          </cell>
          <cell r="AB743" t="b">
            <v>1</v>
          </cell>
          <cell r="AC743" t="b">
            <v>0</v>
          </cell>
          <cell r="AD743">
            <v>45092</v>
          </cell>
          <cell r="AE743">
            <v>45458</v>
          </cell>
        </row>
        <row r="744">
          <cell r="A744" t="str">
            <v>Adesa International LLC</v>
          </cell>
          <cell r="B744">
            <v>201403</v>
          </cell>
          <cell r="C744">
            <v>228225</v>
          </cell>
          <cell r="E744" t="str">
            <v>Active</v>
          </cell>
          <cell r="G744" t="str">
            <v>AC-00693</v>
          </cell>
          <cell r="H744" t="str">
            <v>Active</v>
          </cell>
          <cell r="I744">
            <v>34.056823999999999</v>
          </cell>
          <cell r="J744">
            <v>-117.2767142</v>
          </cell>
          <cell r="L744" t="str">
            <v>379 E Industrial Rd</v>
          </cell>
          <cell r="M744" t="str">
            <v>San Bernardino</v>
          </cell>
          <cell r="P744" t="str">
            <v>CA</v>
          </cell>
          <cell r="Q744" t="str">
            <v>92408</v>
          </cell>
          <cell r="R744" t="str">
            <v>rodrigo@adesainternational.com</v>
          </cell>
          <cell r="S744" t="str">
            <v>949.344.5458</v>
          </cell>
          <cell r="T744" t="str">
            <v>Rodrigo Huerta</v>
          </cell>
          <cell r="U744" t="str">
            <v>Yes</v>
          </cell>
          <cell r="V744" t="str">
            <v>rodrigo@adesainternational.com</v>
          </cell>
          <cell r="W744" t="str">
            <v>Gustavo Orozco</v>
          </cell>
          <cell r="X744" t="str">
            <v>No</v>
          </cell>
          <cell r="Y744" t="str">
            <v>gustavo@adesainternational.com</v>
          </cell>
          <cell r="Z744" t="b">
            <v>0</v>
          </cell>
          <cell r="AA744" t="b">
            <v>0</v>
          </cell>
          <cell r="AB744" t="b">
            <v>1</v>
          </cell>
          <cell r="AC744" t="b">
            <v>0</v>
          </cell>
          <cell r="AD744">
            <v>45092</v>
          </cell>
          <cell r="AE744">
            <v>45458</v>
          </cell>
        </row>
        <row r="745">
          <cell r="A745" t="str">
            <v>Performance Foodservice</v>
          </cell>
          <cell r="B745">
            <v>71458</v>
          </cell>
          <cell r="C745">
            <v>228226</v>
          </cell>
          <cell r="E745" t="str">
            <v>Active</v>
          </cell>
          <cell r="G745" t="str">
            <v>AC-00691</v>
          </cell>
          <cell r="H745" t="str">
            <v>Active</v>
          </cell>
          <cell r="I745">
            <v>36.980742599999999</v>
          </cell>
          <cell r="J745">
            <v>-121.5558798</v>
          </cell>
          <cell r="L745" t="str">
            <v>5480 Monterey Rd</v>
          </cell>
          <cell r="M745" t="str">
            <v>Gilroy</v>
          </cell>
          <cell r="P745" t="str">
            <v>CA</v>
          </cell>
          <cell r="Q745" t="str">
            <v>95020</v>
          </cell>
          <cell r="S745" t="str">
            <v>831.465.3287</v>
          </cell>
          <cell r="T745" t="str">
            <v>Daniel Mathis</v>
          </cell>
          <cell r="U745" t="str">
            <v>Yes</v>
          </cell>
          <cell r="V745" t="str">
            <v>daniel.mathis@pfgc.com</v>
          </cell>
          <cell r="W745" t="str">
            <v>Scott Stone</v>
          </cell>
          <cell r="X745" t="str">
            <v>No</v>
          </cell>
          <cell r="Y745" t="str">
            <v>scott.stone@pfgc.com</v>
          </cell>
          <cell r="Z745" t="b">
            <v>1</v>
          </cell>
          <cell r="AA745" t="b">
            <v>1</v>
          </cell>
          <cell r="AB745" t="b">
            <v>1</v>
          </cell>
          <cell r="AC745" t="b">
            <v>1</v>
          </cell>
          <cell r="AD745">
            <v>45092</v>
          </cell>
          <cell r="AE745">
            <v>45458</v>
          </cell>
        </row>
        <row r="746">
          <cell r="A746" t="str">
            <v>Lineage Logistics-Wilmington Redi</v>
          </cell>
          <cell r="B746">
            <v>215680</v>
          </cell>
          <cell r="C746">
            <v>228232</v>
          </cell>
          <cell r="E746" t="str">
            <v>Active</v>
          </cell>
          <cell r="G746" t="str">
            <v>AC-00880</v>
          </cell>
          <cell r="H746" t="str">
            <v>Active</v>
          </cell>
          <cell r="I746">
            <v>41.339636200000001</v>
          </cell>
          <cell r="J746">
            <v>-88.214184200000005</v>
          </cell>
          <cell r="L746" t="str">
            <v>24945 W Design Rd</v>
          </cell>
          <cell r="M746" t="str">
            <v>Wilmington</v>
          </cell>
          <cell r="P746" t="str">
            <v>IL</v>
          </cell>
          <cell r="Q746" t="str">
            <v>60481</v>
          </cell>
          <cell r="R746" t="str">
            <v>nliera@lineagelogistics.com</v>
          </cell>
          <cell r="S746" t="str">
            <v>779.230.1214</v>
          </cell>
          <cell r="T746" t="str">
            <v>Alison Williams</v>
          </cell>
          <cell r="U746" t="str">
            <v>Yes</v>
          </cell>
          <cell r="V746" t="str">
            <v>alwilliams@lineagelogistics.com</v>
          </cell>
          <cell r="X746" t="str">
            <v>No</v>
          </cell>
          <cell r="Z746" t="b">
            <v>1</v>
          </cell>
          <cell r="AA746" t="b">
            <v>1</v>
          </cell>
          <cell r="AB746" t="b">
            <v>1</v>
          </cell>
          <cell r="AC746" t="b">
            <v>1</v>
          </cell>
          <cell r="AD746">
            <v>45110</v>
          </cell>
          <cell r="AE746">
            <v>45476</v>
          </cell>
        </row>
        <row r="747">
          <cell r="A747" t="str">
            <v>Lineage Logistics- Riverside 2</v>
          </cell>
          <cell r="B747">
            <v>153744</v>
          </cell>
          <cell r="C747">
            <v>228233</v>
          </cell>
          <cell r="E747" t="str">
            <v>Active</v>
          </cell>
          <cell r="G747" t="str">
            <v>AC-00881</v>
          </cell>
          <cell r="H747" t="str">
            <v>Active</v>
          </cell>
          <cell r="I747">
            <v>34.012628300000003</v>
          </cell>
          <cell r="J747">
            <v>-117.38098479999999</v>
          </cell>
          <cell r="L747" t="str">
            <v>2324 Fleetwood Dr</v>
          </cell>
          <cell r="M747" t="str">
            <v>Riverside</v>
          </cell>
          <cell r="P747" t="str">
            <v>CA</v>
          </cell>
          <cell r="Q747" t="str">
            <v>92509</v>
          </cell>
          <cell r="R747" t="str">
            <v>echesser@lineagelogistics.com</v>
          </cell>
          <cell r="S747" t="str">
            <v>312.244.9538</v>
          </cell>
          <cell r="T747" t="str">
            <v>Alison Williams</v>
          </cell>
          <cell r="U747" t="str">
            <v>Yes</v>
          </cell>
          <cell r="V747" t="str">
            <v>alwilliams@lineagelogistics.com</v>
          </cell>
          <cell r="X747" t="str">
            <v>No</v>
          </cell>
          <cell r="Z747" t="b">
            <v>1</v>
          </cell>
          <cell r="AA747" t="b">
            <v>1</v>
          </cell>
          <cell r="AB747" t="b">
            <v>1</v>
          </cell>
          <cell r="AC747" t="b">
            <v>1</v>
          </cell>
          <cell r="AD747">
            <v>45110</v>
          </cell>
          <cell r="AE747">
            <v>45476</v>
          </cell>
        </row>
        <row r="748">
          <cell r="A748" t="str">
            <v>Lineage Logistics, LLC</v>
          </cell>
          <cell r="B748">
            <v>215687</v>
          </cell>
          <cell r="C748">
            <v>228234</v>
          </cell>
          <cell r="E748" t="str">
            <v>Active</v>
          </cell>
          <cell r="G748" t="str">
            <v>AC-00882</v>
          </cell>
          <cell r="H748" t="str">
            <v>Active</v>
          </cell>
          <cell r="I748">
            <v>41.634084399999999</v>
          </cell>
          <cell r="J748">
            <v>-93.593609200000003</v>
          </cell>
          <cell r="L748" t="str">
            <v>1650 E Madison Ave</v>
          </cell>
          <cell r="M748" t="str">
            <v>Des Moines</v>
          </cell>
          <cell r="P748" t="str">
            <v>IA</v>
          </cell>
          <cell r="Q748" t="str">
            <v>50313</v>
          </cell>
          <cell r="R748" t="str">
            <v>snorton@lineagelogistics.com</v>
          </cell>
          <cell r="S748" t="str">
            <v>515.265.9861</v>
          </cell>
          <cell r="T748" t="str">
            <v>David Turner</v>
          </cell>
          <cell r="U748" t="str">
            <v>Yes</v>
          </cell>
          <cell r="V748" t="str">
            <v>dturner@lineagelogsitics.com</v>
          </cell>
          <cell r="X748" t="str">
            <v>No</v>
          </cell>
          <cell r="Z748" t="b">
            <v>1</v>
          </cell>
          <cell r="AA748" t="b">
            <v>1</v>
          </cell>
          <cell r="AB748" t="b">
            <v>1</v>
          </cell>
          <cell r="AC748" t="b">
            <v>1</v>
          </cell>
          <cell r="AD748">
            <v>45110</v>
          </cell>
          <cell r="AE748">
            <v>45476</v>
          </cell>
        </row>
        <row r="749">
          <cell r="A749" t="str">
            <v>Adesa International LLC</v>
          </cell>
          <cell r="B749">
            <v>162913</v>
          </cell>
          <cell r="C749">
            <v>228235</v>
          </cell>
          <cell r="E749" t="str">
            <v>Active</v>
          </cell>
          <cell r="G749" t="str">
            <v>AC-00694</v>
          </cell>
          <cell r="H749" t="str">
            <v>Active</v>
          </cell>
          <cell r="I749">
            <v>34.047947899999997</v>
          </cell>
          <cell r="J749">
            <v>-117.61192990000001</v>
          </cell>
          <cell r="L749" t="str">
            <v>1440 S Vineyeard Ave</v>
          </cell>
          <cell r="M749" t="str">
            <v>Ontario</v>
          </cell>
          <cell r="P749" t="str">
            <v>CA</v>
          </cell>
          <cell r="Q749" t="str">
            <v>91761</v>
          </cell>
          <cell r="R749" t="str">
            <v>rodrigo@adesainternational.com</v>
          </cell>
          <cell r="S749" t="str">
            <v>949.344.5458</v>
          </cell>
          <cell r="T749" t="str">
            <v>Rodrigo Huerta</v>
          </cell>
          <cell r="U749" t="str">
            <v>Yes</v>
          </cell>
          <cell r="V749" t="str">
            <v>rodrigo@adesainternational.com</v>
          </cell>
          <cell r="W749" t="str">
            <v>Gustavo Orozco</v>
          </cell>
          <cell r="X749" t="str">
            <v>No</v>
          </cell>
          <cell r="Y749" t="str">
            <v>gustavo@adesainternational.com</v>
          </cell>
          <cell r="Z749" t="b">
            <v>0</v>
          </cell>
          <cell r="AA749" t="b">
            <v>0</v>
          </cell>
          <cell r="AB749" t="b">
            <v>1</v>
          </cell>
          <cell r="AC749" t="b">
            <v>0</v>
          </cell>
          <cell r="AD749">
            <v>45092</v>
          </cell>
          <cell r="AE749">
            <v>45458</v>
          </cell>
        </row>
        <row r="750">
          <cell r="A750" t="str">
            <v>Lineage Logistics- Riverside 3</v>
          </cell>
          <cell r="B750">
            <v>153744</v>
          </cell>
          <cell r="C750">
            <v>228236</v>
          </cell>
          <cell r="E750" t="str">
            <v>Active</v>
          </cell>
          <cell r="G750" t="str">
            <v>AC-00883</v>
          </cell>
          <cell r="H750" t="str">
            <v>Active</v>
          </cell>
          <cell r="I750">
            <v>34.012628300000003</v>
          </cell>
          <cell r="J750">
            <v>-117.38098479999999</v>
          </cell>
          <cell r="L750" t="str">
            <v>2324 Fleetwood Dr</v>
          </cell>
          <cell r="M750" t="str">
            <v>Riverside</v>
          </cell>
          <cell r="P750" t="str">
            <v>CA</v>
          </cell>
          <cell r="Q750" t="str">
            <v>92509</v>
          </cell>
          <cell r="R750" t="str">
            <v>echesser@lineagelogistics.com</v>
          </cell>
          <cell r="S750" t="str">
            <v>312.244.9538</v>
          </cell>
          <cell r="T750" t="str">
            <v>Alison Williams</v>
          </cell>
          <cell r="U750" t="str">
            <v>Yes</v>
          </cell>
          <cell r="V750" t="str">
            <v>alwilliams@lineagelogistics.com</v>
          </cell>
          <cell r="X750" t="str">
            <v>No</v>
          </cell>
          <cell r="Z750" t="b">
            <v>1</v>
          </cell>
          <cell r="AA750" t="b">
            <v>1</v>
          </cell>
          <cell r="AB750" t="b">
            <v>1</v>
          </cell>
          <cell r="AC750" t="b">
            <v>1</v>
          </cell>
          <cell r="AD750">
            <v>45110</v>
          </cell>
          <cell r="AE750">
            <v>45476</v>
          </cell>
        </row>
        <row r="751">
          <cell r="A751" t="str">
            <v>Lineage Logistics- Denison</v>
          </cell>
          <cell r="B751">
            <v>215688</v>
          </cell>
          <cell r="C751">
            <v>228237</v>
          </cell>
          <cell r="E751" t="str">
            <v>Active</v>
          </cell>
          <cell r="G751" t="str">
            <v>AC-00884</v>
          </cell>
          <cell r="H751" t="str">
            <v>Active</v>
          </cell>
          <cell r="I751">
            <v>42.022678999999997</v>
          </cell>
          <cell r="J751">
            <v>-95.3626723</v>
          </cell>
          <cell r="L751" t="str">
            <v>601 Industrial Dr</v>
          </cell>
          <cell r="M751" t="str">
            <v>Denison</v>
          </cell>
          <cell r="P751" t="str">
            <v>IA</v>
          </cell>
          <cell r="Q751" t="str">
            <v>51442</v>
          </cell>
          <cell r="R751" t="str">
            <v>sclausen@lineagelogistics.com</v>
          </cell>
          <cell r="S751" t="str">
            <v>712.269.1858</v>
          </cell>
          <cell r="T751" t="str">
            <v>Alison Williams</v>
          </cell>
          <cell r="U751" t="str">
            <v>Yes</v>
          </cell>
          <cell r="V751" t="str">
            <v>alwilliams@lineagelogistics.com</v>
          </cell>
          <cell r="X751" t="str">
            <v>No</v>
          </cell>
          <cell r="Z751" t="b">
            <v>1</v>
          </cell>
          <cell r="AA751" t="b">
            <v>1</v>
          </cell>
          <cell r="AB751" t="b">
            <v>1</v>
          </cell>
          <cell r="AC751" t="b">
            <v>1</v>
          </cell>
          <cell r="AD751">
            <v>45110</v>
          </cell>
          <cell r="AE751">
            <v>45476</v>
          </cell>
        </row>
        <row r="752">
          <cell r="A752" t="str">
            <v>Angus Field Inc</v>
          </cell>
          <cell r="B752">
            <v>138074</v>
          </cell>
          <cell r="C752">
            <v>228238</v>
          </cell>
          <cell r="E752" t="str">
            <v>Active</v>
          </cell>
          <cell r="G752" t="str">
            <v>AC-00885</v>
          </cell>
          <cell r="H752" t="str">
            <v>Active</v>
          </cell>
          <cell r="I752">
            <v>34.161228700000002</v>
          </cell>
          <cell r="J752">
            <v>-118.2743839</v>
          </cell>
          <cell r="L752" t="str">
            <v>843 W Glenoaks Blvd</v>
          </cell>
          <cell r="M752" t="str">
            <v>Glendale</v>
          </cell>
          <cell r="P752" t="str">
            <v>CA</v>
          </cell>
          <cell r="Q752" t="str">
            <v>91202</v>
          </cell>
          <cell r="R752" t="str">
            <v>angusfieldinc@gmail.com</v>
          </cell>
          <cell r="S752" t="str">
            <v>213.700.5567</v>
          </cell>
          <cell r="T752" t="str">
            <v>Su Jin Hong</v>
          </cell>
          <cell r="U752" t="str">
            <v>Yes</v>
          </cell>
          <cell r="V752" t="str">
            <v>Angusfieldinc@gmail.com</v>
          </cell>
          <cell r="X752" t="str">
            <v>No</v>
          </cell>
          <cell r="Z752" t="b">
            <v>0</v>
          </cell>
          <cell r="AA752" t="b">
            <v>0</v>
          </cell>
          <cell r="AB752" t="b">
            <v>1</v>
          </cell>
          <cell r="AC752" t="b">
            <v>0</v>
          </cell>
          <cell r="AD752">
            <v>45110</v>
          </cell>
          <cell r="AE752">
            <v>45476</v>
          </cell>
        </row>
        <row r="753">
          <cell r="A753" t="str">
            <v>Fresh Mark Cold Storage</v>
          </cell>
          <cell r="B753">
            <v>215409</v>
          </cell>
          <cell r="C753">
            <v>228239</v>
          </cell>
          <cell r="E753" t="str">
            <v>Active</v>
          </cell>
          <cell r="G753" t="str">
            <v>AC-00695</v>
          </cell>
          <cell r="H753" t="str">
            <v>Active</v>
          </cell>
          <cell r="I753">
            <v>40.786273899999998</v>
          </cell>
          <cell r="J753">
            <v>-81.492937100000006</v>
          </cell>
          <cell r="L753" t="str">
            <v>950 Cloverleaf St Southeast</v>
          </cell>
          <cell r="M753" t="str">
            <v>Massillon</v>
          </cell>
          <cell r="P753" t="str">
            <v>OH</v>
          </cell>
          <cell r="Q753" t="str">
            <v>44646</v>
          </cell>
          <cell r="R753" t="str">
            <v>alacerenza@freshmark.com</v>
          </cell>
          <cell r="S753" t="str">
            <v>330.833.9870</v>
          </cell>
          <cell r="T753" t="str">
            <v>Anthony Lacerenza</v>
          </cell>
          <cell r="U753" t="str">
            <v>Yes</v>
          </cell>
          <cell r="V753" t="str">
            <v>alacerenza@freshmark.com</v>
          </cell>
          <cell r="X753" t="str">
            <v>No</v>
          </cell>
          <cell r="Z753" t="b">
            <v>0</v>
          </cell>
          <cell r="AA753" t="b">
            <v>0</v>
          </cell>
          <cell r="AB753" t="b">
            <v>1</v>
          </cell>
          <cell r="AC753" t="b">
            <v>0</v>
          </cell>
          <cell r="AD753">
            <v>45092</v>
          </cell>
          <cell r="AE753">
            <v>45458</v>
          </cell>
        </row>
        <row r="754">
          <cell r="A754" t="str">
            <v>Heritage Pork International, Inc</v>
          </cell>
          <cell r="B754">
            <v>215691</v>
          </cell>
          <cell r="C754">
            <v>228240</v>
          </cell>
          <cell r="E754" t="str">
            <v>Active</v>
          </cell>
          <cell r="G754" t="str">
            <v>AC-00886</v>
          </cell>
          <cell r="H754" t="str">
            <v>Active</v>
          </cell>
          <cell r="I754">
            <v>43.158884200000003</v>
          </cell>
          <cell r="J754">
            <v>-95.149422400000006</v>
          </cell>
          <cell r="L754" t="str">
            <v>225 W 21st St</v>
          </cell>
          <cell r="M754" t="str">
            <v>Spencer</v>
          </cell>
          <cell r="P754" t="str">
            <v>IA</v>
          </cell>
          <cell r="Q754" t="str">
            <v>51301</v>
          </cell>
          <cell r="R754" t="str">
            <v>todd@heritagepork.com</v>
          </cell>
          <cell r="S754" t="str">
            <v>712.202.2357</v>
          </cell>
          <cell r="T754" t="str">
            <v>Todd McGregor</v>
          </cell>
          <cell r="U754" t="str">
            <v>Yes</v>
          </cell>
          <cell r="V754" t="str">
            <v>todd@heritagepork.com</v>
          </cell>
          <cell r="W754" t="str">
            <v>Bradley Liao</v>
          </cell>
          <cell r="X754" t="str">
            <v>No</v>
          </cell>
          <cell r="Y754" t="str">
            <v>bradley@heritagepork.com</v>
          </cell>
          <cell r="Z754" t="b">
            <v>0</v>
          </cell>
          <cell r="AA754" t="b">
            <v>0</v>
          </cell>
          <cell r="AB754" t="b">
            <v>1</v>
          </cell>
          <cell r="AC754" t="b">
            <v>0</v>
          </cell>
          <cell r="AD754">
            <v>45113</v>
          </cell>
          <cell r="AE754">
            <v>45479</v>
          </cell>
        </row>
        <row r="755">
          <cell r="A755" t="str">
            <v>Lineage Logistics- Oxnard (906 E 3rd)</v>
          </cell>
          <cell r="B755">
            <v>215693</v>
          </cell>
          <cell r="C755">
            <v>228241</v>
          </cell>
          <cell r="E755" t="str">
            <v>Active</v>
          </cell>
          <cell r="G755" t="str">
            <v>AC-00887</v>
          </cell>
          <cell r="H755" t="str">
            <v>Active</v>
          </cell>
          <cell r="I755">
            <v>34.198417900000003</v>
          </cell>
          <cell r="J755">
            <v>-119.16903000000001</v>
          </cell>
          <cell r="L755" t="str">
            <v>906 E 3rd St</v>
          </cell>
          <cell r="M755" t="str">
            <v>Oxnard</v>
          </cell>
          <cell r="P755" t="str">
            <v>CA</v>
          </cell>
          <cell r="Q755" t="str">
            <v>93030</v>
          </cell>
          <cell r="R755" t="str">
            <v>dtaracena@lineagelogistics.com</v>
          </cell>
          <cell r="S755" t="str">
            <v>909.541.2899</v>
          </cell>
          <cell r="T755" t="str">
            <v>Ignacio Calderon</v>
          </cell>
          <cell r="U755" t="str">
            <v>Yes</v>
          </cell>
          <cell r="V755" t="str">
            <v>jcalderon@lineagelogistics.com</v>
          </cell>
          <cell r="X755" t="str">
            <v>No</v>
          </cell>
          <cell r="Z755" t="b">
            <v>1</v>
          </cell>
          <cell r="AA755" t="b">
            <v>1</v>
          </cell>
          <cell r="AB755" t="b">
            <v>1</v>
          </cell>
          <cell r="AC755" t="b">
            <v>1</v>
          </cell>
          <cell r="AD755">
            <v>45110</v>
          </cell>
          <cell r="AE755">
            <v>45476</v>
          </cell>
        </row>
        <row r="756">
          <cell r="A756" t="str">
            <v>Fresh Mark Massillon</v>
          </cell>
          <cell r="B756">
            <v>215001</v>
          </cell>
          <cell r="C756">
            <v>228242</v>
          </cell>
          <cell r="E756" t="str">
            <v>Active</v>
          </cell>
          <cell r="G756" t="str">
            <v>AC-00696</v>
          </cell>
          <cell r="H756" t="str">
            <v>Active</v>
          </cell>
          <cell r="I756">
            <v>40.786481999999999</v>
          </cell>
          <cell r="J756">
            <v>-81.500119999999995</v>
          </cell>
          <cell r="L756" t="str">
            <v>1888 Southway St SW</v>
          </cell>
          <cell r="M756" t="str">
            <v>Massillon</v>
          </cell>
          <cell r="P756" t="str">
            <v>OH</v>
          </cell>
          <cell r="Q756" t="str">
            <v>44646</v>
          </cell>
          <cell r="R756" t="str">
            <v>alacerenza@freshmark.com</v>
          </cell>
          <cell r="S756" t="str">
            <v>330.832.7491</v>
          </cell>
          <cell r="T756" t="str">
            <v>Anthony Lacerenza</v>
          </cell>
          <cell r="U756" t="str">
            <v>Yes</v>
          </cell>
          <cell r="V756" t="str">
            <v>alacerenza@freshmark.com</v>
          </cell>
          <cell r="X756" t="str">
            <v>No</v>
          </cell>
          <cell r="Z756" t="b">
            <v>0</v>
          </cell>
          <cell r="AA756" t="b">
            <v>0</v>
          </cell>
          <cell r="AB756" t="b">
            <v>1</v>
          </cell>
          <cell r="AC756" t="b">
            <v>0</v>
          </cell>
          <cell r="AD756">
            <v>45092</v>
          </cell>
          <cell r="AE756">
            <v>45458</v>
          </cell>
        </row>
        <row r="757">
          <cell r="A757" t="str">
            <v>Lineage Logistics- Manteca (Palm)</v>
          </cell>
          <cell r="B757">
            <v>215694</v>
          </cell>
          <cell r="C757">
            <v>228243</v>
          </cell>
          <cell r="E757" t="str">
            <v>Active</v>
          </cell>
          <cell r="G757" t="str">
            <v>AC-00888</v>
          </cell>
          <cell r="H757" t="str">
            <v>Active</v>
          </cell>
          <cell r="I757">
            <v>37.764435800000001</v>
          </cell>
          <cell r="J757">
            <v>-121.1648596</v>
          </cell>
          <cell r="L757" t="str">
            <v>3097 E Palm Ave</v>
          </cell>
          <cell r="M757" t="str">
            <v>Manteca</v>
          </cell>
          <cell r="P757" t="str">
            <v>CA</v>
          </cell>
          <cell r="Q757" t="str">
            <v>95337</v>
          </cell>
          <cell r="R757" t="str">
            <v>jcalderon@lineagelogistics.com</v>
          </cell>
          <cell r="S757" t="str">
            <v>800.647.7171</v>
          </cell>
          <cell r="T757" t="str">
            <v>Ignacio Calderon</v>
          </cell>
          <cell r="U757" t="str">
            <v>Yes</v>
          </cell>
          <cell r="V757" t="str">
            <v>jcalderon@lineagelogistics.com</v>
          </cell>
          <cell r="X757" t="str">
            <v>No</v>
          </cell>
          <cell r="Z757" t="b">
            <v>1</v>
          </cell>
          <cell r="AA757" t="b">
            <v>1</v>
          </cell>
          <cell r="AB757" t="b">
            <v>1</v>
          </cell>
          <cell r="AC757" t="b">
            <v>1</v>
          </cell>
          <cell r="AD757">
            <v>45110</v>
          </cell>
          <cell r="AE757">
            <v>45476</v>
          </cell>
        </row>
        <row r="758">
          <cell r="A758" t="str">
            <v>Fresh Mark Canton</v>
          </cell>
          <cell r="B758">
            <v>215410</v>
          </cell>
          <cell r="C758">
            <v>228244</v>
          </cell>
          <cell r="E758" t="str">
            <v>Active</v>
          </cell>
          <cell r="G758" t="str">
            <v>AC-00697</v>
          </cell>
          <cell r="H758" t="str">
            <v>Active</v>
          </cell>
          <cell r="I758">
            <v>40.814258899999999</v>
          </cell>
          <cell r="J758">
            <v>-81.328834099999995</v>
          </cell>
          <cell r="L758" t="str">
            <v>1600 Harmont Ave Northeast</v>
          </cell>
          <cell r="M758" t="str">
            <v>Canton</v>
          </cell>
          <cell r="P758" t="str">
            <v>OH</v>
          </cell>
          <cell r="Q758" t="str">
            <v>44705</v>
          </cell>
          <cell r="R758" t="str">
            <v>alacerenza@freshmark.com</v>
          </cell>
          <cell r="S758" t="str">
            <v>330.832.7491</v>
          </cell>
          <cell r="T758" t="str">
            <v>Anthony Lacerenza</v>
          </cell>
          <cell r="U758" t="str">
            <v>Yes</v>
          </cell>
          <cell r="V758" t="str">
            <v>alacerenza@freshmark.com</v>
          </cell>
          <cell r="X758" t="str">
            <v>No</v>
          </cell>
          <cell r="Z758" t="b">
            <v>0</v>
          </cell>
          <cell r="AA758" t="b">
            <v>0</v>
          </cell>
          <cell r="AB758" t="b">
            <v>1</v>
          </cell>
          <cell r="AC758" t="b">
            <v>0</v>
          </cell>
          <cell r="AD758">
            <v>45092</v>
          </cell>
          <cell r="AE758">
            <v>45458</v>
          </cell>
        </row>
        <row r="759">
          <cell r="A759" t="str">
            <v>Lineage Logistics- Stockton (Washington St)</v>
          </cell>
          <cell r="B759">
            <v>215695</v>
          </cell>
          <cell r="C759">
            <v>228245</v>
          </cell>
          <cell r="E759" t="str">
            <v>Active</v>
          </cell>
          <cell r="G759" t="str">
            <v>AC-00889</v>
          </cell>
          <cell r="H759" t="str">
            <v>Active</v>
          </cell>
          <cell r="I759">
            <v>37.946166499999997</v>
          </cell>
          <cell r="J759">
            <v>-121.3200224</v>
          </cell>
          <cell r="L759" t="str">
            <v>2005 W Washington St</v>
          </cell>
          <cell r="M759" t="str">
            <v>Stockton</v>
          </cell>
          <cell r="P759" t="str">
            <v>CA</v>
          </cell>
          <cell r="Q759" t="str">
            <v>95203</v>
          </cell>
          <cell r="R759" t="str">
            <v>mfritch@lineagelogistics.com</v>
          </cell>
          <cell r="S759" t="str">
            <v>800.647.7271</v>
          </cell>
          <cell r="T759" t="str">
            <v>Ignacio Calderon</v>
          </cell>
          <cell r="U759" t="str">
            <v>Yes</v>
          </cell>
          <cell r="V759" t="str">
            <v>jcalderon@lineagelogistics.com</v>
          </cell>
          <cell r="X759" t="str">
            <v>No</v>
          </cell>
          <cell r="Z759" t="b">
            <v>1</v>
          </cell>
          <cell r="AA759" t="b">
            <v>1</v>
          </cell>
          <cell r="AB759" t="b">
            <v>1</v>
          </cell>
          <cell r="AC759" t="b">
            <v>1</v>
          </cell>
          <cell r="AD759">
            <v>45110</v>
          </cell>
          <cell r="AE759">
            <v>45476</v>
          </cell>
        </row>
        <row r="760">
          <cell r="A760" t="str">
            <v>Lineage Logistics- Oxnard (1300 E 3rd)</v>
          </cell>
          <cell r="B760">
            <v>215696</v>
          </cell>
          <cell r="C760">
            <v>228246</v>
          </cell>
          <cell r="E760" t="str">
            <v>Active</v>
          </cell>
          <cell r="G760" t="str">
            <v>AC-00890</v>
          </cell>
          <cell r="H760" t="str">
            <v>Active</v>
          </cell>
          <cell r="I760">
            <v>34.199008599999999</v>
          </cell>
          <cell r="J760">
            <v>-119.16641540000001</v>
          </cell>
          <cell r="L760" t="str">
            <v>1300 E 3rd St</v>
          </cell>
          <cell r="M760" t="str">
            <v>Oxnard</v>
          </cell>
          <cell r="P760" t="str">
            <v>CA</v>
          </cell>
          <cell r="Q760" t="str">
            <v>93030</v>
          </cell>
          <cell r="R760" t="str">
            <v>dtaracena@lineagelogistics.com</v>
          </cell>
          <cell r="S760" t="str">
            <v>909.541.2899</v>
          </cell>
          <cell r="T760" t="str">
            <v>Ignacio Calderon</v>
          </cell>
          <cell r="U760" t="str">
            <v>Yes</v>
          </cell>
          <cell r="V760" t="str">
            <v>jcalderon@lineagelogistics.com</v>
          </cell>
          <cell r="X760" t="str">
            <v>No</v>
          </cell>
          <cell r="Z760" t="b">
            <v>1</v>
          </cell>
          <cell r="AA760" t="b">
            <v>1</v>
          </cell>
          <cell r="AB760" t="b">
            <v>1</v>
          </cell>
          <cell r="AC760" t="b">
            <v>1</v>
          </cell>
          <cell r="AD760">
            <v>45110</v>
          </cell>
          <cell r="AE760">
            <v>45477</v>
          </cell>
        </row>
        <row r="761">
          <cell r="A761" t="str">
            <v>Fresh Mark Salem</v>
          </cell>
          <cell r="B761">
            <v>215411</v>
          </cell>
          <cell r="C761">
            <v>228247</v>
          </cell>
          <cell r="E761" t="str">
            <v>Active</v>
          </cell>
          <cell r="G761" t="str">
            <v>AC-00698</v>
          </cell>
          <cell r="H761" t="str">
            <v>Active</v>
          </cell>
          <cell r="I761">
            <v>40.883520500000003</v>
          </cell>
          <cell r="J761">
            <v>-80.846900700000006</v>
          </cell>
          <cell r="L761" t="str">
            <v>1735 S Lincoln Ave</v>
          </cell>
          <cell r="M761" t="str">
            <v>Salem</v>
          </cell>
          <cell r="P761" t="str">
            <v>OH</v>
          </cell>
          <cell r="Q761" t="str">
            <v>44460</v>
          </cell>
          <cell r="R761" t="str">
            <v>alacerenza@freshmark.com</v>
          </cell>
          <cell r="S761" t="str">
            <v>330.332.8508</v>
          </cell>
          <cell r="T761" t="str">
            <v>Anthony Lacerenza</v>
          </cell>
          <cell r="U761" t="str">
            <v>Yes</v>
          </cell>
          <cell r="V761" t="str">
            <v>alacerenza@freshmark.com</v>
          </cell>
          <cell r="X761" t="str">
            <v>No</v>
          </cell>
          <cell r="Z761" t="b">
            <v>0</v>
          </cell>
          <cell r="AA761" t="b">
            <v>0</v>
          </cell>
          <cell r="AB761" t="b">
            <v>1</v>
          </cell>
          <cell r="AC761" t="b">
            <v>0</v>
          </cell>
          <cell r="AD761">
            <v>45092</v>
          </cell>
          <cell r="AE761">
            <v>45458</v>
          </cell>
        </row>
        <row r="762">
          <cell r="A762" t="str">
            <v>Ensign Meats Inc</v>
          </cell>
          <cell r="B762">
            <v>215412</v>
          </cell>
          <cell r="C762">
            <v>228248</v>
          </cell>
          <cell r="E762" t="str">
            <v>Active</v>
          </cell>
          <cell r="G762" t="str">
            <v>AC-00699</v>
          </cell>
          <cell r="H762" t="str">
            <v>Active</v>
          </cell>
          <cell r="I762">
            <v>33.970199200000003</v>
          </cell>
          <cell r="J762">
            <v>-118.348534</v>
          </cell>
          <cell r="L762" t="str">
            <v>420 E Beach Ave</v>
          </cell>
          <cell r="M762" t="str">
            <v>Inglewood</v>
          </cell>
          <cell r="P762" t="str">
            <v>CA</v>
          </cell>
          <cell r="Q762" t="str">
            <v>90302</v>
          </cell>
          <cell r="R762" t="str">
            <v>lynnbeefcompany@gmail.com</v>
          </cell>
          <cell r="S762" t="str">
            <v>323.264.2825</v>
          </cell>
          <cell r="T762" t="str">
            <v>Jesse Ensign</v>
          </cell>
          <cell r="U762" t="str">
            <v>Yes</v>
          </cell>
          <cell r="V762" t="str">
            <v>lynnbeefcompany@gmail.com</v>
          </cell>
          <cell r="X762" t="str">
            <v>No</v>
          </cell>
          <cell r="Z762" t="b">
            <v>1</v>
          </cell>
          <cell r="AA762" t="b">
            <v>1</v>
          </cell>
          <cell r="AB762" t="b">
            <v>1</v>
          </cell>
          <cell r="AC762" t="b">
            <v>1</v>
          </cell>
          <cell r="AD762">
            <v>45092</v>
          </cell>
          <cell r="AE762">
            <v>45458</v>
          </cell>
        </row>
        <row r="763">
          <cell r="A763" t="str">
            <v>Raley's DC Freezer Warehouse</v>
          </cell>
          <cell r="B763">
            <v>215413</v>
          </cell>
          <cell r="C763">
            <v>228250</v>
          </cell>
          <cell r="E763" t="str">
            <v>Active</v>
          </cell>
          <cell r="G763" t="str">
            <v>AC-00700</v>
          </cell>
          <cell r="H763" t="str">
            <v>Active</v>
          </cell>
          <cell r="I763">
            <v>38.563446800000001</v>
          </cell>
          <cell r="J763">
            <v>-121.5742865</v>
          </cell>
          <cell r="L763" t="str">
            <v>3925 Seaport Blvd</v>
          </cell>
          <cell r="M763" t="str">
            <v>West Sacramento</v>
          </cell>
          <cell r="P763" t="str">
            <v>CA</v>
          </cell>
          <cell r="Q763" t="str">
            <v>95691</v>
          </cell>
          <cell r="R763" t="str">
            <v>abain@raleys.com</v>
          </cell>
          <cell r="S763" t="str">
            <v>916.403.2280</v>
          </cell>
          <cell r="T763" t="str">
            <v>Adrienne Bain</v>
          </cell>
          <cell r="U763" t="str">
            <v>Yes</v>
          </cell>
          <cell r="V763" t="str">
            <v>abain@raleys.com</v>
          </cell>
          <cell r="X763" t="str">
            <v>No</v>
          </cell>
          <cell r="Z763" t="b">
            <v>0</v>
          </cell>
          <cell r="AA763" t="b">
            <v>0</v>
          </cell>
          <cell r="AB763" t="b">
            <v>1</v>
          </cell>
          <cell r="AC763" t="b">
            <v>0</v>
          </cell>
          <cell r="AD763">
            <v>45092</v>
          </cell>
          <cell r="AE763">
            <v>45458</v>
          </cell>
        </row>
        <row r="764">
          <cell r="A764" t="str">
            <v>Lineage Logistics- Oxnard (1050 E 3rd)</v>
          </cell>
          <cell r="B764">
            <v>215697</v>
          </cell>
          <cell r="C764">
            <v>228252</v>
          </cell>
          <cell r="E764" t="str">
            <v>Active</v>
          </cell>
          <cell r="G764" t="str">
            <v>AC-00891</v>
          </cell>
          <cell r="H764" t="str">
            <v>Active</v>
          </cell>
          <cell r="I764">
            <v>34.199737800000001</v>
          </cell>
          <cell r="J764">
            <v>-119.1678907</v>
          </cell>
          <cell r="L764" t="str">
            <v>1050 E 3rd St</v>
          </cell>
          <cell r="M764" t="str">
            <v>Oxnard</v>
          </cell>
          <cell r="P764" t="str">
            <v>CA</v>
          </cell>
          <cell r="Q764" t="str">
            <v>93030</v>
          </cell>
          <cell r="R764" t="str">
            <v>dtaracena@lineagelogistics.com</v>
          </cell>
          <cell r="S764" t="str">
            <v>909.541.2899</v>
          </cell>
          <cell r="T764" t="str">
            <v>Ignacio Calderon</v>
          </cell>
          <cell r="U764" t="str">
            <v>Yes</v>
          </cell>
          <cell r="V764" t="str">
            <v>jcalderon@lineagelogistics.com</v>
          </cell>
          <cell r="X764" t="str">
            <v>No</v>
          </cell>
          <cell r="Z764" t="b">
            <v>1</v>
          </cell>
          <cell r="AA764" t="b">
            <v>1</v>
          </cell>
          <cell r="AB764" t="b">
            <v>1</v>
          </cell>
          <cell r="AC764" t="b">
            <v>1</v>
          </cell>
          <cell r="AD764">
            <v>45110</v>
          </cell>
          <cell r="AE764">
            <v>45476</v>
          </cell>
        </row>
        <row r="765">
          <cell r="A765" t="str">
            <v>Lineage Logistics- Oxnard (711 Diaz Ave)</v>
          </cell>
          <cell r="B765">
            <v>215698</v>
          </cell>
          <cell r="C765">
            <v>228253</v>
          </cell>
          <cell r="E765" t="str">
            <v>Active</v>
          </cell>
          <cell r="G765" t="str">
            <v>AC-00892</v>
          </cell>
          <cell r="H765" t="str">
            <v>Active</v>
          </cell>
          <cell r="I765">
            <v>34.195689000000002</v>
          </cell>
          <cell r="J765">
            <v>-119.1680466</v>
          </cell>
          <cell r="L765" t="str">
            <v>711 Diaz Ave</v>
          </cell>
          <cell r="M765" t="str">
            <v>Oxnard</v>
          </cell>
          <cell r="P765" t="str">
            <v>CA</v>
          </cell>
          <cell r="Q765" t="str">
            <v>93030</v>
          </cell>
          <cell r="R765" t="str">
            <v>dtaracena@lineagelogistics.com</v>
          </cell>
          <cell r="S765" t="str">
            <v>909.541.2899</v>
          </cell>
          <cell r="T765" t="str">
            <v>Ignacio Calderon</v>
          </cell>
          <cell r="U765" t="str">
            <v>Yes</v>
          </cell>
          <cell r="V765" t="str">
            <v>jcalderon@lineagelogistics.com</v>
          </cell>
          <cell r="X765" t="str">
            <v>No</v>
          </cell>
          <cell r="Z765" t="b">
            <v>1</v>
          </cell>
          <cell r="AA765" t="b">
            <v>1</v>
          </cell>
          <cell r="AB765" t="b">
            <v>1</v>
          </cell>
          <cell r="AC765" t="b">
            <v>1</v>
          </cell>
          <cell r="AD765">
            <v>45110</v>
          </cell>
          <cell r="AE765">
            <v>45476</v>
          </cell>
        </row>
        <row r="766">
          <cell r="A766" t="str">
            <v>Lineage Logistics- Manteca</v>
          </cell>
          <cell r="B766">
            <v>72130</v>
          </cell>
          <cell r="C766">
            <v>228254</v>
          </cell>
          <cell r="E766" t="str">
            <v>Active</v>
          </cell>
          <cell r="G766" t="str">
            <v>AC-00893</v>
          </cell>
          <cell r="H766" t="str">
            <v>Active</v>
          </cell>
          <cell r="I766">
            <v>37.788722900000003</v>
          </cell>
          <cell r="J766">
            <v>-121.1941518</v>
          </cell>
          <cell r="L766" t="str">
            <v>730 Spreckels Avenue</v>
          </cell>
          <cell r="M766" t="str">
            <v>Manteca</v>
          </cell>
          <cell r="P766" t="str">
            <v>CA</v>
          </cell>
          <cell r="Q766" t="str">
            <v>95336</v>
          </cell>
          <cell r="R766" t="str">
            <v>warlich@lineagelogistics.com</v>
          </cell>
          <cell r="S766" t="str">
            <v>209.564.0844</v>
          </cell>
          <cell r="T766" t="str">
            <v>Ignacio Calderon</v>
          </cell>
          <cell r="U766" t="str">
            <v>Yes</v>
          </cell>
          <cell r="V766" t="str">
            <v>jcalderon@lineagelogistics.com</v>
          </cell>
          <cell r="X766" t="str">
            <v>No</v>
          </cell>
          <cell r="Z766" t="b">
            <v>1</v>
          </cell>
          <cell r="AA766" t="b">
            <v>1</v>
          </cell>
          <cell r="AB766" t="b">
            <v>1</v>
          </cell>
          <cell r="AC766" t="b">
            <v>1</v>
          </cell>
          <cell r="AD766">
            <v>45110</v>
          </cell>
          <cell r="AE766">
            <v>45476</v>
          </cell>
        </row>
        <row r="767">
          <cell r="A767" t="str">
            <v>Lineage Logistics- Stockton (Port)</v>
          </cell>
          <cell r="B767">
            <v>194717</v>
          </cell>
          <cell r="C767">
            <v>228259</v>
          </cell>
          <cell r="E767" t="str">
            <v>Active</v>
          </cell>
          <cell r="G767" t="str">
            <v>AC-00894</v>
          </cell>
          <cell r="H767" t="str">
            <v>Active</v>
          </cell>
          <cell r="I767">
            <v>37.949538099999998</v>
          </cell>
          <cell r="J767">
            <v>-121.32678629999999</v>
          </cell>
          <cell r="L767" t="str">
            <v>2323 Port Rd A</v>
          </cell>
          <cell r="M767" t="str">
            <v>Stockton</v>
          </cell>
          <cell r="P767" t="str">
            <v>CA</v>
          </cell>
          <cell r="Q767" t="str">
            <v>95203</v>
          </cell>
          <cell r="R767" t="str">
            <v>mfritch@lineagelogistics.com</v>
          </cell>
          <cell r="S767" t="str">
            <v>800.674.7271</v>
          </cell>
          <cell r="T767" t="str">
            <v>Ignacio Calderon</v>
          </cell>
          <cell r="U767" t="str">
            <v>Yes</v>
          </cell>
          <cell r="V767" t="str">
            <v>jcalderon@lineagelogistics.com</v>
          </cell>
          <cell r="X767" t="str">
            <v>No</v>
          </cell>
          <cell r="Z767" t="b">
            <v>1</v>
          </cell>
          <cell r="AA767" t="b">
            <v>1</v>
          </cell>
          <cell r="AB767" t="b">
            <v>1</v>
          </cell>
          <cell r="AC767" t="b">
            <v>1</v>
          </cell>
          <cell r="AD767">
            <v>45110</v>
          </cell>
          <cell r="AE767">
            <v>45476</v>
          </cell>
        </row>
        <row r="768">
          <cell r="A768" t="str">
            <v>DG Strategic VII, LLC dba Dollar General Distribution Center</v>
          </cell>
          <cell r="B768">
            <v>191661</v>
          </cell>
          <cell r="C768">
            <v>228263</v>
          </cell>
          <cell r="E768" t="str">
            <v>Active</v>
          </cell>
          <cell r="G768" t="str">
            <v>AC-00896</v>
          </cell>
          <cell r="H768" t="str">
            <v>Active</v>
          </cell>
          <cell r="I768">
            <v>38.563116000000001</v>
          </cell>
          <cell r="J768">
            <v>-121.565911</v>
          </cell>
          <cell r="L768" t="str">
            <v>3771 Channel Dr Ste 150</v>
          </cell>
          <cell r="M768" t="str">
            <v>West Sacramento</v>
          </cell>
          <cell r="P768" t="str">
            <v>CA</v>
          </cell>
          <cell r="Q768" t="str">
            <v>95691</v>
          </cell>
          <cell r="R768" t="str">
            <v>tax-beerandwinelicense@dollargeneral.com</v>
          </cell>
          <cell r="S768" t="str">
            <v>916.840.7272</v>
          </cell>
          <cell r="T768" t="str">
            <v>Omar Elliot</v>
          </cell>
          <cell r="U768" t="str">
            <v>Yes</v>
          </cell>
          <cell r="V768" t="str">
            <v>tax-beerandwinelicense@dollargeneral.com</v>
          </cell>
          <cell r="X768" t="str">
            <v>No</v>
          </cell>
          <cell r="Z768" t="b">
            <v>1</v>
          </cell>
          <cell r="AA768" t="b">
            <v>1</v>
          </cell>
          <cell r="AB768" t="b">
            <v>1</v>
          </cell>
          <cell r="AC768" t="b">
            <v>0</v>
          </cell>
          <cell r="AD768">
            <v>45113</v>
          </cell>
          <cell r="AE768">
            <v>45479</v>
          </cell>
        </row>
        <row r="769">
          <cell r="A769" t="str">
            <v>Wise Universal, Inc</v>
          </cell>
          <cell r="B769">
            <v>184504</v>
          </cell>
          <cell r="C769">
            <v>228264</v>
          </cell>
          <cell r="E769" t="str">
            <v>Active</v>
          </cell>
          <cell r="G769" t="str">
            <v>AC-00898</v>
          </cell>
          <cell r="H769" t="str">
            <v>Active</v>
          </cell>
          <cell r="I769">
            <v>33.849846900000003</v>
          </cell>
          <cell r="J769">
            <v>-117.9795829</v>
          </cell>
          <cell r="L769" t="str">
            <v>1190 N Knollwood Cir</v>
          </cell>
          <cell r="M769" t="str">
            <v>Anaheim</v>
          </cell>
          <cell r="P769" t="str">
            <v>CA</v>
          </cell>
          <cell r="Q769" t="str">
            <v>92801</v>
          </cell>
          <cell r="R769" t="str">
            <v>llee@universalfr.com</v>
          </cell>
          <cell r="S769" t="str">
            <v>714.229.0179</v>
          </cell>
          <cell r="T769" t="str">
            <v>Lena Lee</v>
          </cell>
          <cell r="U769" t="str">
            <v>Yes</v>
          </cell>
          <cell r="V769" t="str">
            <v>llee@universalfr.com</v>
          </cell>
          <cell r="X769" t="str">
            <v>No</v>
          </cell>
          <cell r="Z769" t="b">
            <v>0</v>
          </cell>
          <cell r="AA769" t="b">
            <v>0</v>
          </cell>
          <cell r="AB769" t="b">
            <v>1</v>
          </cell>
          <cell r="AC769" t="b">
            <v>1</v>
          </cell>
          <cell r="AD769">
            <v>45113</v>
          </cell>
          <cell r="AE769">
            <v>45479</v>
          </cell>
        </row>
        <row r="770">
          <cell r="A770" t="str">
            <v>Chavelos Food, Inc.</v>
          </cell>
          <cell r="B770">
            <v>126357</v>
          </cell>
          <cell r="C770">
            <v>228265</v>
          </cell>
          <cell r="E770" t="str">
            <v>Active</v>
          </cell>
          <cell r="G770" t="str">
            <v>AC-00899</v>
          </cell>
          <cell r="H770" t="str">
            <v>Active</v>
          </cell>
          <cell r="I770">
            <v>33.9950653</v>
          </cell>
          <cell r="J770">
            <v>-117.90132699999999</v>
          </cell>
          <cell r="L770" t="str">
            <v>1189 S Jellick Ave</v>
          </cell>
          <cell r="M770" t="str">
            <v>City of Industry</v>
          </cell>
          <cell r="P770" t="str">
            <v>CA</v>
          </cell>
          <cell r="Q770" t="str">
            <v>91748</v>
          </cell>
          <cell r="R770" t="str">
            <v>chavelosfoodinc@gmail.com</v>
          </cell>
          <cell r="S770" t="str">
            <v>909.331.6313</v>
          </cell>
          <cell r="T770" t="str">
            <v>Melissa Rios</v>
          </cell>
          <cell r="U770" t="str">
            <v>Yes</v>
          </cell>
          <cell r="V770" t="str">
            <v>chavelosfoodinc@gmail.com</v>
          </cell>
          <cell r="X770" t="str">
            <v>No</v>
          </cell>
          <cell r="Z770" t="b">
            <v>0</v>
          </cell>
          <cell r="AA770" t="b">
            <v>0</v>
          </cell>
          <cell r="AB770" t="b">
            <v>1</v>
          </cell>
          <cell r="AC770" t="b">
            <v>0</v>
          </cell>
          <cell r="AD770">
            <v>45113</v>
          </cell>
          <cell r="AE770">
            <v>45479</v>
          </cell>
        </row>
        <row r="771">
          <cell r="A771" t="str">
            <v>Trans 15 USA, Inc</v>
          </cell>
          <cell r="B771">
            <v>215699</v>
          </cell>
          <cell r="C771">
            <v>228266</v>
          </cell>
          <cell r="E771" t="str">
            <v>Active</v>
          </cell>
          <cell r="G771" t="str">
            <v>AC-00900</v>
          </cell>
          <cell r="H771" t="str">
            <v>Active</v>
          </cell>
          <cell r="I771">
            <v>33.849990300000002</v>
          </cell>
          <cell r="J771">
            <v>-117.9795858</v>
          </cell>
          <cell r="L771" t="str">
            <v>1190 N Knollwood Cir</v>
          </cell>
          <cell r="M771" t="str">
            <v>Anaheim</v>
          </cell>
          <cell r="P771" t="str">
            <v>CA</v>
          </cell>
          <cell r="Q771" t="str">
            <v>92801</v>
          </cell>
          <cell r="R771" t="str">
            <v>llee@trans15usa.com</v>
          </cell>
          <cell r="S771" t="str">
            <v>657.208.1123</v>
          </cell>
          <cell r="T771" t="str">
            <v>Kyung Cho</v>
          </cell>
          <cell r="U771" t="str">
            <v>Yes</v>
          </cell>
          <cell r="V771" t="str">
            <v>llee@trans15usa.com</v>
          </cell>
          <cell r="X771" t="str">
            <v>No</v>
          </cell>
          <cell r="Z771" t="b">
            <v>0</v>
          </cell>
          <cell r="AA771" t="b">
            <v>0</v>
          </cell>
          <cell r="AB771" t="b">
            <v>1</v>
          </cell>
          <cell r="AC771" t="b">
            <v>1</v>
          </cell>
          <cell r="AD771">
            <v>45113</v>
          </cell>
          <cell r="AE771">
            <v>45479</v>
          </cell>
        </row>
        <row r="772">
          <cell r="A772" t="str">
            <v>The Butcher's Choice of Nevada</v>
          </cell>
          <cell r="B772">
            <v>215700</v>
          </cell>
          <cell r="C772">
            <v>228267</v>
          </cell>
          <cell r="E772" t="str">
            <v>Active</v>
          </cell>
          <cell r="G772" t="str">
            <v>AC-00901</v>
          </cell>
          <cell r="H772" t="str">
            <v>Active</v>
          </cell>
          <cell r="I772">
            <v>39.522203300000001</v>
          </cell>
          <cell r="J772">
            <v>-119.7233379</v>
          </cell>
          <cell r="L772" t="str">
            <v>1250 E Greg St Suite 17</v>
          </cell>
          <cell r="M772" t="str">
            <v>Sparks</v>
          </cell>
          <cell r="P772" t="str">
            <v>NV</v>
          </cell>
          <cell r="Q772" t="str">
            <v>89431</v>
          </cell>
          <cell r="R772" t="str">
            <v>patrickyryansr@gmail.com</v>
          </cell>
          <cell r="S772" t="str">
            <v>775.453.5884</v>
          </cell>
          <cell r="T772" t="str">
            <v>Patrick Ryan</v>
          </cell>
          <cell r="U772" t="str">
            <v>Yes</v>
          </cell>
          <cell r="V772" t="str">
            <v>patrickryansr@gmail.com</v>
          </cell>
          <cell r="X772" t="str">
            <v>No</v>
          </cell>
          <cell r="Z772" t="b">
            <v>0</v>
          </cell>
          <cell r="AA772" t="b">
            <v>0</v>
          </cell>
          <cell r="AB772" t="b">
            <v>1</v>
          </cell>
          <cell r="AC772" t="b">
            <v>0</v>
          </cell>
          <cell r="AD772">
            <v>45113</v>
          </cell>
          <cell r="AE772">
            <v>45479</v>
          </cell>
        </row>
        <row r="773">
          <cell r="A773" t="str">
            <v>Lineage Logistics- Oxnard (908 E 3rd)</v>
          </cell>
          <cell r="B773">
            <v>179158</v>
          </cell>
          <cell r="C773">
            <v>228299</v>
          </cell>
          <cell r="E773" t="str">
            <v>Active</v>
          </cell>
          <cell r="G773" t="str">
            <v>AC-00902</v>
          </cell>
          <cell r="H773" t="str">
            <v>Active</v>
          </cell>
          <cell r="I773">
            <v>34.199601100000002</v>
          </cell>
          <cell r="J773">
            <v>-119.16949459999999</v>
          </cell>
          <cell r="L773" t="str">
            <v>908 E 3rd St</v>
          </cell>
          <cell r="M773" t="str">
            <v>Oxnard</v>
          </cell>
          <cell r="P773" t="str">
            <v>CA</v>
          </cell>
          <cell r="Q773" t="str">
            <v>93030</v>
          </cell>
          <cell r="R773" t="str">
            <v>solizarraga@lineagelogistics.com</v>
          </cell>
          <cell r="S773" t="str">
            <v>909.541.2899</v>
          </cell>
          <cell r="T773" t="str">
            <v>Alison Williams</v>
          </cell>
          <cell r="U773" t="str">
            <v>Yes</v>
          </cell>
          <cell r="V773" t="str">
            <v>alwilliams@lineagelogistics.com</v>
          </cell>
          <cell r="X773" t="str">
            <v>No</v>
          </cell>
          <cell r="Z773" t="b">
            <v>1</v>
          </cell>
          <cell r="AA773" t="b">
            <v>1</v>
          </cell>
          <cell r="AB773" t="b">
            <v>1</v>
          </cell>
          <cell r="AC773" t="b">
            <v>1</v>
          </cell>
          <cell r="AD773">
            <v>45113</v>
          </cell>
          <cell r="AE773">
            <v>45479</v>
          </cell>
        </row>
        <row r="774">
          <cell r="A774" t="str">
            <v>MJ Global Enterprise, Inc</v>
          </cell>
          <cell r="B774">
            <v>203310</v>
          </cell>
          <cell r="C774">
            <v>228300</v>
          </cell>
          <cell r="E774" t="str">
            <v>Active</v>
          </cell>
          <cell r="G774" t="str">
            <v>AC-00903</v>
          </cell>
          <cell r="H774" t="str">
            <v>Active</v>
          </cell>
          <cell r="I774">
            <v>34.006182799999998</v>
          </cell>
          <cell r="J774">
            <v>-118.2138176</v>
          </cell>
          <cell r="L774" t="str">
            <v>3305 E Vernon Ave</v>
          </cell>
          <cell r="M774" t="str">
            <v>Vernon</v>
          </cell>
          <cell r="P774" t="str">
            <v>CA</v>
          </cell>
          <cell r="Q774" t="str">
            <v>90058</v>
          </cell>
          <cell r="R774" t="str">
            <v>smin@mjglobal.com</v>
          </cell>
          <cell r="S774" t="str">
            <v>323.968.0011</v>
          </cell>
          <cell r="T774" t="str">
            <v>Joseph Romero</v>
          </cell>
          <cell r="U774" t="str">
            <v>Yes</v>
          </cell>
          <cell r="V774" t="str">
            <v>jromero@crossingstorage.com</v>
          </cell>
          <cell r="X774" t="str">
            <v>No</v>
          </cell>
          <cell r="Z774" t="b">
            <v>0</v>
          </cell>
          <cell r="AA774" t="b">
            <v>0</v>
          </cell>
          <cell r="AB774" t="b">
            <v>1</v>
          </cell>
          <cell r="AC774" t="b">
            <v>0</v>
          </cell>
          <cell r="AD774">
            <v>45113</v>
          </cell>
          <cell r="AE774">
            <v>45479</v>
          </cell>
        </row>
        <row r="775">
          <cell r="A775" t="str">
            <v>Coffee Pot Ranch</v>
          </cell>
          <cell r="B775">
            <v>199630</v>
          </cell>
          <cell r="C775">
            <v>228301</v>
          </cell>
          <cell r="E775" t="str">
            <v>Active</v>
          </cell>
          <cell r="G775" t="str">
            <v>AC-00904</v>
          </cell>
          <cell r="H775" t="str">
            <v>Active</v>
          </cell>
          <cell r="I775">
            <v>38.996642899999998</v>
          </cell>
          <cell r="J775">
            <v>-121.33833730000001</v>
          </cell>
          <cell r="L775" t="str">
            <v>4225 Karchner Rd</v>
          </cell>
          <cell r="M775" t="str">
            <v>Sheridan</v>
          </cell>
          <cell r="P775" t="str">
            <v>CA</v>
          </cell>
          <cell r="Q775" t="str">
            <v>95681</v>
          </cell>
          <cell r="U775" t="str">
            <v>No</v>
          </cell>
          <cell r="X775" t="str">
            <v>No</v>
          </cell>
          <cell r="Z775" t="b">
            <v>1</v>
          </cell>
          <cell r="AA775" t="b">
            <v>0</v>
          </cell>
          <cell r="AB775" t="b">
            <v>1</v>
          </cell>
          <cell r="AC775" t="b">
            <v>0</v>
          </cell>
          <cell r="AD775">
            <v>45114</v>
          </cell>
          <cell r="AE775">
            <v>45480</v>
          </cell>
        </row>
        <row r="776">
          <cell r="A776" t="str">
            <v>Crossing Storage Services Inc</v>
          </cell>
          <cell r="B776">
            <v>203310</v>
          </cell>
          <cell r="C776">
            <v>228302</v>
          </cell>
          <cell r="E776" t="str">
            <v>Active</v>
          </cell>
          <cell r="G776" t="str">
            <v>AC-00905</v>
          </cell>
          <cell r="H776" t="str">
            <v>Active</v>
          </cell>
          <cell r="I776">
            <v>34.006182799999998</v>
          </cell>
          <cell r="J776">
            <v>-118.2138176</v>
          </cell>
          <cell r="L776" t="str">
            <v>3305 E Vernon Ave</v>
          </cell>
          <cell r="M776" t="str">
            <v>Vernon</v>
          </cell>
          <cell r="P776" t="str">
            <v>CA</v>
          </cell>
          <cell r="Q776" t="str">
            <v>90058</v>
          </cell>
          <cell r="R776" t="str">
            <v>smin@mjglobal.com</v>
          </cell>
          <cell r="S776" t="str">
            <v>323.968.0111</v>
          </cell>
          <cell r="T776" t="str">
            <v>Joseph Romero</v>
          </cell>
          <cell r="U776" t="str">
            <v>Yes</v>
          </cell>
          <cell r="V776" t="str">
            <v>jromero@crossingstorage.com</v>
          </cell>
          <cell r="X776" t="str">
            <v>No</v>
          </cell>
          <cell r="Z776" t="b">
            <v>1</v>
          </cell>
          <cell r="AA776" t="b">
            <v>0</v>
          </cell>
          <cell r="AB776" t="b">
            <v>1</v>
          </cell>
          <cell r="AC776" t="b">
            <v>0</v>
          </cell>
          <cell r="AD776">
            <v>45114</v>
          </cell>
          <cell r="AE776">
            <v>45480</v>
          </cell>
        </row>
        <row r="777">
          <cell r="A777" t="str">
            <v>Cream Co LLC</v>
          </cell>
          <cell r="B777">
            <v>215701</v>
          </cell>
          <cell r="C777">
            <v>228303</v>
          </cell>
          <cell r="E777" t="str">
            <v>Active</v>
          </cell>
          <cell r="G777" t="str">
            <v>AC-00906</v>
          </cell>
          <cell r="H777" t="str">
            <v>Active</v>
          </cell>
          <cell r="I777">
            <v>37.759242100000002</v>
          </cell>
          <cell r="J777">
            <v>-122.2086181</v>
          </cell>
          <cell r="L777" t="str">
            <v>700 Julie Ann Wy</v>
          </cell>
          <cell r="M777" t="str">
            <v>Oakland</v>
          </cell>
          <cell r="P777" t="str">
            <v>CA</v>
          </cell>
          <cell r="Q777" t="str">
            <v>94621</v>
          </cell>
          <cell r="R777" t="str">
            <v>kate@creamcomeats.com</v>
          </cell>
          <cell r="S777" t="str">
            <v>317.441.0514</v>
          </cell>
          <cell r="T777" t="str">
            <v>Kate Reed</v>
          </cell>
          <cell r="U777" t="str">
            <v>Yes</v>
          </cell>
          <cell r="V777" t="str">
            <v>kate@creamcomeats.com</v>
          </cell>
          <cell r="W777" t="str">
            <v>Nicolai Matthies</v>
          </cell>
          <cell r="X777" t="str">
            <v>No</v>
          </cell>
          <cell r="Y777" t="str">
            <v>nicolai@creamcomeats.com</v>
          </cell>
          <cell r="Z777" t="b">
            <v>0</v>
          </cell>
          <cell r="AA777" t="b">
            <v>0</v>
          </cell>
          <cell r="AB777" t="b">
            <v>1</v>
          </cell>
          <cell r="AC777" t="b">
            <v>0</v>
          </cell>
          <cell r="AD777">
            <v>45114</v>
          </cell>
          <cell r="AE777">
            <v>45480</v>
          </cell>
        </row>
        <row r="778">
          <cell r="A778" t="str">
            <v>Select Industries, LLC</v>
          </cell>
          <cell r="B778">
            <v>215702</v>
          </cell>
          <cell r="C778">
            <v>228311</v>
          </cell>
          <cell r="E778" t="str">
            <v>Active</v>
          </cell>
          <cell r="G778" t="str">
            <v>AC-00907</v>
          </cell>
          <cell r="H778" t="str">
            <v>Active</v>
          </cell>
          <cell r="I778">
            <v>33.869470200000002</v>
          </cell>
          <cell r="J778">
            <v>-118.1422173</v>
          </cell>
          <cell r="L778" t="str">
            <v>17904 Lakewood</v>
          </cell>
          <cell r="M778" t="str">
            <v>Bellflower</v>
          </cell>
          <cell r="P778" t="str">
            <v>CA</v>
          </cell>
          <cell r="Q778" t="str">
            <v>92688</v>
          </cell>
          <cell r="R778" t="str">
            <v>dcox@norms.com</v>
          </cell>
          <cell r="S778" t="str">
            <v>714.244.9481</v>
          </cell>
          <cell r="T778" t="str">
            <v>David Cox</v>
          </cell>
          <cell r="U778" t="str">
            <v>Yes</v>
          </cell>
          <cell r="V778" t="str">
            <v>dmcdvm@earthlink.net</v>
          </cell>
          <cell r="W778" t="str">
            <v>Erik Estrada</v>
          </cell>
          <cell r="X778" t="str">
            <v>No</v>
          </cell>
          <cell r="Y778" t="str">
            <v>eestrada@norms.com</v>
          </cell>
          <cell r="Z778" t="b">
            <v>0</v>
          </cell>
          <cell r="AA778" t="b">
            <v>0</v>
          </cell>
          <cell r="AB778" t="b">
            <v>1</v>
          </cell>
          <cell r="AC778" t="b">
            <v>0</v>
          </cell>
          <cell r="AD778">
            <v>45117</v>
          </cell>
          <cell r="AE778">
            <v>45483</v>
          </cell>
        </row>
        <row r="779">
          <cell r="A779" t="str">
            <v>Compass Foods Inc</v>
          </cell>
          <cell r="B779">
            <v>40035</v>
          </cell>
          <cell r="C779">
            <v>228313</v>
          </cell>
          <cell r="E779" t="str">
            <v>Active</v>
          </cell>
          <cell r="F779" t="str">
            <v>00BUSKL</v>
          </cell>
          <cell r="G779" t="str">
            <v>AC-00908</v>
          </cell>
          <cell r="H779" t="str">
            <v>Active</v>
          </cell>
          <cell r="I779">
            <v>37.620199</v>
          </cell>
          <cell r="J779">
            <v>-120.996098</v>
          </cell>
          <cell r="L779" t="str">
            <v>601 Zeff Rd</v>
          </cell>
          <cell r="M779" t="str">
            <v>Modesto</v>
          </cell>
          <cell r="P779" t="str">
            <v>CA</v>
          </cell>
          <cell r="Q779" t="str">
            <v>95351-3942</v>
          </cell>
          <cell r="R779" t="str">
            <v>thomas@compassfoods.net</v>
          </cell>
          <cell r="S779" t="str">
            <v>209.869.9900</v>
          </cell>
          <cell r="T779" t="str">
            <v>Thomas Mathias</v>
          </cell>
          <cell r="U779" t="str">
            <v>Yes</v>
          </cell>
          <cell r="W779" t="str">
            <v>Aida Sanchez</v>
          </cell>
          <cell r="X779" t="str">
            <v>No</v>
          </cell>
          <cell r="Y779" t="str">
            <v>asanchez@compassfoods.net</v>
          </cell>
          <cell r="Z779" t="b">
            <v>0</v>
          </cell>
          <cell r="AA779" t="b">
            <v>0</v>
          </cell>
          <cell r="AB779" t="b">
            <v>1</v>
          </cell>
          <cell r="AC779" t="b">
            <v>1</v>
          </cell>
          <cell r="AD779">
            <v>45117</v>
          </cell>
          <cell r="AE779">
            <v>45483</v>
          </cell>
        </row>
        <row r="780">
          <cell r="A780" t="str">
            <v>Cotati Brand Eggs, Inc</v>
          </cell>
          <cell r="B780">
            <v>68748</v>
          </cell>
          <cell r="C780">
            <v>228315</v>
          </cell>
          <cell r="E780" t="str">
            <v>Active</v>
          </cell>
          <cell r="G780" t="str">
            <v>AC-00909</v>
          </cell>
          <cell r="H780" t="str">
            <v>Active</v>
          </cell>
          <cell r="I780">
            <v>38.340103300000003</v>
          </cell>
          <cell r="J780">
            <v>-122.7161461</v>
          </cell>
          <cell r="L780" t="str">
            <v>441 Houser St</v>
          </cell>
          <cell r="M780" t="str">
            <v>Cotati</v>
          </cell>
          <cell r="P780" t="str">
            <v>CA</v>
          </cell>
          <cell r="Q780" t="str">
            <v>94931</v>
          </cell>
          <cell r="S780" t="str">
            <v>707.795.4489</v>
          </cell>
          <cell r="T780" t="str">
            <v>Ed Mayburn</v>
          </cell>
          <cell r="U780" t="str">
            <v>Yes</v>
          </cell>
          <cell r="V780" t="str">
            <v>emaybrun@cotatifoodservice.com</v>
          </cell>
          <cell r="X780" t="str">
            <v>No</v>
          </cell>
          <cell r="Z780" t="b">
            <v>1</v>
          </cell>
          <cell r="AA780" t="b">
            <v>1</v>
          </cell>
          <cell r="AB780" t="b">
            <v>1</v>
          </cell>
          <cell r="AC780" t="b">
            <v>1</v>
          </cell>
          <cell r="AD780">
            <v>45117</v>
          </cell>
          <cell r="AE780">
            <v>45483</v>
          </cell>
        </row>
        <row r="781">
          <cell r="A781" t="str">
            <v>Fairfield Specialty Eggs</v>
          </cell>
          <cell r="B781">
            <v>215735</v>
          </cell>
          <cell r="C781">
            <v>228317</v>
          </cell>
          <cell r="E781" t="str">
            <v>Active</v>
          </cell>
          <cell r="G781" t="str">
            <v>AC-00912</v>
          </cell>
          <cell r="H781" t="str">
            <v>Active</v>
          </cell>
          <cell r="I781">
            <v>43.185066399999997</v>
          </cell>
          <cell r="J781">
            <v>-90.423866399999994</v>
          </cell>
          <cell r="L781" t="str">
            <v>1550 East Industrial Dr</v>
          </cell>
          <cell r="M781" t="str">
            <v>Muscoda</v>
          </cell>
          <cell r="P781" t="str">
            <v>WI</v>
          </cell>
          <cell r="Q781" t="str">
            <v>53573</v>
          </cell>
          <cell r="R781" t="str">
            <v>kenton@fairfieldspecialityeggs.com</v>
          </cell>
          <cell r="S781" t="str">
            <v>815.379.2867</v>
          </cell>
          <cell r="T781" t="str">
            <v>Rocky Eigsti</v>
          </cell>
          <cell r="U781" t="str">
            <v>Yes</v>
          </cell>
          <cell r="V781" t="str">
            <v>rocky@fairfieldspecialtyeggs.com</v>
          </cell>
          <cell r="X781" t="str">
            <v>No</v>
          </cell>
          <cell r="Z781" t="b">
            <v>1</v>
          </cell>
          <cell r="AA781" t="b">
            <v>0</v>
          </cell>
          <cell r="AB781" t="b">
            <v>0</v>
          </cell>
          <cell r="AC781" t="b">
            <v>0</v>
          </cell>
          <cell r="AD781">
            <v>45119</v>
          </cell>
          <cell r="AE781">
            <v>45485</v>
          </cell>
        </row>
        <row r="782">
          <cell r="A782" t="str">
            <v>From the Farmhouse Farm</v>
          </cell>
          <cell r="B782">
            <v>72967</v>
          </cell>
          <cell r="C782">
            <v>228318</v>
          </cell>
          <cell r="E782" t="str">
            <v>Active</v>
          </cell>
          <cell r="G782" t="str">
            <v>AC-00913</v>
          </cell>
          <cell r="H782" t="str">
            <v>Active</v>
          </cell>
          <cell r="I782">
            <v>35.380194899999999</v>
          </cell>
          <cell r="J782">
            <v>-119.216218</v>
          </cell>
          <cell r="L782" t="str">
            <v>19244 Clarisse St</v>
          </cell>
          <cell r="M782" t="str">
            <v>Bakersfield</v>
          </cell>
          <cell r="P782" t="str">
            <v>CA</v>
          </cell>
          <cell r="Q782" t="str">
            <v>93314</v>
          </cell>
          <cell r="R782" t="str">
            <v>fromthefarmhouse@yahoo.com</v>
          </cell>
          <cell r="S782" t="str">
            <v>661.342.4671</v>
          </cell>
          <cell r="T782" t="str">
            <v>April Verhoef</v>
          </cell>
          <cell r="U782" t="str">
            <v>Yes</v>
          </cell>
          <cell r="V782" t="str">
            <v>fromthefarmhouse@yahoo.com</v>
          </cell>
          <cell r="W782" t="str">
            <v>Cody Verhoef</v>
          </cell>
          <cell r="X782" t="str">
            <v>No</v>
          </cell>
          <cell r="Y782" t="str">
            <v>codyverhoef@yahoo.com</v>
          </cell>
          <cell r="Z782" t="b">
            <v>1</v>
          </cell>
          <cell r="AA782" t="b">
            <v>0</v>
          </cell>
          <cell r="AB782" t="b">
            <v>1</v>
          </cell>
          <cell r="AC782" t="b">
            <v>0</v>
          </cell>
          <cell r="AD782">
            <v>45166</v>
          </cell>
          <cell r="AE782">
            <v>45532</v>
          </cell>
        </row>
        <row r="783">
          <cell r="A783" t="str">
            <v>Webster City Custom Meats, Inc</v>
          </cell>
          <cell r="B783">
            <v>215736</v>
          </cell>
          <cell r="C783">
            <v>228319</v>
          </cell>
          <cell r="E783" t="str">
            <v>Active</v>
          </cell>
          <cell r="G783" t="str">
            <v>AC-00914</v>
          </cell>
          <cell r="H783" t="str">
            <v>Active</v>
          </cell>
          <cell r="I783">
            <v>42.472336800000001</v>
          </cell>
          <cell r="J783">
            <v>-93.785265899999999</v>
          </cell>
          <cell r="L783" t="str">
            <v>1611 E 2nd St</v>
          </cell>
          <cell r="M783" t="str">
            <v>Webster City</v>
          </cell>
          <cell r="P783" t="str">
            <v>IA</v>
          </cell>
          <cell r="Q783" t="str">
            <v>50595</v>
          </cell>
          <cell r="S783" t="str">
            <v>515.832.1130</v>
          </cell>
          <cell r="T783" t="str">
            <v>Bethany Christensen</v>
          </cell>
          <cell r="U783" t="str">
            <v>Yes</v>
          </cell>
          <cell r="V783" t="str">
            <v>bethanychristensen@webstercitycustommeats.com</v>
          </cell>
          <cell r="W783" t="str">
            <v>Dave Bergeson</v>
          </cell>
          <cell r="X783" t="str">
            <v>No</v>
          </cell>
          <cell r="Y783" t="str">
            <v>davebergeson@webstercitycustommeats.com</v>
          </cell>
          <cell r="Z783" t="b">
            <v>0</v>
          </cell>
          <cell r="AA783" t="b">
            <v>0</v>
          </cell>
          <cell r="AB783" t="b">
            <v>1</v>
          </cell>
          <cell r="AC783" t="b">
            <v>0</v>
          </cell>
          <cell r="AD783">
            <v>45119</v>
          </cell>
          <cell r="AE783">
            <v>45485</v>
          </cell>
        </row>
        <row r="784">
          <cell r="A784" t="str">
            <v>Better Organics Farm</v>
          </cell>
          <cell r="B784">
            <v>210592</v>
          </cell>
          <cell r="C784">
            <v>228320</v>
          </cell>
          <cell r="E784" t="str">
            <v>Active</v>
          </cell>
          <cell r="G784" t="str">
            <v>AC-00915</v>
          </cell>
          <cell r="H784" t="str">
            <v>Active</v>
          </cell>
          <cell r="I784">
            <v>35.571757300000002</v>
          </cell>
          <cell r="J784">
            <v>-121.0557656</v>
          </cell>
          <cell r="L784" t="str">
            <v>3755 Santa Rosa Creek Rd</v>
          </cell>
          <cell r="M784" t="str">
            <v>Cambria</v>
          </cell>
          <cell r="P784" t="str">
            <v>CA</v>
          </cell>
          <cell r="Q784" t="str">
            <v>93428</v>
          </cell>
          <cell r="R784" t="str">
            <v>betterorganicsfarm@gmail.com</v>
          </cell>
          <cell r="S784" t="str">
            <v>805.395.2703</v>
          </cell>
          <cell r="T784" t="str">
            <v>Rebecca Nielsen</v>
          </cell>
          <cell r="U784" t="str">
            <v>Yes</v>
          </cell>
          <cell r="V784" t="str">
            <v>betterorganicsfarm@gmail.com</v>
          </cell>
          <cell r="X784" t="str">
            <v>No</v>
          </cell>
          <cell r="Z784" t="b">
            <v>1</v>
          </cell>
          <cell r="AA784" t="b">
            <v>0</v>
          </cell>
          <cell r="AB784" t="b">
            <v>0</v>
          </cell>
          <cell r="AC784" t="b">
            <v>0</v>
          </cell>
          <cell r="AD784">
            <v>45119</v>
          </cell>
          <cell r="AE784">
            <v>45485</v>
          </cell>
        </row>
        <row r="785">
          <cell r="A785" t="str">
            <v>Wismettac Asian Foods, Inc</v>
          </cell>
          <cell r="B785">
            <v>215737</v>
          </cell>
          <cell r="C785">
            <v>228321</v>
          </cell>
          <cell r="E785" t="str">
            <v>Active</v>
          </cell>
          <cell r="G785" t="str">
            <v>AC-00916</v>
          </cell>
          <cell r="H785" t="str">
            <v>Active</v>
          </cell>
          <cell r="I785">
            <v>37.688601599999998</v>
          </cell>
          <cell r="J785">
            <v>-122.4091162</v>
          </cell>
          <cell r="L785" t="str">
            <v>340 Valley Dr</v>
          </cell>
          <cell r="M785" t="str">
            <v>Brisbane</v>
          </cell>
          <cell r="P785" t="str">
            <v>CA</v>
          </cell>
          <cell r="Q785" t="str">
            <v>94005</v>
          </cell>
          <cell r="R785" t="str">
            <v>waf_generaladmin@wismettacusa.com</v>
          </cell>
          <cell r="S785" t="str">
            <v>415.467.5300</v>
          </cell>
          <cell r="T785" t="str">
            <v>Emi Matsubara</v>
          </cell>
          <cell r="U785" t="str">
            <v>Yes</v>
          </cell>
          <cell r="V785" t="str">
            <v>waf_generaladmin@wismettacusa.com</v>
          </cell>
          <cell r="X785" t="str">
            <v>No</v>
          </cell>
          <cell r="Z785" t="b">
            <v>1</v>
          </cell>
          <cell r="AA785" t="b">
            <v>1</v>
          </cell>
          <cell r="AB785" t="b">
            <v>1</v>
          </cell>
          <cell r="AC785" t="b">
            <v>0</v>
          </cell>
          <cell r="AD785">
            <v>45120</v>
          </cell>
          <cell r="AE785">
            <v>45486</v>
          </cell>
        </row>
        <row r="786">
          <cell r="A786" t="str">
            <v>Wismettac Asian Foods, Inc</v>
          </cell>
          <cell r="B786">
            <v>215738</v>
          </cell>
          <cell r="C786">
            <v>228323</v>
          </cell>
          <cell r="E786" t="str">
            <v>Active</v>
          </cell>
          <cell r="G786" t="str">
            <v>AC-00917</v>
          </cell>
          <cell r="H786" t="str">
            <v>Active</v>
          </cell>
          <cell r="I786">
            <v>33.912655299999997</v>
          </cell>
          <cell r="J786">
            <v>-118.04512080000001</v>
          </cell>
          <cell r="L786" t="str">
            <v>13409 Orden Dr</v>
          </cell>
          <cell r="M786" t="str">
            <v>Santa Fe Springs</v>
          </cell>
          <cell r="P786" t="str">
            <v>CA</v>
          </cell>
          <cell r="Q786" t="str">
            <v>90670</v>
          </cell>
          <cell r="R786" t="str">
            <v>waf_generaladmin@wismettacusa.com</v>
          </cell>
          <cell r="S786" t="str">
            <v>532.802.1900</v>
          </cell>
          <cell r="T786" t="str">
            <v>Emi Matsubara</v>
          </cell>
          <cell r="U786" t="str">
            <v>Yes</v>
          </cell>
          <cell r="V786" t="str">
            <v>waf_generaladmin@wismettacusa.com</v>
          </cell>
          <cell r="X786" t="str">
            <v>No</v>
          </cell>
          <cell r="Z786" t="b">
            <v>1</v>
          </cell>
          <cell r="AA786" t="b">
            <v>1</v>
          </cell>
          <cell r="AB786" t="b">
            <v>1</v>
          </cell>
          <cell r="AC786" t="b">
            <v>0</v>
          </cell>
          <cell r="AD786">
            <v>45120</v>
          </cell>
          <cell r="AE786">
            <v>45486</v>
          </cell>
        </row>
        <row r="787">
          <cell r="A787" t="str">
            <v>Lacto USA Inc</v>
          </cell>
          <cell r="B787">
            <v>215739</v>
          </cell>
          <cell r="C787">
            <v>228324</v>
          </cell>
          <cell r="E787" t="str">
            <v>Active</v>
          </cell>
          <cell r="G787" t="str">
            <v>AC-00919</v>
          </cell>
          <cell r="H787" t="str">
            <v>Active</v>
          </cell>
          <cell r="I787">
            <v>33.8382644</v>
          </cell>
          <cell r="J787">
            <v>-118.3506512</v>
          </cell>
          <cell r="L787" t="str">
            <v>3655 Torrance Blvd Ste 430</v>
          </cell>
          <cell r="M787" t="str">
            <v>Torrance</v>
          </cell>
          <cell r="P787" t="str">
            <v>CA</v>
          </cell>
          <cell r="Q787" t="str">
            <v>90503</v>
          </cell>
          <cell r="R787" t="str">
            <v>lacto@lacto-usa.com</v>
          </cell>
          <cell r="S787" t="str">
            <v>310.316.6250</v>
          </cell>
          <cell r="T787" t="str">
            <v>Kenichi Sotoyama</v>
          </cell>
          <cell r="U787" t="str">
            <v>Yes</v>
          </cell>
          <cell r="V787" t="str">
            <v>k.sotoyama@lacto-usa.com</v>
          </cell>
          <cell r="X787" t="str">
            <v>No</v>
          </cell>
          <cell r="Z787" t="b">
            <v>0</v>
          </cell>
          <cell r="AA787" t="b">
            <v>0</v>
          </cell>
          <cell r="AB787" t="b">
            <v>1</v>
          </cell>
          <cell r="AC787" t="b">
            <v>0</v>
          </cell>
          <cell r="AD787">
            <v>45126</v>
          </cell>
          <cell r="AE787">
            <v>45492</v>
          </cell>
        </row>
        <row r="788">
          <cell r="A788" t="str">
            <v>Nor-Am Cold Storage</v>
          </cell>
          <cell r="B788">
            <v>215740</v>
          </cell>
          <cell r="C788">
            <v>228326</v>
          </cell>
          <cell r="E788" t="str">
            <v>Active</v>
          </cell>
          <cell r="G788" t="str">
            <v>AC-00920</v>
          </cell>
          <cell r="H788" t="str">
            <v>Active</v>
          </cell>
          <cell r="I788">
            <v>41.450909799999998</v>
          </cell>
          <cell r="J788">
            <v>-97.099094600000001</v>
          </cell>
          <cell r="L788" t="str">
            <v>481 Road 9</v>
          </cell>
          <cell r="M788" t="str">
            <v>Schuyler</v>
          </cell>
          <cell r="P788" t="str">
            <v>NE</v>
          </cell>
          <cell r="Q788" t="str">
            <v>68661</v>
          </cell>
          <cell r="R788" t="str">
            <v>sgennrich@nor-am.com</v>
          </cell>
          <cell r="S788" t="str">
            <v>402.352.1000</v>
          </cell>
          <cell r="T788" t="str">
            <v>Shaun Gennrich</v>
          </cell>
          <cell r="U788" t="str">
            <v>Yes</v>
          </cell>
          <cell r="V788" t="str">
            <v>sgennrich@nor-am.com</v>
          </cell>
          <cell r="X788" t="str">
            <v>No</v>
          </cell>
          <cell r="Z788" t="b">
            <v>0</v>
          </cell>
          <cell r="AA788" t="b">
            <v>1</v>
          </cell>
          <cell r="AB788" t="b">
            <v>1</v>
          </cell>
          <cell r="AC788" t="b">
            <v>0</v>
          </cell>
          <cell r="AD788">
            <v>45126</v>
          </cell>
          <cell r="AE788">
            <v>45492</v>
          </cell>
        </row>
        <row r="789">
          <cell r="A789" t="str">
            <v>Creekstone Farms Premium Beef LLC</v>
          </cell>
          <cell r="B789">
            <v>215741</v>
          </cell>
          <cell r="C789">
            <v>228327</v>
          </cell>
          <cell r="E789" t="str">
            <v>Active</v>
          </cell>
          <cell r="G789" t="str">
            <v>AC-00921</v>
          </cell>
          <cell r="H789" t="str">
            <v>Active</v>
          </cell>
          <cell r="I789">
            <v>37.1063641</v>
          </cell>
          <cell r="J789">
            <v>-97.046603500000003</v>
          </cell>
          <cell r="L789" t="str">
            <v>604 Goff Industrial Park Rd</v>
          </cell>
          <cell r="M789" t="str">
            <v>Arkansas City</v>
          </cell>
          <cell r="P789" t="str">
            <v>KS</v>
          </cell>
          <cell r="Q789" t="str">
            <v>67005</v>
          </cell>
          <cell r="S789" t="str">
            <v>620.741.3100</v>
          </cell>
          <cell r="T789" t="str">
            <v>Gaylan Schroeder</v>
          </cell>
          <cell r="U789" t="str">
            <v>Yes</v>
          </cell>
          <cell r="V789" t="str">
            <v>gschroeder@cfbeef.com</v>
          </cell>
          <cell r="W789" t="str">
            <v>Ty Woods</v>
          </cell>
          <cell r="X789" t="str">
            <v>No</v>
          </cell>
          <cell r="Y789" t="str">
            <v>twood@cfbeef.com</v>
          </cell>
          <cell r="Z789" t="b">
            <v>0</v>
          </cell>
          <cell r="AA789" t="b">
            <v>0</v>
          </cell>
          <cell r="AB789" t="b">
            <v>1</v>
          </cell>
          <cell r="AC789" t="b">
            <v>0</v>
          </cell>
          <cell r="AD789">
            <v>45126</v>
          </cell>
          <cell r="AE789">
            <v>45492</v>
          </cell>
        </row>
        <row r="790">
          <cell r="A790" t="str">
            <v>Yamaya USA Inc</v>
          </cell>
          <cell r="B790">
            <v>182094</v>
          </cell>
          <cell r="C790">
            <v>228328</v>
          </cell>
          <cell r="E790" t="str">
            <v>Active</v>
          </cell>
          <cell r="G790" t="str">
            <v>AC-00922</v>
          </cell>
          <cell r="H790" t="str">
            <v>Active</v>
          </cell>
          <cell r="I790">
            <v>33.816467899999999</v>
          </cell>
          <cell r="J790">
            <v>-118.34352320000001</v>
          </cell>
          <cell r="L790" t="str">
            <v>3420 Kashiwa St</v>
          </cell>
          <cell r="M790" t="str">
            <v>Torrance</v>
          </cell>
          <cell r="P790" t="str">
            <v>CA</v>
          </cell>
          <cell r="Q790" t="str">
            <v>90505</v>
          </cell>
          <cell r="R790" t="str">
            <v>yamayausa@yamaya.us</v>
          </cell>
          <cell r="S790" t="str">
            <v>424.329.3125</v>
          </cell>
          <cell r="T790" t="str">
            <v>Yuki Inoue</v>
          </cell>
          <cell r="U790" t="str">
            <v>Yes</v>
          </cell>
          <cell r="V790" t="str">
            <v>yuki@yamaya.us</v>
          </cell>
          <cell r="X790" t="str">
            <v>No</v>
          </cell>
          <cell r="Z790" t="b">
            <v>0</v>
          </cell>
          <cell r="AA790" t="b">
            <v>0</v>
          </cell>
          <cell r="AB790" t="b">
            <v>1</v>
          </cell>
          <cell r="AC790" t="b">
            <v>1</v>
          </cell>
          <cell r="AD790">
            <v>45126</v>
          </cell>
          <cell r="AE790">
            <v>45492</v>
          </cell>
        </row>
        <row r="791">
          <cell r="A791" t="str">
            <v>Grubmarket, Inc. DBA Grand Food</v>
          </cell>
          <cell r="B791">
            <v>158051</v>
          </cell>
          <cell r="C791">
            <v>228329</v>
          </cell>
          <cell r="E791" t="str">
            <v>Active</v>
          </cell>
          <cell r="G791" t="str">
            <v>AC-00923</v>
          </cell>
          <cell r="H791" t="str">
            <v>Active</v>
          </cell>
          <cell r="I791">
            <v>37.622255099999997</v>
          </cell>
          <cell r="J791">
            <v>-122.1179425</v>
          </cell>
          <cell r="L791" t="str">
            <v>3530 Arden Rd</v>
          </cell>
          <cell r="M791" t="str">
            <v>Hayward</v>
          </cell>
          <cell r="P791" t="str">
            <v>CA</v>
          </cell>
          <cell r="Q791" t="str">
            <v>94545</v>
          </cell>
          <cell r="R791" t="str">
            <v>info@grandfoodinc.com</v>
          </cell>
          <cell r="S791" t="str">
            <v>510.782.3999</v>
          </cell>
          <cell r="T791" t="str">
            <v>Benjamin Chiu</v>
          </cell>
          <cell r="U791" t="str">
            <v>Yes</v>
          </cell>
          <cell r="V791" t="str">
            <v>bn@grandfoodinc.com</v>
          </cell>
          <cell r="W791" t="str">
            <v>Paul Chiu</v>
          </cell>
          <cell r="X791" t="str">
            <v>No</v>
          </cell>
          <cell r="Y791" t="str">
            <v>paul@grandfoodinc.com</v>
          </cell>
          <cell r="Z791" t="b">
            <v>0</v>
          </cell>
          <cell r="AA791" t="b">
            <v>0</v>
          </cell>
          <cell r="AB791" t="b">
            <v>1</v>
          </cell>
          <cell r="AC791" t="b">
            <v>0</v>
          </cell>
          <cell r="AD791">
            <v>45126</v>
          </cell>
          <cell r="AE791">
            <v>45492</v>
          </cell>
        </row>
        <row r="792">
          <cell r="A792" t="str">
            <v>Fortune Wisconsin</v>
          </cell>
          <cell r="B792">
            <v>215742</v>
          </cell>
          <cell r="C792">
            <v>228330</v>
          </cell>
          <cell r="E792" t="str">
            <v>Active</v>
          </cell>
          <cell r="G792" t="str">
            <v>AC-00924</v>
          </cell>
          <cell r="H792" t="str">
            <v>Active</v>
          </cell>
          <cell r="I792">
            <v>43.200560099999997</v>
          </cell>
          <cell r="J792">
            <v>-89.335319600000005</v>
          </cell>
          <cell r="L792" t="str">
            <v>4350 Duraform Ln</v>
          </cell>
          <cell r="M792" t="str">
            <v>Windsor</v>
          </cell>
          <cell r="P792" t="str">
            <v>WI</v>
          </cell>
          <cell r="Q792" t="str">
            <v>53598</v>
          </cell>
          <cell r="R792" t="str">
            <v>fortunefishco.net</v>
          </cell>
          <cell r="S792" t="str">
            <v>608.846.1160</v>
          </cell>
          <cell r="T792" t="str">
            <v>Lori Smith</v>
          </cell>
          <cell r="U792" t="str">
            <v>Yes</v>
          </cell>
          <cell r="V792" t="str">
            <v>lsmith@fortunefishco.net</v>
          </cell>
          <cell r="W792" t="str">
            <v>Matt Freisleben</v>
          </cell>
          <cell r="X792" t="str">
            <v>No</v>
          </cell>
          <cell r="Y792" t="str">
            <v>mfreisleben@fortunefishco.net</v>
          </cell>
          <cell r="Z792" t="b">
            <v>0</v>
          </cell>
          <cell r="AA792" t="b">
            <v>0</v>
          </cell>
          <cell r="AB792" t="b">
            <v>1</v>
          </cell>
          <cell r="AC792" t="b">
            <v>1</v>
          </cell>
          <cell r="AD792">
            <v>45132</v>
          </cell>
          <cell r="AE792">
            <v>45498</v>
          </cell>
        </row>
        <row r="793">
          <cell r="A793" t="str">
            <v>Fortune Wisconsin</v>
          </cell>
          <cell r="B793">
            <v>215743</v>
          </cell>
          <cell r="C793">
            <v>228333</v>
          </cell>
          <cell r="E793" t="str">
            <v>Active</v>
          </cell>
          <cell r="G793" t="str">
            <v>AC-00925</v>
          </cell>
          <cell r="H793" t="str">
            <v>Active</v>
          </cell>
          <cell r="I793">
            <v>43.257922800000003</v>
          </cell>
          <cell r="J793">
            <v>-89.325999600000003</v>
          </cell>
          <cell r="L793" t="str">
            <v>813 Burton Blvd</v>
          </cell>
          <cell r="M793" t="str">
            <v>Deforest</v>
          </cell>
          <cell r="P793" t="str">
            <v>WI</v>
          </cell>
          <cell r="Q793" t="str">
            <v>53532</v>
          </cell>
          <cell r="R793" t="str">
            <v>fortunefishco.net</v>
          </cell>
          <cell r="S793" t="str">
            <v>608.846.1160</v>
          </cell>
          <cell r="T793" t="str">
            <v>Lori Smith</v>
          </cell>
          <cell r="U793" t="str">
            <v>Yes</v>
          </cell>
          <cell r="V793" t="str">
            <v>lsmith@fortunefishco.net</v>
          </cell>
          <cell r="W793" t="str">
            <v>Derek Barica</v>
          </cell>
          <cell r="X793" t="str">
            <v>No</v>
          </cell>
          <cell r="Y793" t="str">
            <v>dbarica@fortunefishco.net</v>
          </cell>
          <cell r="Z793" t="b">
            <v>0</v>
          </cell>
          <cell r="AA793" t="b">
            <v>0</v>
          </cell>
          <cell r="AB793" t="b">
            <v>1</v>
          </cell>
          <cell r="AC793" t="b">
            <v>1</v>
          </cell>
          <cell r="AD793">
            <v>45132</v>
          </cell>
          <cell r="AE793">
            <v>45498</v>
          </cell>
        </row>
        <row r="794">
          <cell r="A794" t="str">
            <v>Bar-s Foods Company</v>
          </cell>
          <cell r="B794">
            <v>215745</v>
          </cell>
          <cell r="C794">
            <v>228336</v>
          </cell>
          <cell r="E794" t="str">
            <v>Active</v>
          </cell>
          <cell r="G794" t="str">
            <v>AC-00928</v>
          </cell>
          <cell r="H794" t="str">
            <v>Active</v>
          </cell>
          <cell r="I794">
            <v>37.436758400000002</v>
          </cell>
          <cell r="J794">
            <v>-121.906341</v>
          </cell>
          <cell r="L794" t="str">
            <v>392 Railroad Ct</v>
          </cell>
          <cell r="M794" t="str">
            <v>Milpitas</v>
          </cell>
          <cell r="P794" t="str">
            <v>CA</v>
          </cell>
          <cell r="Q794" t="str">
            <v>95035</v>
          </cell>
          <cell r="R794" t="str">
            <v>glgomez@bar-s.com</v>
          </cell>
          <cell r="S794" t="str">
            <v>408.941.9958</v>
          </cell>
          <cell r="T794" t="str">
            <v>Gloria Gomez</v>
          </cell>
          <cell r="U794" t="str">
            <v>Yes</v>
          </cell>
          <cell r="V794" t="str">
            <v>glgomez@bar-s.com</v>
          </cell>
          <cell r="W794" t="str">
            <v>Bridgette Wunder</v>
          </cell>
          <cell r="X794" t="str">
            <v>No</v>
          </cell>
          <cell r="Y794" t="str">
            <v>bwunder@bar-s.com</v>
          </cell>
          <cell r="Z794" t="b">
            <v>0</v>
          </cell>
          <cell r="AA794" t="b">
            <v>0</v>
          </cell>
          <cell r="AB794" t="b">
            <v>1</v>
          </cell>
          <cell r="AC794" t="b">
            <v>0</v>
          </cell>
          <cell r="AD794">
            <v>45126</v>
          </cell>
          <cell r="AE794">
            <v>45492</v>
          </cell>
        </row>
        <row r="795">
          <cell r="A795" t="str">
            <v>Moscato Family Provisions</v>
          </cell>
          <cell r="B795">
            <v>215746</v>
          </cell>
          <cell r="C795">
            <v>228341</v>
          </cell>
          <cell r="E795" t="str">
            <v>Active</v>
          </cell>
          <cell r="G795" t="str">
            <v>AC-00930</v>
          </cell>
          <cell r="H795" t="str">
            <v>Active</v>
          </cell>
          <cell r="I795">
            <v>38.296996499999999</v>
          </cell>
          <cell r="J795">
            <v>-122.6679585</v>
          </cell>
          <cell r="L795" t="str">
            <v>6030 Old Redwood Hwy</v>
          </cell>
          <cell r="M795" t="str">
            <v>Penngrove</v>
          </cell>
          <cell r="P795" t="str">
            <v>CA</v>
          </cell>
          <cell r="Q795" t="str">
            <v>94951</v>
          </cell>
          <cell r="R795" t="str">
            <v>larry@moscatofarmilyprov.com</v>
          </cell>
          <cell r="S795" t="str">
            <v>707.242.6791</v>
          </cell>
          <cell r="T795" t="str">
            <v>Lawrence Moscato</v>
          </cell>
          <cell r="U795" t="str">
            <v>Yes</v>
          </cell>
          <cell r="V795" t="str">
            <v>larry@moscatofamilyprov.com</v>
          </cell>
          <cell r="X795" t="str">
            <v>No</v>
          </cell>
          <cell r="Z795" t="b">
            <v>0</v>
          </cell>
          <cell r="AA795" t="b">
            <v>0</v>
          </cell>
          <cell r="AB795" t="b">
            <v>1</v>
          </cell>
          <cell r="AC795" t="b">
            <v>0</v>
          </cell>
          <cell r="AD795">
            <v>45126</v>
          </cell>
          <cell r="AE795">
            <v>45492</v>
          </cell>
        </row>
        <row r="796">
          <cell r="A796" t="str">
            <v>Crossing Storage Services Inc</v>
          </cell>
          <cell r="B796">
            <v>215747</v>
          </cell>
          <cell r="C796">
            <v>228343</v>
          </cell>
          <cell r="E796" t="str">
            <v>Active</v>
          </cell>
          <cell r="G796" t="str">
            <v>AC-00931</v>
          </cell>
          <cell r="H796" t="str">
            <v>Active</v>
          </cell>
          <cell r="I796">
            <v>34.040925600000001</v>
          </cell>
          <cell r="J796">
            <v>-118.244524</v>
          </cell>
          <cell r="L796" t="str">
            <v>618 Crocker St</v>
          </cell>
          <cell r="M796" t="str">
            <v>Los Angeles</v>
          </cell>
          <cell r="P796" t="str">
            <v>CA</v>
          </cell>
          <cell r="Q796" t="str">
            <v>90022</v>
          </cell>
          <cell r="R796" t="str">
            <v>Seanmin@mjglobal.com</v>
          </cell>
          <cell r="S796" t="str">
            <v>323.968.0111</v>
          </cell>
          <cell r="T796" t="str">
            <v>Joseph Romero</v>
          </cell>
          <cell r="U796" t="str">
            <v>Yes</v>
          </cell>
          <cell r="V796" t="str">
            <v>jromero@crossingstorage.com</v>
          </cell>
          <cell r="X796" t="str">
            <v>No</v>
          </cell>
          <cell r="Z796" t="b">
            <v>1</v>
          </cell>
          <cell r="AA796" t="b">
            <v>0</v>
          </cell>
          <cell r="AB796" t="b">
            <v>1</v>
          </cell>
          <cell r="AC796" t="b">
            <v>0</v>
          </cell>
          <cell r="AD796">
            <v>45132</v>
          </cell>
          <cell r="AE796">
            <v>45498</v>
          </cell>
        </row>
        <row r="797">
          <cell r="A797" t="str">
            <v>Pacific Seafood DBA Specialty Branded Products</v>
          </cell>
          <cell r="B797">
            <v>64119</v>
          </cell>
          <cell r="C797">
            <v>228344</v>
          </cell>
          <cell r="E797" t="str">
            <v>Active</v>
          </cell>
          <cell r="G797" t="str">
            <v>AC-00932</v>
          </cell>
          <cell r="H797" t="str">
            <v>Active</v>
          </cell>
          <cell r="I797">
            <v>36.7451607</v>
          </cell>
          <cell r="J797">
            <v>-119.8627295</v>
          </cell>
          <cell r="L797" t="str">
            <v>523 N Brawley Ave</v>
          </cell>
          <cell r="M797" t="str">
            <v>Fresno</v>
          </cell>
          <cell r="P797" t="str">
            <v>CA</v>
          </cell>
          <cell r="Q797" t="str">
            <v>93706</v>
          </cell>
          <cell r="R797" t="str">
            <v>sstelfox@pacseafood.com</v>
          </cell>
          <cell r="S797" t="str">
            <v>559.444.0160</v>
          </cell>
          <cell r="U797" t="str">
            <v>No</v>
          </cell>
          <cell r="X797" t="str">
            <v>No</v>
          </cell>
          <cell r="Z797" t="b">
            <v>0</v>
          </cell>
          <cell r="AA797" t="b">
            <v>1</v>
          </cell>
          <cell r="AB797" t="b">
            <v>1</v>
          </cell>
          <cell r="AC797" t="b">
            <v>0</v>
          </cell>
          <cell r="AD797">
            <v>45132</v>
          </cell>
          <cell r="AE797">
            <v>45498</v>
          </cell>
        </row>
        <row r="798">
          <cell r="A798" t="str">
            <v>Deli King</v>
          </cell>
          <cell r="B798">
            <v>215772</v>
          </cell>
          <cell r="C798">
            <v>228345</v>
          </cell>
          <cell r="E798" t="str">
            <v>Active</v>
          </cell>
          <cell r="G798" t="str">
            <v>AC-00999</v>
          </cell>
          <cell r="H798" t="str">
            <v>Active</v>
          </cell>
          <cell r="I798">
            <v>33.803566500000002</v>
          </cell>
          <cell r="J798">
            <v>-117.8623456</v>
          </cell>
          <cell r="L798" t="str">
            <v>964 N Batavia St Unit C</v>
          </cell>
          <cell r="M798" t="str">
            <v>Orange</v>
          </cell>
          <cell r="P798" t="str">
            <v>CA</v>
          </cell>
          <cell r="Q798" t="str">
            <v>92867</v>
          </cell>
          <cell r="R798" t="str">
            <v>deliking@buydeli.com</v>
          </cell>
          <cell r="S798" t="str">
            <v>714.633.0700</v>
          </cell>
          <cell r="T798" t="str">
            <v>Michael Christian</v>
          </cell>
          <cell r="U798" t="str">
            <v>Yes</v>
          </cell>
          <cell r="V798" t="str">
            <v>deliking@buydeli.com</v>
          </cell>
          <cell r="X798" t="str">
            <v>No</v>
          </cell>
          <cell r="Z798" t="b">
            <v>0</v>
          </cell>
          <cell r="AA798" t="b">
            <v>0</v>
          </cell>
          <cell r="AB798" t="b">
            <v>1</v>
          </cell>
          <cell r="AC798" t="b">
            <v>0</v>
          </cell>
          <cell r="AD798">
            <v>45160</v>
          </cell>
          <cell r="AE798">
            <v>45526</v>
          </cell>
        </row>
        <row r="799">
          <cell r="A799" t="str">
            <v>Cold-Link Logistics Sioux City LLC</v>
          </cell>
          <cell r="B799">
            <v>215773</v>
          </cell>
          <cell r="C799">
            <v>228346</v>
          </cell>
          <cell r="E799" t="str">
            <v>Active</v>
          </cell>
          <cell r="G799" t="str">
            <v>AC-01000</v>
          </cell>
          <cell r="H799" t="str">
            <v>Active</v>
          </cell>
          <cell r="I799">
            <v>42.373686999999997</v>
          </cell>
          <cell r="J799">
            <v>-96.371942399999995</v>
          </cell>
          <cell r="L799" t="str">
            <v>7601 Alicia Ave</v>
          </cell>
          <cell r="M799" t="str">
            <v>Sioux City</v>
          </cell>
          <cell r="P799" t="str">
            <v>IA</v>
          </cell>
          <cell r="Q799" t="str">
            <v>51111</v>
          </cell>
          <cell r="R799" t="str">
            <v>ptodd@cold-linklogistics.com</v>
          </cell>
          <cell r="S799" t="str">
            <v>712.317.3904</v>
          </cell>
          <cell r="T799" t="str">
            <v>Philip Todd</v>
          </cell>
          <cell r="U799" t="str">
            <v>Yes</v>
          </cell>
          <cell r="V799" t="str">
            <v>ptodd@cold-linklogistics.com</v>
          </cell>
          <cell r="W799" t="str">
            <v>Steve DeVries</v>
          </cell>
          <cell r="X799" t="str">
            <v>No</v>
          </cell>
          <cell r="Y799" t="str">
            <v>sdevries@cold-linklogistics</v>
          </cell>
          <cell r="Z799" t="b">
            <v>1</v>
          </cell>
          <cell r="AA799" t="b">
            <v>1</v>
          </cell>
          <cell r="AB799" t="b">
            <v>1</v>
          </cell>
          <cell r="AC799" t="b">
            <v>1</v>
          </cell>
          <cell r="AD799">
            <v>45166</v>
          </cell>
          <cell r="AE799">
            <v>45532</v>
          </cell>
        </row>
        <row r="800">
          <cell r="A800" t="str">
            <v>True World Foods LLC</v>
          </cell>
          <cell r="B800">
            <v>215774</v>
          </cell>
          <cell r="C800">
            <v>228350</v>
          </cell>
          <cell r="E800" t="str">
            <v>Active</v>
          </cell>
          <cell r="G800" t="str">
            <v>AC-01001</v>
          </cell>
          <cell r="H800" t="str">
            <v>Active</v>
          </cell>
          <cell r="I800">
            <v>34.005968699999997</v>
          </cell>
          <cell r="J800">
            <v>-118.238514</v>
          </cell>
          <cell r="L800" t="str">
            <v>4200 S Alameda St</v>
          </cell>
          <cell r="M800" t="str">
            <v>Vernon</v>
          </cell>
          <cell r="P800" t="str">
            <v>CA</v>
          </cell>
          <cell r="Q800" t="str">
            <v>90058</v>
          </cell>
          <cell r="S800" t="str">
            <v>323.846.3300</v>
          </cell>
          <cell r="T800" t="str">
            <v>Mackay Holmes</v>
          </cell>
          <cell r="U800" t="str">
            <v>Yes</v>
          </cell>
          <cell r="V800" t="str">
            <v>mackayh@trueworldfoods.com</v>
          </cell>
          <cell r="W800" t="str">
            <v>Dominic Makowski</v>
          </cell>
          <cell r="X800" t="str">
            <v>No</v>
          </cell>
          <cell r="Y800" t="str">
            <v>dominicm@trueworldfoods.com</v>
          </cell>
          <cell r="Z800" t="b">
            <v>0</v>
          </cell>
          <cell r="AA800" t="b">
            <v>0</v>
          </cell>
          <cell r="AB800" t="b">
            <v>1</v>
          </cell>
          <cell r="AC800" t="b">
            <v>0</v>
          </cell>
          <cell r="AD800">
            <v>45167</v>
          </cell>
          <cell r="AE800">
            <v>45533</v>
          </cell>
        </row>
        <row r="801">
          <cell r="A801" t="str">
            <v>Cal-Maine Foods Inc Adam Swaney Farm</v>
          </cell>
          <cell r="B801">
            <v>202398</v>
          </cell>
          <cell r="C801">
            <v>228366</v>
          </cell>
          <cell r="E801" t="str">
            <v>Active</v>
          </cell>
          <cell r="G801" t="str">
            <v>AC-00994</v>
          </cell>
          <cell r="H801" t="str">
            <v>Active</v>
          </cell>
          <cell r="I801">
            <v>35.919975000000001</v>
          </cell>
          <cell r="J801">
            <v>-79.468141599999996</v>
          </cell>
          <cell r="L801" t="str">
            <v>7014 Mount Hermon Rock Crk Rd # A</v>
          </cell>
          <cell r="M801" t="str">
            <v>Snow Camp</v>
          </cell>
          <cell r="P801" t="str">
            <v>NC</v>
          </cell>
          <cell r="Q801" t="str">
            <v>27349</v>
          </cell>
          <cell r="R801" t="str">
            <v>jflores@cmfoods.com</v>
          </cell>
          <cell r="S801" t="str">
            <v>843.663.6233</v>
          </cell>
          <cell r="T801" t="str">
            <v>Jenny Flores</v>
          </cell>
          <cell r="U801" t="str">
            <v>Yes</v>
          </cell>
          <cell r="V801" t="str">
            <v>jflores@cmfoods.com</v>
          </cell>
          <cell r="W801" t="str">
            <v>Tommy Furlough</v>
          </cell>
          <cell r="X801" t="str">
            <v>No</v>
          </cell>
          <cell r="Y801" t="str">
            <v>tfurlough@cmfoods.com</v>
          </cell>
          <cell r="Z801" t="b">
            <v>1</v>
          </cell>
          <cell r="AA801" t="b">
            <v>0</v>
          </cell>
          <cell r="AB801" t="b">
            <v>0</v>
          </cell>
          <cell r="AC801" t="b">
            <v>0</v>
          </cell>
          <cell r="AD801">
            <v>45156</v>
          </cell>
          <cell r="AE801">
            <v>45522</v>
          </cell>
        </row>
        <row r="802">
          <cell r="A802" t="str">
            <v>Becker Lane Organic</v>
          </cell>
          <cell r="B802">
            <v>215770</v>
          </cell>
          <cell r="C802">
            <v>228376</v>
          </cell>
          <cell r="E802" t="str">
            <v>Active</v>
          </cell>
          <cell r="G802" t="str">
            <v>AC-00995</v>
          </cell>
          <cell r="H802" t="str">
            <v>Active</v>
          </cell>
          <cell r="I802">
            <v>42.522208999999997</v>
          </cell>
          <cell r="J802">
            <v>-91.092271499999995</v>
          </cell>
          <cell r="L802" t="str">
            <v>15346 Becker Ln</v>
          </cell>
          <cell r="M802" t="str">
            <v>Dyersville</v>
          </cell>
          <cell r="P802" t="str">
            <v>IA</v>
          </cell>
          <cell r="Q802" t="str">
            <v>52040</v>
          </cell>
          <cell r="R802" t="str">
            <v>jude@beckerlaneorganic.com</v>
          </cell>
          <cell r="S802" t="str">
            <v>563.543.4513</v>
          </cell>
          <cell r="T802" t="str">
            <v>Jude Becker</v>
          </cell>
          <cell r="U802" t="str">
            <v>Yes</v>
          </cell>
          <cell r="V802" t="str">
            <v>jude@beckerlaneorganic</v>
          </cell>
          <cell r="X802" t="str">
            <v>No</v>
          </cell>
          <cell r="Z802" t="b">
            <v>0</v>
          </cell>
          <cell r="AA802" t="b">
            <v>0</v>
          </cell>
          <cell r="AB802" t="b">
            <v>1</v>
          </cell>
          <cell r="AC802" t="b">
            <v>0</v>
          </cell>
          <cell r="AD802">
            <v>45156</v>
          </cell>
          <cell r="AE802">
            <v>45522</v>
          </cell>
        </row>
        <row r="803">
          <cell r="A803" t="str">
            <v>Prime Foods USA Corp</v>
          </cell>
          <cell r="B803">
            <v>215771</v>
          </cell>
          <cell r="C803">
            <v>228378</v>
          </cell>
          <cell r="E803" t="str">
            <v>Active</v>
          </cell>
          <cell r="G803" t="str">
            <v>AC-00996</v>
          </cell>
          <cell r="H803" t="str">
            <v>Active</v>
          </cell>
          <cell r="I803">
            <v>33.836490699999999</v>
          </cell>
          <cell r="J803">
            <v>-118.35267829999999</v>
          </cell>
          <cell r="L803" t="str">
            <v>21250 Hawthorne Blvd</v>
          </cell>
          <cell r="M803" t="str">
            <v>Torrance</v>
          </cell>
          <cell r="P803" t="str">
            <v>CA</v>
          </cell>
          <cell r="Q803" t="str">
            <v>90503</v>
          </cell>
          <cell r="R803" t="str">
            <v>sales@theprimefoods.com</v>
          </cell>
          <cell r="S803" t="str">
            <v>323.379.5584</v>
          </cell>
          <cell r="T803" t="str">
            <v>Aki Kotani</v>
          </cell>
          <cell r="U803" t="str">
            <v>Yes</v>
          </cell>
          <cell r="V803" t="str">
            <v>sales@theprimefoods.com</v>
          </cell>
          <cell r="X803" t="str">
            <v>No</v>
          </cell>
          <cell r="Z803" t="b">
            <v>0</v>
          </cell>
          <cell r="AA803" t="b">
            <v>0</v>
          </cell>
          <cell r="AB803" t="b">
            <v>1</v>
          </cell>
          <cell r="AC803" t="b">
            <v>0</v>
          </cell>
          <cell r="AD803">
            <v>45156</v>
          </cell>
          <cell r="AE803">
            <v>45522</v>
          </cell>
        </row>
        <row r="804">
          <cell r="A804" t="str">
            <v>Victor's Market Co., Inc.</v>
          </cell>
          <cell r="B804">
            <v>215750</v>
          </cell>
          <cell r="C804">
            <v>228380</v>
          </cell>
          <cell r="E804" t="str">
            <v>Active</v>
          </cell>
          <cell r="G804" t="str">
            <v>AC-00943</v>
          </cell>
          <cell r="H804" t="str">
            <v>Active</v>
          </cell>
          <cell r="I804">
            <v>33.927480099999997</v>
          </cell>
          <cell r="J804">
            <v>-118.34422840000001</v>
          </cell>
          <cell r="L804" t="str">
            <v>11735 Prairie Ave</v>
          </cell>
          <cell r="M804" t="str">
            <v>Hawthorne</v>
          </cell>
          <cell r="P804" t="str">
            <v>CA</v>
          </cell>
          <cell r="Q804" t="str">
            <v>90250</v>
          </cell>
          <cell r="R804" t="str">
            <v>sales@victorswholesale.com</v>
          </cell>
          <cell r="S804" t="str">
            <v>310.676.0127</v>
          </cell>
          <cell r="T804" t="str">
            <v>Bruce Penso</v>
          </cell>
          <cell r="U804" t="str">
            <v>Yes</v>
          </cell>
          <cell r="V804" t="str">
            <v>sales@victorswholesale.com</v>
          </cell>
          <cell r="X804" t="str">
            <v>No</v>
          </cell>
          <cell r="Z804" t="b">
            <v>0</v>
          </cell>
          <cell r="AA804" t="b">
            <v>0</v>
          </cell>
          <cell r="AB804" t="b">
            <v>1</v>
          </cell>
          <cell r="AC804" t="b">
            <v>1</v>
          </cell>
          <cell r="AD804">
            <v>45132</v>
          </cell>
          <cell r="AE804">
            <v>45498</v>
          </cell>
        </row>
        <row r="805">
          <cell r="A805" t="str">
            <v>SpartanNash Company</v>
          </cell>
          <cell r="B805">
            <v>215751</v>
          </cell>
          <cell r="C805">
            <v>228382</v>
          </cell>
          <cell r="E805" t="str">
            <v>Active</v>
          </cell>
          <cell r="G805" t="str">
            <v>AC-00944</v>
          </cell>
          <cell r="H805" t="str">
            <v>Active</v>
          </cell>
          <cell r="I805">
            <v>42.825631899999998</v>
          </cell>
          <cell r="J805">
            <v>-85.684668700000003</v>
          </cell>
          <cell r="L805" t="str">
            <v>850 76th St SW</v>
          </cell>
          <cell r="M805" t="str">
            <v>Byron Center</v>
          </cell>
          <cell r="P805" t="str">
            <v>MI</v>
          </cell>
          <cell r="Q805" t="str">
            <v>49315</v>
          </cell>
          <cell r="R805" t="str">
            <v>snlicensing@spartannash.com</v>
          </cell>
          <cell r="S805" t="str">
            <v>616.878.2751</v>
          </cell>
          <cell r="T805" t="str">
            <v>Ileana McAlary</v>
          </cell>
          <cell r="U805" t="str">
            <v>Yes</v>
          </cell>
          <cell r="V805" t="str">
            <v>snlicensing@spartannash.com</v>
          </cell>
          <cell r="W805" t="str">
            <v>Cindy Davenport</v>
          </cell>
          <cell r="X805" t="str">
            <v>No</v>
          </cell>
          <cell r="Y805" t="str">
            <v>cindy.devenport@spartannash.com</v>
          </cell>
          <cell r="Z805" t="b">
            <v>1</v>
          </cell>
          <cell r="AA805" t="b">
            <v>1</v>
          </cell>
          <cell r="AB805" t="b">
            <v>1</v>
          </cell>
          <cell r="AC805" t="b">
            <v>0</v>
          </cell>
          <cell r="AD805">
            <v>45132</v>
          </cell>
          <cell r="AE805">
            <v>45498</v>
          </cell>
        </row>
        <row r="806">
          <cell r="A806" t="str">
            <v>Coastline Provisions Inc</v>
          </cell>
          <cell r="B806">
            <v>215775</v>
          </cell>
          <cell r="C806">
            <v>228383</v>
          </cell>
          <cell r="E806" t="str">
            <v>Active</v>
          </cell>
          <cell r="G806" t="str">
            <v>AC-01002</v>
          </cell>
          <cell r="H806" t="str">
            <v>Active</v>
          </cell>
          <cell r="I806">
            <v>33.879125500000001</v>
          </cell>
          <cell r="J806">
            <v>-118.2600319</v>
          </cell>
          <cell r="L806" t="str">
            <v>861 Sandhill Ave</v>
          </cell>
          <cell r="M806" t="str">
            <v>Carson</v>
          </cell>
          <cell r="P806" t="str">
            <v>CA</v>
          </cell>
          <cell r="Q806" t="str">
            <v>90746</v>
          </cell>
          <cell r="R806" t="str">
            <v>dave@coastlinedeli.com</v>
          </cell>
          <cell r="S806" t="str">
            <v>213.269.5041</v>
          </cell>
          <cell r="T806" t="str">
            <v>Davis Lamb</v>
          </cell>
          <cell r="U806" t="str">
            <v>Yes</v>
          </cell>
          <cell r="V806" t="str">
            <v>dave@coastlinedeli.com</v>
          </cell>
          <cell r="W806" t="str">
            <v>Patrick Cruz</v>
          </cell>
          <cell r="X806" t="str">
            <v>No</v>
          </cell>
          <cell r="Y806" t="str">
            <v>patrick@coastlinedeli.com</v>
          </cell>
          <cell r="Z806" t="b">
            <v>0</v>
          </cell>
          <cell r="AA806" t="b">
            <v>0</v>
          </cell>
          <cell r="AB806" t="b">
            <v>1</v>
          </cell>
          <cell r="AC806" t="b">
            <v>0</v>
          </cell>
          <cell r="AD806">
            <v>45160</v>
          </cell>
          <cell r="AE806">
            <v>45526</v>
          </cell>
        </row>
        <row r="807">
          <cell r="A807" t="str">
            <v>Hartley Cold Services, LLC</v>
          </cell>
          <cell r="B807">
            <v>215752</v>
          </cell>
          <cell r="C807">
            <v>228384</v>
          </cell>
          <cell r="E807" t="str">
            <v>Active</v>
          </cell>
          <cell r="G807" t="str">
            <v>AC-00945</v>
          </cell>
          <cell r="H807" t="str">
            <v>Active</v>
          </cell>
          <cell r="I807">
            <v>43.1790065</v>
          </cell>
          <cell r="J807">
            <v>-95.475842900000004</v>
          </cell>
          <cell r="L807" t="str">
            <v>56 2nd St SE</v>
          </cell>
          <cell r="M807" t="str">
            <v>Hartley</v>
          </cell>
          <cell r="P807" t="str">
            <v>IA</v>
          </cell>
          <cell r="Q807" t="str">
            <v>51346</v>
          </cell>
          <cell r="R807" t="str">
            <v>sc@hartleycoldservices.com</v>
          </cell>
          <cell r="S807" t="str">
            <v>712.928.1000</v>
          </cell>
          <cell r="T807" t="str">
            <v>Stephane Comtois</v>
          </cell>
          <cell r="U807" t="str">
            <v>Yes</v>
          </cell>
          <cell r="V807" t="str">
            <v>sc@stcfood.com</v>
          </cell>
          <cell r="W807" t="str">
            <v>Vladyslav Tuman</v>
          </cell>
          <cell r="X807" t="str">
            <v>No</v>
          </cell>
          <cell r="Y807" t="str">
            <v>vt@stcfood.com</v>
          </cell>
          <cell r="Z807" t="b">
            <v>0</v>
          </cell>
          <cell r="AA807" t="b">
            <v>0</v>
          </cell>
          <cell r="AB807" t="b">
            <v>1</v>
          </cell>
          <cell r="AC807" t="b">
            <v>1</v>
          </cell>
          <cell r="AD807">
            <v>45132</v>
          </cell>
          <cell r="AE807">
            <v>45498</v>
          </cell>
        </row>
        <row r="808">
          <cell r="A808" t="str">
            <v>Cargill Kitchen Solutions- Mason City IA</v>
          </cell>
          <cell r="B808">
            <v>69288</v>
          </cell>
          <cell r="C808">
            <v>228390</v>
          </cell>
          <cell r="E808" t="str">
            <v>Active</v>
          </cell>
          <cell r="G808" t="str">
            <v>AC-00933</v>
          </cell>
          <cell r="H808" t="str">
            <v>Active</v>
          </cell>
          <cell r="I808">
            <v>43.136040299999998</v>
          </cell>
          <cell r="J808">
            <v>-93.232445600000005</v>
          </cell>
          <cell r="L808" t="str">
            <v>1750 S Benjamin Ave</v>
          </cell>
          <cell r="M808" t="str">
            <v>Mason City</v>
          </cell>
          <cell r="P808" t="str">
            <v>IA</v>
          </cell>
          <cell r="Q808" t="str">
            <v>50401</v>
          </cell>
          <cell r="S808" t="str">
            <v>763.262.1900</v>
          </cell>
          <cell r="T808" t="str">
            <v>Pat Schnorr</v>
          </cell>
          <cell r="U808" t="str">
            <v>Yes</v>
          </cell>
          <cell r="V808" t="str">
            <v>Pat_Scnorr@cargill.com</v>
          </cell>
          <cell r="W808" t="str">
            <v>Cari Dufner</v>
          </cell>
          <cell r="X808" t="str">
            <v>No</v>
          </cell>
          <cell r="Y808" t="str">
            <v>Cari_Dufner@cargill.com</v>
          </cell>
          <cell r="Z808" t="b">
            <v>0</v>
          </cell>
          <cell r="AA808" t="b">
            <v>1</v>
          </cell>
          <cell r="AB808" t="b">
            <v>0</v>
          </cell>
          <cell r="AC808" t="b">
            <v>0</v>
          </cell>
          <cell r="AD808">
            <v>45132</v>
          </cell>
          <cell r="AE808">
            <v>45498</v>
          </cell>
        </row>
        <row r="809">
          <cell r="A809" t="str">
            <v>Cargill Kitchen Solutions- Big Lake MN</v>
          </cell>
          <cell r="B809">
            <v>215748</v>
          </cell>
          <cell r="C809">
            <v>228391</v>
          </cell>
          <cell r="E809" t="str">
            <v>Active</v>
          </cell>
          <cell r="G809" t="str">
            <v>AC-00934</v>
          </cell>
          <cell r="H809" t="str">
            <v>Active</v>
          </cell>
          <cell r="I809">
            <v>45.333295499999998</v>
          </cell>
          <cell r="J809">
            <v>-93.716111699999999</v>
          </cell>
          <cell r="L809" t="str">
            <v>20021 176th St NW</v>
          </cell>
          <cell r="M809" t="str">
            <v>Big Lake</v>
          </cell>
          <cell r="P809" t="str">
            <v>MN</v>
          </cell>
          <cell r="Q809" t="str">
            <v>55309</v>
          </cell>
          <cell r="S809" t="str">
            <v>763.262.1900</v>
          </cell>
          <cell r="T809" t="str">
            <v>Pat Schnorr</v>
          </cell>
          <cell r="U809" t="str">
            <v>Yes</v>
          </cell>
          <cell r="V809" t="str">
            <v>Pat_Scnorr@cargill.com</v>
          </cell>
          <cell r="W809" t="str">
            <v>Cari Dufner</v>
          </cell>
          <cell r="X809" t="str">
            <v>No</v>
          </cell>
          <cell r="Y809" t="str">
            <v>Cari_Dufner@cargill.com</v>
          </cell>
          <cell r="Z809" t="b">
            <v>0</v>
          </cell>
          <cell r="AA809" t="b">
            <v>1</v>
          </cell>
          <cell r="AB809" t="b">
            <v>0</v>
          </cell>
          <cell r="AC809" t="b">
            <v>0</v>
          </cell>
          <cell r="AD809">
            <v>45132</v>
          </cell>
          <cell r="AE809">
            <v>45498</v>
          </cell>
        </row>
        <row r="810">
          <cell r="A810" t="str">
            <v>Cargill Kitchen Solutions- Lake Odessa MI</v>
          </cell>
          <cell r="B810">
            <v>71197</v>
          </cell>
          <cell r="C810">
            <v>228392</v>
          </cell>
          <cell r="E810" t="str">
            <v>Active</v>
          </cell>
          <cell r="G810" t="str">
            <v>AC-00935</v>
          </cell>
          <cell r="H810" t="str">
            <v>Active</v>
          </cell>
          <cell r="I810">
            <v>42.793155900000002</v>
          </cell>
          <cell r="J810">
            <v>-85.135173899999998</v>
          </cell>
          <cell r="L810" t="str">
            <v>3100 Bonanza Rd</v>
          </cell>
          <cell r="M810" t="str">
            <v>Lake Odessa</v>
          </cell>
          <cell r="P810" t="str">
            <v>MI</v>
          </cell>
          <cell r="Q810" t="str">
            <v>48849</v>
          </cell>
          <cell r="S810" t="str">
            <v>763.262.1900</v>
          </cell>
          <cell r="T810" t="str">
            <v>Pat Schnorr</v>
          </cell>
          <cell r="U810" t="str">
            <v>Yes</v>
          </cell>
          <cell r="V810" t="str">
            <v>Pat_Scnorr@cargill.com</v>
          </cell>
          <cell r="W810" t="str">
            <v>Cari Dufner</v>
          </cell>
          <cell r="X810" t="str">
            <v>No</v>
          </cell>
          <cell r="Y810" t="str">
            <v>Cari_Dufner@cargill.com</v>
          </cell>
          <cell r="Z810" t="b">
            <v>0</v>
          </cell>
          <cell r="AA810" t="b">
            <v>1</v>
          </cell>
          <cell r="AB810" t="b">
            <v>0</v>
          </cell>
          <cell r="AC810" t="b">
            <v>0</v>
          </cell>
          <cell r="AD810">
            <v>45132</v>
          </cell>
          <cell r="AE810">
            <v>45498</v>
          </cell>
        </row>
        <row r="811">
          <cell r="A811" t="str">
            <v>Cargill Kitchen Solutions- Moticello MN</v>
          </cell>
          <cell r="B811">
            <v>69198</v>
          </cell>
          <cell r="C811">
            <v>228394</v>
          </cell>
          <cell r="E811" t="str">
            <v>Active</v>
          </cell>
          <cell r="G811" t="str">
            <v>AC-00936</v>
          </cell>
          <cell r="H811" t="str">
            <v>Active</v>
          </cell>
          <cell r="I811">
            <v>45.303910299999998</v>
          </cell>
          <cell r="J811">
            <v>-93.798139300000003</v>
          </cell>
          <cell r="L811" t="str">
            <v>206 W 4th St</v>
          </cell>
          <cell r="M811" t="str">
            <v>Monticello</v>
          </cell>
          <cell r="P811" t="str">
            <v>MN</v>
          </cell>
          <cell r="Q811" t="str">
            <v>55362</v>
          </cell>
          <cell r="S811" t="str">
            <v>763.271.5600</v>
          </cell>
          <cell r="T811" t="str">
            <v>Pat Schnorr</v>
          </cell>
          <cell r="U811" t="str">
            <v>Yes</v>
          </cell>
          <cell r="V811" t="str">
            <v>Pat_Scnorr@cargill.com</v>
          </cell>
          <cell r="W811" t="str">
            <v>Cari Dufner</v>
          </cell>
          <cell r="X811" t="str">
            <v>No</v>
          </cell>
          <cell r="Y811" t="str">
            <v>Cari_Dufner@cargill.com</v>
          </cell>
          <cell r="Z811" t="b">
            <v>0</v>
          </cell>
          <cell r="AA811" t="b">
            <v>1</v>
          </cell>
          <cell r="AB811" t="b">
            <v>0</v>
          </cell>
          <cell r="AC811" t="b">
            <v>0</v>
          </cell>
          <cell r="AD811">
            <v>45132</v>
          </cell>
          <cell r="AE811">
            <v>45498</v>
          </cell>
        </row>
        <row r="812">
          <cell r="A812" t="str">
            <v>Great Golden River</v>
          </cell>
          <cell r="B812">
            <v>215538</v>
          </cell>
          <cell r="C812">
            <v>228395</v>
          </cell>
          <cell r="E812" t="str">
            <v>Active</v>
          </cell>
          <cell r="G812" t="str">
            <v>AC-01003</v>
          </cell>
          <cell r="H812" t="str">
            <v>Active</v>
          </cell>
          <cell r="I812">
            <v>37.965041300000003</v>
          </cell>
          <cell r="J812">
            <v>-121.2673181</v>
          </cell>
          <cell r="L812" t="str">
            <v>2010 E Flora St</v>
          </cell>
          <cell r="M812" t="str">
            <v>Stockton</v>
          </cell>
          <cell r="P812" t="str">
            <v>CA</v>
          </cell>
          <cell r="Q812" t="str">
            <v>95205</v>
          </cell>
          <cell r="R812" t="str">
            <v>rufino@greatgoldenriver.com</v>
          </cell>
          <cell r="S812" t="str">
            <v>408.283.9725</v>
          </cell>
          <cell r="T812" t="str">
            <v>Rufino Vasquez</v>
          </cell>
          <cell r="U812" t="str">
            <v>Yes</v>
          </cell>
          <cell r="V812" t="str">
            <v>rufino@greatgoldenriver.com</v>
          </cell>
          <cell r="X812" t="str">
            <v>No</v>
          </cell>
          <cell r="Z812" t="b">
            <v>0</v>
          </cell>
          <cell r="AA812" t="b">
            <v>0</v>
          </cell>
          <cell r="AB812" t="b">
            <v>1</v>
          </cell>
          <cell r="AC812" t="b">
            <v>1</v>
          </cell>
          <cell r="AD812">
            <v>45168</v>
          </cell>
          <cell r="AE812">
            <v>45534</v>
          </cell>
        </row>
        <row r="813">
          <cell r="A813" t="str">
            <v>United States Cold Storage</v>
          </cell>
          <cell r="B813">
            <v>215776</v>
          </cell>
          <cell r="C813">
            <v>228396</v>
          </cell>
          <cell r="E813" t="str">
            <v>Active</v>
          </cell>
          <cell r="G813" t="str">
            <v>AC-01004</v>
          </cell>
          <cell r="H813" t="str">
            <v>Active</v>
          </cell>
          <cell r="I813">
            <v>41.218009100000003</v>
          </cell>
          <cell r="J813">
            <v>-95.959167800000003</v>
          </cell>
          <cell r="L813" t="str">
            <v>4302 S 30th St</v>
          </cell>
          <cell r="M813" t="str">
            <v>Omaha</v>
          </cell>
          <cell r="P813" t="str">
            <v>NE</v>
          </cell>
          <cell r="Q813" t="str">
            <v>68107</v>
          </cell>
          <cell r="R813" t="str">
            <v>rtech@uscold.com</v>
          </cell>
          <cell r="S813" t="str">
            <v>402.731.9900</v>
          </cell>
          <cell r="T813" t="str">
            <v>Dan Goodhard</v>
          </cell>
          <cell r="U813" t="str">
            <v>Yes</v>
          </cell>
          <cell r="V813" t="str">
            <v>dgoodhard@uscold.com</v>
          </cell>
          <cell r="W813" t="str">
            <v>Randy Tech</v>
          </cell>
          <cell r="X813" t="str">
            <v>No</v>
          </cell>
          <cell r="Y813" t="str">
            <v>rtech@uscold.com</v>
          </cell>
          <cell r="Z813" t="b">
            <v>0</v>
          </cell>
          <cell r="AA813" t="b">
            <v>0</v>
          </cell>
          <cell r="AB813" t="b">
            <v>1</v>
          </cell>
          <cell r="AC813" t="b">
            <v>0</v>
          </cell>
          <cell r="AD813">
            <v>45169</v>
          </cell>
          <cell r="AE813">
            <v>45535</v>
          </cell>
        </row>
        <row r="814">
          <cell r="A814" t="str">
            <v>Kansas City Steak Company LLC</v>
          </cell>
          <cell r="B814">
            <v>215777</v>
          </cell>
          <cell r="C814">
            <v>228397</v>
          </cell>
          <cell r="E814" t="str">
            <v>Active</v>
          </cell>
          <cell r="G814" t="str">
            <v>AC-01005</v>
          </cell>
          <cell r="H814" t="str">
            <v>Active</v>
          </cell>
          <cell r="I814">
            <v>39.090913399999998</v>
          </cell>
          <cell r="J814">
            <v>-94.6975865</v>
          </cell>
          <cell r="L814" t="str">
            <v>5140 Kansas Ave</v>
          </cell>
          <cell r="M814" t="str">
            <v>Kansas City</v>
          </cell>
          <cell r="P814" t="str">
            <v>KS</v>
          </cell>
          <cell r="Q814" t="str">
            <v>66106</v>
          </cell>
          <cell r="S814" t="str">
            <v>816.713.8500</v>
          </cell>
          <cell r="T814" t="str">
            <v>Paul Ghekas</v>
          </cell>
          <cell r="U814" t="str">
            <v>Yes</v>
          </cell>
          <cell r="V814" t="str">
            <v>pghekas@kansascitysteaks.com</v>
          </cell>
          <cell r="W814" t="str">
            <v>Patrick Mies</v>
          </cell>
          <cell r="X814" t="str">
            <v>No</v>
          </cell>
          <cell r="Y814" t="str">
            <v>pat.mies@nationalbeef.com</v>
          </cell>
          <cell r="Z814" t="b">
            <v>0</v>
          </cell>
          <cell r="AA814" t="b">
            <v>0</v>
          </cell>
          <cell r="AB814" t="b">
            <v>1</v>
          </cell>
          <cell r="AC814" t="b">
            <v>1</v>
          </cell>
          <cell r="AD814">
            <v>45169</v>
          </cell>
          <cell r="AE814">
            <v>45535</v>
          </cell>
        </row>
        <row r="815">
          <cell r="A815" t="str">
            <v>Wayne Provision Company Inc</v>
          </cell>
          <cell r="B815">
            <v>215778</v>
          </cell>
          <cell r="C815">
            <v>228398</v>
          </cell>
          <cell r="E815" t="str">
            <v>Active</v>
          </cell>
          <cell r="G815" t="str">
            <v>AC-01006</v>
          </cell>
          <cell r="H815" t="str">
            <v>Active</v>
          </cell>
          <cell r="I815">
            <v>33.995302500000001</v>
          </cell>
          <cell r="J815">
            <v>-118.1906236</v>
          </cell>
          <cell r="L815" t="str">
            <v>5030 Gifford Ave</v>
          </cell>
          <cell r="M815" t="str">
            <v>Vernon</v>
          </cell>
          <cell r="P815" t="str">
            <v>CA</v>
          </cell>
          <cell r="Q815" t="str">
            <v>90058</v>
          </cell>
          <cell r="R815" t="str">
            <v>leeann@premiermeats.com</v>
          </cell>
          <cell r="S815" t="str">
            <v>323.277.5888</v>
          </cell>
          <cell r="T815" t="str">
            <v>LeeAnn Canelaria</v>
          </cell>
          <cell r="U815" t="str">
            <v>Yes</v>
          </cell>
          <cell r="V815" t="str">
            <v>leeann@premiermeats.com</v>
          </cell>
          <cell r="W815" t="str">
            <v>Jonas Concepcion</v>
          </cell>
          <cell r="X815" t="str">
            <v>No</v>
          </cell>
          <cell r="Y815" t="str">
            <v>jonas.concepcion@premiermeats.com</v>
          </cell>
          <cell r="Z815" t="b">
            <v>0</v>
          </cell>
          <cell r="AA815" t="b">
            <v>0</v>
          </cell>
          <cell r="AB815" t="b">
            <v>1</v>
          </cell>
          <cell r="AC815" t="b">
            <v>1</v>
          </cell>
          <cell r="AD815">
            <v>45170</v>
          </cell>
          <cell r="AE815">
            <v>45536</v>
          </cell>
        </row>
        <row r="816">
          <cell r="A816" t="str">
            <v>Ikko International Trading LLC</v>
          </cell>
          <cell r="B816">
            <v>215779</v>
          </cell>
          <cell r="C816">
            <v>228400</v>
          </cell>
          <cell r="E816" t="str">
            <v>Active</v>
          </cell>
          <cell r="G816" t="str">
            <v>AC-01007</v>
          </cell>
          <cell r="H816" t="str">
            <v>Active</v>
          </cell>
          <cell r="I816">
            <v>34.042509099999997</v>
          </cell>
          <cell r="J816">
            <v>-118.23898749999999</v>
          </cell>
          <cell r="L816" t="str">
            <v>440 S Central Ave</v>
          </cell>
          <cell r="M816" t="str">
            <v>Los Angeles</v>
          </cell>
          <cell r="P816" t="str">
            <v>CA</v>
          </cell>
          <cell r="Q816" t="str">
            <v>90013</v>
          </cell>
          <cell r="R816" t="str">
            <v>kaori@ikkointernational.com</v>
          </cell>
          <cell r="S816" t="str">
            <v>213.537.2753</v>
          </cell>
          <cell r="T816" t="str">
            <v>Kaori Weyand</v>
          </cell>
          <cell r="U816" t="str">
            <v>Yes</v>
          </cell>
          <cell r="V816" t="str">
            <v>kaori@ikkointernational.com</v>
          </cell>
          <cell r="X816" t="str">
            <v>No</v>
          </cell>
          <cell r="Z816" t="b">
            <v>0</v>
          </cell>
          <cell r="AA816" t="b">
            <v>0</v>
          </cell>
          <cell r="AB816" t="b">
            <v>1</v>
          </cell>
          <cell r="AC816" t="b">
            <v>0</v>
          </cell>
          <cell r="AD816">
            <v>45174</v>
          </cell>
          <cell r="AE816">
            <v>45540</v>
          </cell>
        </row>
        <row r="817">
          <cell r="A817" t="str">
            <v>Kingdom Come Livestock and Show</v>
          </cell>
          <cell r="B817">
            <v>133088</v>
          </cell>
          <cell r="C817">
            <v>228402</v>
          </cell>
          <cell r="E817" t="str">
            <v>Active</v>
          </cell>
          <cell r="G817" t="str">
            <v>AC-00937</v>
          </cell>
          <cell r="H817" t="str">
            <v>Active</v>
          </cell>
          <cell r="I817">
            <v>37.297656400000001</v>
          </cell>
          <cell r="J817">
            <v>-120.430413</v>
          </cell>
          <cell r="L817" t="str">
            <v>3180 E State Highway 140</v>
          </cell>
          <cell r="M817" t="str">
            <v>Merced</v>
          </cell>
          <cell r="P817" t="str">
            <v>CA</v>
          </cell>
          <cell r="Q817" t="str">
            <v>95340</v>
          </cell>
          <cell r="R817" t="str">
            <v>josephinemiller464@gmail.com</v>
          </cell>
          <cell r="S817" t="str">
            <v>209.564.9643</v>
          </cell>
          <cell r="T817" t="str">
            <v>Josephine Miller</v>
          </cell>
          <cell r="U817" t="str">
            <v>Yes</v>
          </cell>
          <cell r="V817" t="str">
            <v>josephinez2@yahoo.com</v>
          </cell>
          <cell r="X817" t="str">
            <v>No</v>
          </cell>
          <cell r="Z817" t="b">
            <v>0</v>
          </cell>
          <cell r="AA817" t="b">
            <v>0</v>
          </cell>
          <cell r="AB817" t="b">
            <v>1</v>
          </cell>
          <cell r="AC817" t="b">
            <v>0</v>
          </cell>
          <cell r="AD817">
            <v>45132</v>
          </cell>
          <cell r="AE817">
            <v>45498</v>
          </cell>
        </row>
        <row r="818">
          <cell r="A818" t="str">
            <v>Americold Logistics- Fort Dodge</v>
          </cell>
          <cell r="B818">
            <v>69717</v>
          </cell>
          <cell r="C818">
            <v>228403</v>
          </cell>
          <cell r="E818" t="str">
            <v>Active</v>
          </cell>
          <cell r="G818" t="str">
            <v>AC-00938</v>
          </cell>
          <cell r="H818" t="str">
            <v>Active</v>
          </cell>
          <cell r="I818">
            <v>42.498255999999998</v>
          </cell>
          <cell r="J818">
            <v>-94.137658000000002</v>
          </cell>
          <cell r="L818" t="str">
            <v>3543 Maple Dr</v>
          </cell>
          <cell r="M818" t="str">
            <v>Fort Dodge</v>
          </cell>
          <cell r="P818" t="str">
            <v>IA</v>
          </cell>
          <cell r="Q818" t="str">
            <v>50501</v>
          </cell>
          <cell r="R818" t="str">
            <v>billy.adams@americold.com</v>
          </cell>
          <cell r="S818" t="str">
            <v>515.227.0577</v>
          </cell>
          <cell r="T818" t="str">
            <v>Billy Adams</v>
          </cell>
          <cell r="U818" t="str">
            <v>Yes</v>
          </cell>
          <cell r="V818" t="str">
            <v>billy.adams@americold.com</v>
          </cell>
          <cell r="X818" t="str">
            <v>No</v>
          </cell>
          <cell r="Z818" t="b">
            <v>0</v>
          </cell>
          <cell r="AA818" t="b">
            <v>0</v>
          </cell>
          <cell r="AB818" t="b">
            <v>1</v>
          </cell>
          <cell r="AC818" t="b">
            <v>0</v>
          </cell>
          <cell r="AD818">
            <v>45132</v>
          </cell>
          <cell r="AE818">
            <v>45498</v>
          </cell>
        </row>
        <row r="819">
          <cell r="A819" t="str">
            <v>Wang Globalnet</v>
          </cell>
          <cell r="B819">
            <v>215749</v>
          </cell>
          <cell r="C819">
            <v>228404</v>
          </cell>
          <cell r="E819" t="str">
            <v>Active</v>
          </cell>
          <cell r="G819" t="str">
            <v>AC-00939</v>
          </cell>
          <cell r="H819" t="str">
            <v>Active</v>
          </cell>
          <cell r="I819">
            <v>33.996569000000001</v>
          </cell>
          <cell r="J819">
            <v>-118.2287062</v>
          </cell>
          <cell r="L819" t="str">
            <v>2465 Fruitland Ave</v>
          </cell>
          <cell r="M819" t="str">
            <v>Vernon</v>
          </cell>
          <cell r="P819" t="str">
            <v>CA</v>
          </cell>
          <cell r="Q819" t="str">
            <v>90058</v>
          </cell>
          <cell r="R819" t="str">
            <v>info@wangfoodusa.com</v>
          </cell>
          <cell r="S819" t="str">
            <v>213.622.5111</v>
          </cell>
          <cell r="T819" t="str">
            <v>Tae Jeon</v>
          </cell>
          <cell r="U819" t="str">
            <v>Yes</v>
          </cell>
          <cell r="V819" t="str">
            <v>tae.jeon@wangfoodusa.com</v>
          </cell>
          <cell r="W819" t="str">
            <v>Joon Yoon</v>
          </cell>
          <cell r="X819" t="str">
            <v>No</v>
          </cell>
          <cell r="Y819" t="str">
            <v>joon.yoon@wangfoodusa.com</v>
          </cell>
          <cell r="Z819" t="b">
            <v>1</v>
          </cell>
          <cell r="AA819" t="b">
            <v>0</v>
          </cell>
          <cell r="AB819" t="b">
            <v>1</v>
          </cell>
          <cell r="AC819" t="b">
            <v>1</v>
          </cell>
          <cell r="AD819">
            <v>45132</v>
          </cell>
          <cell r="AE819">
            <v>45498</v>
          </cell>
        </row>
        <row r="820">
          <cell r="A820" t="str">
            <v>Goldberry Distributors Inc dba Five Harvest, Jim's Wholesale Meat</v>
          </cell>
          <cell r="B820">
            <v>215753</v>
          </cell>
          <cell r="C820">
            <v>228406</v>
          </cell>
          <cell r="E820" t="str">
            <v>Active</v>
          </cell>
          <cell r="G820" t="str">
            <v>AC-00946</v>
          </cell>
          <cell r="H820" t="str">
            <v>Active</v>
          </cell>
          <cell r="I820">
            <v>37.656888600000002</v>
          </cell>
          <cell r="J820">
            <v>-122.126805</v>
          </cell>
          <cell r="L820" t="str">
            <v>1693 Sabre St</v>
          </cell>
          <cell r="M820" t="str">
            <v>Hayward</v>
          </cell>
          <cell r="P820" t="str">
            <v>CA</v>
          </cell>
          <cell r="Q820" t="str">
            <v>94545</v>
          </cell>
          <cell r="R820" t="str">
            <v>office@goldbery.info</v>
          </cell>
          <cell r="S820" t="str">
            <v>510.300.1588</v>
          </cell>
          <cell r="T820" t="str">
            <v>Kwong Tsang</v>
          </cell>
          <cell r="U820" t="str">
            <v>Yes</v>
          </cell>
          <cell r="V820" t="str">
            <v>meatwholesale@gmail.com</v>
          </cell>
          <cell r="W820" t="str">
            <v>Carrie Tsang</v>
          </cell>
          <cell r="X820" t="str">
            <v>No</v>
          </cell>
          <cell r="Y820" t="str">
            <v>carrie@goldberry.us</v>
          </cell>
          <cell r="Z820" t="b">
            <v>1</v>
          </cell>
          <cell r="AA820" t="b">
            <v>0</v>
          </cell>
          <cell r="AB820" t="b">
            <v>1</v>
          </cell>
          <cell r="AC820" t="b">
            <v>0</v>
          </cell>
          <cell r="AD820">
            <v>45132</v>
          </cell>
          <cell r="AE820">
            <v>45498</v>
          </cell>
        </row>
        <row r="821">
          <cell r="A821" t="str">
            <v>Goldberry Distributors Inc dba Five Harvest, Jim's Wholesale Meat</v>
          </cell>
          <cell r="B821">
            <v>138922</v>
          </cell>
          <cell r="C821">
            <v>228407</v>
          </cell>
          <cell r="E821" t="str">
            <v>Active</v>
          </cell>
          <cell r="G821" t="str">
            <v>AC-00947</v>
          </cell>
          <cell r="H821" t="str">
            <v>Active</v>
          </cell>
          <cell r="I821">
            <v>38.565173899999998</v>
          </cell>
          <cell r="J821">
            <v>-121.57319029999999</v>
          </cell>
          <cell r="L821" t="str">
            <v>3880 Seaport Blvd</v>
          </cell>
          <cell r="M821" t="str">
            <v>West Sacramento</v>
          </cell>
          <cell r="P821" t="str">
            <v>CA</v>
          </cell>
          <cell r="Q821" t="str">
            <v>95691</v>
          </cell>
          <cell r="R821" t="str">
            <v>office@goldbery.info</v>
          </cell>
          <cell r="S821" t="str">
            <v>916.270.2229</v>
          </cell>
          <cell r="T821" t="str">
            <v>Kwong Tsang</v>
          </cell>
          <cell r="U821" t="str">
            <v>Yes</v>
          </cell>
          <cell r="V821" t="str">
            <v>meatwholesale@gmail.com</v>
          </cell>
          <cell r="W821" t="str">
            <v>Carrie Tsang</v>
          </cell>
          <cell r="X821" t="str">
            <v>No</v>
          </cell>
          <cell r="Y821" t="str">
            <v>carrie@goldberry.us</v>
          </cell>
          <cell r="Z821" t="b">
            <v>1</v>
          </cell>
          <cell r="AA821" t="b">
            <v>0</v>
          </cell>
          <cell r="AB821" t="b">
            <v>1</v>
          </cell>
          <cell r="AC821" t="b">
            <v>0</v>
          </cell>
          <cell r="AD821">
            <v>45132</v>
          </cell>
          <cell r="AE821">
            <v>45498</v>
          </cell>
        </row>
        <row r="822">
          <cell r="A822" t="str">
            <v>Goldberry Distributors Inc dba Five Harvest, Jim's Wholesale Meat</v>
          </cell>
          <cell r="B822">
            <v>215754</v>
          </cell>
          <cell r="C822">
            <v>228409</v>
          </cell>
          <cell r="E822" t="str">
            <v>Active</v>
          </cell>
          <cell r="G822" t="str">
            <v>AC-00948</v>
          </cell>
          <cell r="H822" t="str">
            <v>Active</v>
          </cell>
          <cell r="I822">
            <v>37.400036</v>
          </cell>
          <cell r="J822">
            <v>-121.9039702</v>
          </cell>
          <cell r="L822" t="str">
            <v>1471 Atteberry Ln</v>
          </cell>
          <cell r="M822" t="str">
            <v>San Jose</v>
          </cell>
          <cell r="P822" t="str">
            <v>CA</v>
          </cell>
          <cell r="Q822" t="str">
            <v>95131</v>
          </cell>
          <cell r="R822" t="str">
            <v>office@jimswholesalemeats.com</v>
          </cell>
          <cell r="S822" t="str">
            <v>408.321.8383</v>
          </cell>
          <cell r="T822" t="str">
            <v>Kwong Tsang</v>
          </cell>
          <cell r="U822" t="str">
            <v>Yes</v>
          </cell>
          <cell r="V822" t="str">
            <v>meatwholesale@gmail.com</v>
          </cell>
          <cell r="W822" t="str">
            <v>Carrie Tsang</v>
          </cell>
          <cell r="X822" t="str">
            <v>No</v>
          </cell>
          <cell r="Y822" t="str">
            <v>carrie@goldberry.us</v>
          </cell>
          <cell r="Z822" t="b">
            <v>1</v>
          </cell>
          <cell r="AA822" t="b">
            <v>0</v>
          </cell>
          <cell r="AB822" t="b">
            <v>1</v>
          </cell>
          <cell r="AC822" t="b">
            <v>0</v>
          </cell>
          <cell r="AD822">
            <v>45132</v>
          </cell>
          <cell r="AE822">
            <v>45498</v>
          </cell>
        </row>
        <row r="823">
          <cell r="A823" t="str">
            <v>Michael Food Inc - Britt</v>
          </cell>
          <cell r="B823">
            <v>124730</v>
          </cell>
          <cell r="C823">
            <v>228413</v>
          </cell>
          <cell r="E823" t="str">
            <v>Active</v>
          </cell>
          <cell r="G823" t="str">
            <v>AC-00949</v>
          </cell>
          <cell r="H823" t="str">
            <v>Active</v>
          </cell>
          <cell r="I823">
            <v>43.103035499999997</v>
          </cell>
          <cell r="J823">
            <v>-93.7419096</v>
          </cell>
          <cell r="L823" t="str">
            <v>1260 Highway 18</v>
          </cell>
          <cell r="M823" t="str">
            <v>Britt</v>
          </cell>
          <cell r="P823" t="str">
            <v>IA</v>
          </cell>
          <cell r="Q823" t="str">
            <v>50423</v>
          </cell>
          <cell r="R823" t="str">
            <v>regulatory.affairs@michaelfoods.com</v>
          </cell>
          <cell r="S823" t="str">
            <v>952.258.4000</v>
          </cell>
          <cell r="T823" t="str">
            <v>Dionne Meehan</v>
          </cell>
          <cell r="U823" t="str">
            <v>Yes</v>
          </cell>
          <cell r="V823" t="str">
            <v>regulatory.affairs@michaelfoods.com</v>
          </cell>
          <cell r="X823" t="str">
            <v>No</v>
          </cell>
          <cell r="Z823" t="b">
            <v>0</v>
          </cell>
          <cell r="AA823" t="b">
            <v>1</v>
          </cell>
          <cell r="AB823" t="b">
            <v>0</v>
          </cell>
          <cell r="AC823" t="b">
            <v>0</v>
          </cell>
          <cell r="AD823">
            <v>45132</v>
          </cell>
          <cell r="AE823">
            <v>45498</v>
          </cell>
        </row>
        <row r="824">
          <cell r="A824" t="str">
            <v>Michael Food Inc - Elizabeth</v>
          </cell>
          <cell r="B824">
            <v>215043</v>
          </cell>
          <cell r="C824">
            <v>228414</v>
          </cell>
          <cell r="E824" t="str">
            <v>Active</v>
          </cell>
          <cell r="G824" t="str">
            <v>AC-00950</v>
          </cell>
          <cell r="H824" t="str">
            <v>Active</v>
          </cell>
          <cell r="I824">
            <v>40.658144299999996</v>
          </cell>
          <cell r="J824">
            <v>-74.188816599999996</v>
          </cell>
          <cell r="L824" t="str">
            <v>1 Papetti Plz</v>
          </cell>
          <cell r="M824" t="str">
            <v>Elizabeth</v>
          </cell>
          <cell r="P824" t="str">
            <v>NJ</v>
          </cell>
          <cell r="Q824" t="str">
            <v>07206</v>
          </cell>
          <cell r="R824" t="str">
            <v>regulatory.affairs@michaelfoods.com</v>
          </cell>
          <cell r="S824" t="str">
            <v>952.258.4000</v>
          </cell>
          <cell r="T824" t="str">
            <v>Dionne Meehan</v>
          </cell>
          <cell r="U824" t="str">
            <v>Yes</v>
          </cell>
          <cell r="V824" t="str">
            <v>regulatory.affairs@michaelfoods.com</v>
          </cell>
          <cell r="X824" t="str">
            <v>No</v>
          </cell>
          <cell r="Z824" t="b">
            <v>1</v>
          </cell>
          <cell r="AA824" t="b">
            <v>1</v>
          </cell>
          <cell r="AB824" t="b">
            <v>0</v>
          </cell>
          <cell r="AC824" t="b">
            <v>0</v>
          </cell>
          <cell r="AD824">
            <v>45132</v>
          </cell>
          <cell r="AE824">
            <v>45498</v>
          </cell>
        </row>
        <row r="825">
          <cell r="A825" t="str">
            <v>Scravel Hill Farms</v>
          </cell>
          <cell r="B825">
            <v>215780</v>
          </cell>
          <cell r="C825">
            <v>228415</v>
          </cell>
          <cell r="E825" t="str">
            <v>Active</v>
          </cell>
          <cell r="G825" t="str">
            <v>AC-01009</v>
          </cell>
          <cell r="H825" t="str">
            <v>Active</v>
          </cell>
          <cell r="I825">
            <v>44.645573900000002</v>
          </cell>
          <cell r="J825">
            <v>-123.0267178</v>
          </cell>
          <cell r="L825" t="str">
            <v>220 Scravel Hill Rd</v>
          </cell>
          <cell r="M825" t="str">
            <v>Albany</v>
          </cell>
          <cell r="P825" t="str">
            <v>OR</v>
          </cell>
          <cell r="Q825" t="str">
            <v>97322</v>
          </cell>
          <cell r="R825" t="str">
            <v>scravelhill@gmailcom</v>
          </cell>
          <cell r="S825" t="str">
            <v>541.974.3399</v>
          </cell>
          <cell r="T825" t="str">
            <v>Daniel Headings</v>
          </cell>
          <cell r="U825" t="str">
            <v>Yes</v>
          </cell>
          <cell r="V825" t="str">
            <v>scravelhill@gmail.com</v>
          </cell>
          <cell r="W825" t="str">
            <v>Brandon Funk</v>
          </cell>
          <cell r="X825" t="str">
            <v>No</v>
          </cell>
          <cell r="Y825" t="str">
            <v>scravelhill@gmail.com</v>
          </cell>
          <cell r="Z825" t="b">
            <v>1</v>
          </cell>
          <cell r="AA825" t="b">
            <v>0</v>
          </cell>
          <cell r="AB825" t="b">
            <v>0</v>
          </cell>
          <cell r="AC825" t="b">
            <v>0</v>
          </cell>
          <cell r="AD825">
            <v>45174</v>
          </cell>
          <cell r="AE825">
            <v>45540</v>
          </cell>
        </row>
        <row r="826">
          <cell r="A826" t="str">
            <v>Michael Food Inc - Lansing</v>
          </cell>
          <cell r="B826">
            <v>68433</v>
          </cell>
          <cell r="C826">
            <v>228416</v>
          </cell>
          <cell r="E826" t="str">
            <v>Active</v>
          </cell>
          <cell r="G826" t="str">
            <v>AC-00951</v>
          </cell>
          <cell r="H826" t="str">
            <v>Active</v>
          </cell>
          <cell r="I826">
            <v>41.578634999999998</v>
          </cell>
          <cell r="J826">
            <v>-87.544350800000004</v>
          </cell>
          <cell r="L826" t="str">
            <v>2963 Bernice Rd</v>
          </cell>
          <cell r="M826" t="str">
            <v>Lansing</v>
          </cell>
          <cell r="P826" t="str">
            <v>IL</v>
          </cell>
          <cell r="Q826" t="str">
            <v>60438</v>
          </cell>
          <cell r="R826" t="str">
            <v>regulatory.affairs@michaelfoods.com</v>
          </cell>
          <cell r="S826" t="str">
            <v>952.258.4000</v>
          </cell>
          <cell r="T826" t="str">
            <v>Dionne Meehan</v>
          </cell>
          <cell r="U826" t="str">
            <v>Yes</v>
          </cell>
          <cell r="V826" t="str">
            <v>regulatory.affairs@michaelfoods.com</v>
          </cell>
          <cell r="X826" t="str">
            <v>No</v>
          </cell>
          <cell r="Z826" t="b">
            <v>1</v>
          </cell>
          <cell r="AA826" t="b">
            <v>0</v>
          </cell>
          <cell r="AB826" t="b">
            <v>0</v>
          </cell>
          <cell r="AC826" t="b">
            <v>0</v>
          </cell>
          <cell r="AD826">
            <v>45132</v>
          </cell>
          <cell r="AE826">
            <v>45498</v>
          </cell>
        </row>
        <row r="827">
          <cell r="A827" t="str">
            <v>Michael Food Inc - Elizabeth</v>
          </cell>
          <cell r="B827">
            <v>156320</v>
          </cell>
          <cell r="C827">
            <v>228417</v>
          </cell>
          <cell r="E827" t="str">
            <v>Active</v>
          </cell>
          <cell r="G827" t="str">
            <v>AC-00952</v>
          </cell>
          <cell r="H827" t="str">
            <v>Active</v>
          </cell>
          <cell r="I827">
            <v>40.675984200000002</v>
          </cell>
          <cell r="J827">
            <v>-74.193324200000006</v>
          </cell>
          <cell r="L827" t="str">
            <v>847 North Ave</v>
          </cell>
          <cell r="M827" t="str">
            <v>Elizabeth</v>
          </cell>
          <cell r="P827" t="str">
            <v>NJ</v>
          </cell>
          <cell r="Q827" t="str">
            <v>07201</v>
          </cell>
          <cell r="R827" t="str">
            <v>regulatory.affairs@michaelfoods.com</v>
          </cell>
          <cell r="S827" t="str">
            <v>952.258.4000</v>
          </cell>
          <cell r="T827" t="str">
            <v>Dionne Meehan</v>
          </cell>
          <cell r="U827" t="str">
            <v>Yes</v>
          </cell>
          <cell r="V827" t="str">
            <v>regulatory.affairs@michaelfoods.com</v>
          </cell>
          <cell r="X827" t="str">
            <v>No</v>
          </cell>
          <cell r="Z827" t="b">
            <v>0</v>
          </cell>
          <cell r="AA827" t="b">
            <v>1</v>
          </cell>
          <cell r="AB827" t="b">
            <v>0</v>
          </cell>
          <cell r="AC827" t="b">
            <v>0</v>
          </cell>
          <cell r="AD827">
            <v>45132</v>
          </cell>
          <cell r="AE827">
            <v>45498</v>
          </cell>
        </row>
        <row r="828">
          <cell r="A828" t="str">
            <v>Michael Food Inc - Gaylord</v>
          </cell>
          <cell r="B828">
            <v>67813</v>
          </cell>
          <cell r="C828">
            <v>228418</v>
          </cell>
          <cell r="E828" t="str">
            <v>Active</v>
          </cell>
          <cell r="G828" t="str">
            <v>AC-00953</v>
          </cell>
          <cell r="H828" t="str">
            <v>Active</v>
          </cell>
          <cell r="I828">
            <v>44.556557400000003</v>
          </cell>
          <cell r="J828">
            <v>-94.197669200000007</v>
          </cell>
          <cell r="L828" t="str">
            <v>120 Tower St</v>
          </cell>
          <cell r="M828" t="str">
            <v>Gaylord</v>
          </cell>
          <cell r="P828" t="str">
            <v>MN</v>
          </cell>
          <cell r="Q828" t="str">
            <v>55334</v>
          </cell>
          <cell r="R828" t="str">
            <v>regulatory.affairs@michaelfoods.com</v>
          </cell>
          <cell r="S828" t="str">
            <v>952.258.4000</v>
          </cell>
          <cell r="T828" t="str">
            <v>Dionne Meehan</v>
          </cell>
          <cell r="U828" t="str">
            <v>Yes</v>
          </cell>
          <cell r="V828" t="str">
            <v>regulatory.affairs@michaelfoods.com</v>
          </cell>
          <cell r="X828" t="str">
            <v>No</v>
          </cell>
          <cell r="Z828" t="b">
            <v>0</v>
          </cell>
          <cell r="AA828" t="b">
            <v>1</v>
          </cell>
          <cell r="AB828" t="b">
            <v>0</v>
          </cell>
          <cell r="AC828" t="b">
            <v>0</v>
          </cell>
          <cell r="AD828">
            <v>45132</v>
          </cell>
          <cell r="AE828">
            <v>45498</v>
          </cell>
        </row>
        <row r="829">
          <cell r="A829" t="str">
            <v>Michael Food Inc - Klingerstown</v>
          </cell>
          <cell r="B829">
            <v>215755</v>
          </cell>
          <cell r="C829">
            <v>228419</v>
          </cell>
          <cell r="E829" t="str">
            <v>Active</v>
          </cell>
          <cell r="G829" t="str">
            <v>AC-00954</v>
          </cell>
          <cell r="H829" t="str">
            <v>Active</v>
          </cell>
          <cell r="I829">
            <v>40.660088100000003</v>
          </cell>
          <cell r="J829">
            <v>-76.696285700000004</v>
          </cell>
          <cell r="L829" t="str">
            <v>68 Spain Rd</v>
          </cell>
          <cell r="M829" t="str">
            <v>Klingerstown</v>
          </cell>
          <cell r="P829" t="str">
            <v>PA</v>
          </cell>
          <cell r="Q829" t="str">
            <v>17941</v>
          </cell>
          <cell r="R829" t="str">
            <v>regulatory.affairs@michaelfoods.com</v>
          </cell>
          <cell r="S829" t="str">
            <v>952.258.4000</v>
          </cell>
          <cell r="T829" t="str">
            <v>Dionne Meehan</v>
          </cell>
          <cell r="U829" t="str">
            <v>Yes</v>
          </cell>
          <cell r="V829" t="str">
            <v>regulatory.affairs@michaelfoods.com</v>
          </cell>
          <cell r="X829" t="str">
            <v>No</v>
          </cell>
          <cell r="Z829" t="b">
            <v>0</v>
          </cell>
          <cell r="AA829" t="b">
            <v>1</v>
          </cell>
          <cell r="AB829" t="b">
            <v>0</v>
          </cell>
          <cell r="AC829" t="b">
            <v>0</v>
          </cell>
          <cell r="AD829">
            <v>45132</v>
          </cell>
          <cell r="AE829">
            <v>45498</v>
          </cell>
        </row>
        <row r="830">
          <cell r="A830" t="str">
            <v>Michael Food Inc - Lenox</v>
          </cell>
          <cell r="B830">
            <v>70781</v>
          </cell>
          <cell r="C830">
            <v>228420</v>
          </cell>
          <cell r="E830" t="str">
            <v>Active</v>
          </cell>
          <cell r="G830" t="str">
            <v>AC-00955</v>
          </cell>
          <cell r="H830" t="str">
            <v>Active</v>
          </cell>
          <cell r="I830">
            <v>40.869196299999999</v>
          </cell>
          <cell r="J830">
            <v>-94.5641301</v>
          </cell>
          <cell r="L830" t="str">
            <v>1009 S Brooks St</v>
          </cell>
          <cell r="M830" t="str">
            <v>Lenox</v>
          </cell>
          <cell r="P830" t="str">
            <v>IA</v>
          </cell>
          <cell r="Q830" t="str">
            <v>50851</v>
          </cell>
          <cell r="R830" t="str">
            <v>regulatory.affairs@michaelfoods.com</v>
          </cell>
          <cell r="S830" t="str">
            <v>952.258.4000</v>
          </cell>
          <cell r="T830" t="str">
            <v>Dionne Meehan</v>
          </cell>
          <cell r="U830" t="str">
            <v>Yes</v>
          </cell>
          <cell r="V830" t="str">
            <v>regulatory.affairs@michaelfoods.com</v>
          </cell>
          <cell r="X830" t="str">
            <v>No</v>
          </cell>
          <cell r="Z830" t="b">
            <v>0</v>
          </cell>
          <cell r="AA830" t="b">
            <v>1</v>
          </cell>
          <cell r="AB830" t="b">
            <v>0</v>
          </cell>
          <cell r="AC830" t="b">
            <v>0</v>
          </cell>
          <cell r="AD830">
            <v>45132</v>
          </cell>
          <cell r="AE830">
            <v>45498</v>
          </cell>
        </row>
        <row r="831">
          <cell r="A831" t="str">
            <v>Mexifoods Inc</v>
          </cell>
          <cell r="B831">
            <v>69369</v>
          </cell>
          <cell r="C831">
            <v>228422</v>
          </cell>
          <cell r="E831" t="str">
            <v>Active</v>
          </cell>
          <cell r="G831" t="str">
            <v>AC-01010</v>
          </cell>
          <cell r="H831" t="str">
            <v>Active</v>
          </cell>
          <cell r="I831">
            <v>38.588332700000002</v>
          </cell>
          <cell r="J831">
            <v>-121.56278519999999</v>
          </cell>
          <cell r="L831" t="str">
            <v>866 Embarcadero Dr</v>
          </cell>
          <cell r="M831" t="str">
            <v>West Sacramento</v>
          </cell>
          <cell r="P831" t="str">
            <v>CA</v>
          </cell>
          <cell r="Q831" t="str">
            <v>95605</v>
          </cell>
          <cell r="R831" t="str">
            <v>mexifoodsusa.aol.com</v>
          </cell>
          <cell r="S831" t="str">
            <v>916.373.1400</v>
          </cell>
          <cell r="T831" t="str">
            <v>Dario Sun</v>
          </cell>
          <cell r="U831" t="str">
            <v>Yes</v>
          </cell>
          <cell r="V831" t="str">
            <v>dariosun.mexifoods@hotmail.com</v>
          </cell>
          <cell r="W831" t="str">
            <v>Alfonso Ibarria</v>
          </cell>
          <cell r="X831" t="str">
            <v>No</v>
          </cell>
          <cell r="Y831" t="str">
            <v>mexifoodsusa.aol.com</v>
          </cell>
          <cell r="Z831" t="b">
            <v>1</v>
          </cell>
          <cell r="AA831" t="b">
            <v>0</v>
          </cell>
          <cell r="AB831" t="b">
            <v>1</v>
          </cell>
          <cell r="AC831" t="b">
            <v>0</v>
          </cell>
          <cell r="AD831">
            <v>45175</v>
          </cell>
          <cell r="AE831">
            <v>45541</v>
          </cell>
        </row>
        <row r="832">
          <cell r="A832" t="str">
            <v>Michael Food Inc - Wakefield</v>
          </cell>
          <cell r="B832">
            <v>70747</v>
          </cell>
          <cell r="C832">
            <v>228423</v>
          </cell>
          <cell r="E832" t="str">
            <v>Active</v>
          </cell>
          <cell r="G832" t="str">
            <v>AC-00956</v>
          </cell>
          <cell r="H832" t="str">
            <v>Active</v>
          </cell>
          <cell r="I832">
            <v>42.272865400000001</v>
          </cell>
          <cell r="J832">
            <v>-96.863685700000005</v>
          </cell>
          <cell r="L832" t="str">
            <v>105 Main St</v>
          </cell>
          <cell r="M832" t="str">
            <v>Wakefield</v>
          </cell>
          <cell r="P832" t="str">
            <v>NE</v>
          </cell>
          <cell r="Q832" t="str">
            <v>68784</v>
          </cell>
          <cell r="R832" t="str">
            <v>regulatory.affairs@michaelfoods.com</v>
          </cell>
          <cell r="S832" t="str">
            <v>952.258.4000</v>
          </cell>
          <cell r="T832" t="str">
            <v>Dionne Meehan</v>
          </cell>
          <cell r="U832" t="str">
            <v>Yes</v>
          </cell>
          <cell r="V832" t="str">
            <v>regulatory.affairs@michaelfoods.com</v>
          </cell>
          <cell r="X832" t="str">
            <v>No</v>
          </cell>
          <cell r="Z832" t="b">
            <v>1</v>
          </cell>
          <cell r="AA832" t="b">
            <v>1</v>
          </cell>
          <cell r="AB832" t="b">
            <v>0</v>
          </cell>
          <cell r="AC832" t="b">
            <v>0</v>
          </cell>
          <cell r="AD832">
            <v>45132</v>
          </cell>
          <cell r="AE832">
            <v>45498</v>
          </cell>
        </row>
        <row r="833">
          <cell r="A833" t="str">
            <v>Sierra Nevada Deli Provisions</v>
          </cell>
          <cell r="B833">
            <v>215781</v>
          </cell>
          <cell r="C833">
            <v>228425</v>
          </cell>
          <cell r="E833" t="str">
            <v>Active</v>
          </cell>
          <cell r="G833" t="str">
            <v>AC-01011</v>
          </cell>
          <cell r="H833" t="str">
            <v>Active</v>
          </cell>
          <cell r="I833">
            <v>40.489263800000003</v>
          </cell>
          <cell r="J833">
            <v>-122.3552613</v>
          </cell>
          <cell r="L833" t="str">
            <v>7001 Eastside Rd</v>
          </cell>
          <cell r="M833" t="str">
            <v>Anderson</v>
          </cell>
          <cell r="P833" t="str">
            <v>CA</v>
          </cell>
          <cell r="Q833" t="str">
            <v>96007</v>
          </cell>
          <cell r="R833" t="str">
            <v>vincent.roselli@sierranevadadelipro.com</v>
          </cell>
          <cell r="S833" t="str">
            <v>702.285.7884</v>
          </cell>
          <cell r="T833" t="str">
            <v>Vincent Roselli</v>
          </cell>
          <cell r="U833" t="str">
            <v>Yes</v>
          </cell>
          <cell r="V833" t="str">
            <v>vincent.roselli@sierranevadadelipro.com</v>
          </cell>
          <cell r="W833" t="str">
            <v>Laura Miley</v>
          </cell>
          <cell r="X833" t="str">
            <v>No</v>
          </cell>
          <cell r="Y833" t="str">
            <v>laura.miley@sierranevadadelipro.com</v>
          </cell>
          <cell r="Z833" t="b">
            <v>0</v>
          </cell>
          <cell r="AA833" t="b">
            <v>0</v>
          </cell>
          <cell r="AB833" t="b">
            <v>1</v>
          </cell>
          <cell r="AC833" t="b">
            <v>0</v>
          </cell>
          <cell r="AD833">
            <v>45175</v>
          </cell>
          <cell r="AE833">
            <v>45541</v>
          </cell>
        </row>
        <row r="834">
          <cell r="A834" t="str">
            <v>Gaia Farm</v>
          </cell>
          <cell r="B834">
            <v>211745</v>
          </cell>
          <cell r="C834">
            <v>228428</v>
          </cell>
          <cell r="E834" t="str">
            <v>Active</v>
          </cell>
          <cell r="F834" t="str">
            <v>00RY9EC</v>
          </cell>
          <cell r="G834" t="str">
            <v>AC-00957</v>
          </cell>
          <cell r="H834" t="str">
            <v>Active</v>
          </cell>
          <cell r="I834">
            <v>34.517502</v>
          </cell>
          <cell r="J834">
            <v>-120.08268700000001</v>
          </cell>
          <cell r="L834" t="str">
            <v>2101 Refugio Rd</v>
          </cell>
          <cell r="M834" t="str">
            <v>Goleta</v>
          </cell>
          <cell r="P834" t="str">
            <v>CA</v>
          </cell>
          <cell r="Q834" t="str">
            <v>93117</v>
          </cell>
          <cell r="R834" t="str">
            <v>stuartbk@yahoo.com</v>
          </cell>
          <cell r="S834" t="str">
            <v>210.391.5113</v>
          </cell>
          <cell r="T834" t="str">
            <v>Brian Stuart</v>
          </cell>
          <cell r="U834" t="str">
            <v>Yes</v>
          </cell>
          <cell r="V834" t="str">
            <v>stuartbk@yahoo.com</v>
          </cell>
          <cell r="X834" t="str">
            <v>No</v>
          </cell>
          <cell r="Z834" t="b">
            <v>0</v>
          </cell>
          <cell r="AA834" t="b">
            <v>0</v>
          </cell>
          <cell r="AB834" t="b">
            <v>1</v>
          </cell>
          <cell r="AC834" t="b">
            <v>0</v>
          </cell>
          <cell r="AD834">
            <v>45132</v>
          </cell>
          <cell r="AE834">
            <v>45498</v>
          </cell>
        </row>
        <row r="835">
          <cell r="A835" t="str">
            <v>Preferred Food Service Co Inc</v>
          </cell>
          <cell r="B835">
            <v>215756</v>
          </cell>
          <cell r="C835">
            <v>228430</v>
          </cell>
          <cell r="E835" t="str">
            <v>Active</v>
          </cell>
          <cell r="G835" t="str">
            <v>AC-00958</v>
          </cell>
          <cell r="H835" t="str">
            <v>Active</v>
          </cell>
          <cell r="I835">
            <v>33.999079199999997</v>
          </cell>
          <cell r="J835">
            <v>-118.24288249999999</v>
          </cell>
          <cell r="L835" t="str">
            <v>4848 Long Beach Ave</v>
          </cell>
          <cell r="M835" t="str">
            <v>Los Angeles</v>
          </cell>
          <cell r="P835" t="str">
            <v>CA</v>
          </cell>
          <cell r="Q835" t="str">
            <v>90058</v>
          </cell>
          <cell r="R835" t="str">
            <v>dpopiela@lapoultry.com</v>
          </cell>
          <cell r="S835" t="str">
            <v>323.232.1619</v>
          </cell>
          <cell r="T835" t="str">
            <v>Dave Popiela</v>
          </cell>
          <cell r="U835" t="str">
            <v>Yes</v>
          </cell>
          <cell r="V835" t="str">
            <v>dpopiela@lapoultry.com</v>
          </cell>
          <cell r="X835" t="str">
            <v>No</v>
          </cell>
          <cell r="Z835" t="b">
            <v>1</v>
          </cell>
          <cell r="AA835" t="b">
            <v>0</v>
          </cell>
          <cell r="AB835" t="b">
            <v>1</v>
          </cell>
          <cell r="AC835" t="b">
            <v>0</v>
          </cell>
          <cell r="AD835">
            <v>45132</v>
          </cell>
          <cell r="AE835">
            <v>45498</v>
          </cell>
        </row>
        <row r="836">
          <cell r="A836" t="str">
            <v>A to Z Equestrian &amp; Livestock</v>
          </cell>
          <cell r="B836">
            <v>215972</v>
          </cell>
          <cell r="C836">
            <v>228431</v>
          </cell>
          <cell r="E836" t="str">
            <v>Active</v>
          </cell>
          <cell r="G836" t="str">
            <v>AC-01013</v>
          </cell>
          <cell r="H836" t="str">
            <v>Active</v>
          </cell>
          <cell r="I836">
            <v>34.559531200000002</v>
          </cell>
          <cell r="J836">
            <v>-117.83060860000001</v>
          </cell>
          <cell r="L836" t="str">
            <v>16745 E Ave S</v>
          </cell>
          <cell r="M836" t="str">
            <v>Llano</v>
          </cell>
          <cell r="P836" t="str">
            <v>CA</v>
          </cell>
          <cell r="Q836" t="str">
            <v>93544</v>
          </cell>
          <cell r="R836" t="str">
            <v>atozequestrian@gmail.com</v>
          </cell>
          <cell r="S836" t="str">
            <v>760.261.1946</v>
          </cell>
          <cell r="T836" t="str">
            <v>Christy Silcott-Leddy</v>
          </cell>
          <cell r="U836" t="str">
            <v>Yes</v>
          </cell>
          <cell r="V836" t="str">
            <v>christyanneleddy@gmail.com</v>
          </cell>
          <cell r="X836" t="str">
            <v>No</v>
          </cell>
          <cell r="Z836" t="b">
            <v>0</v>
          </cell>
          <cell r="AA836" t="b">
            <v>0</v>
          </cell>
          <cell r="AB836" t="b">
            <v>1</v>
          </cell>
          <cell r="AC836" t="b">
            <v>0</v>
          </cell>
          <cell r="AD836">
            <v>45177</v>
          </cell>
          <cell r="AE836">
            <v>45543</v>
          </cell>
        </row>
        <row r="837">
          <cell r="A837" t="str">
            <v>T &amp; W Food Co Inc</v>
          </cell>
          <cell r="B837">
            <v>215757</v>
          </cell>
          <cell r="C837">
            <v>228432</v>
          </cell>
          <cell r="E837" t="str">
            <v>Active</v>
          </cell>
          <cell r="G837" t="str">
            <v>AC-00959</v>
          </cell>
          <cell r="H837" t="str">
            <v>Active</v>
          </cell>
          <cell r="I837">
            <v>34.085944400000002</v>
          </cell>
          <cell r="J837">
            <v>-118.14537420000001</v>
          </cell>
          <cell r="L837" t="str">
            <v>409 S Raymond Ave</v>
          </cell>
          <cell r="M837" t="str">
            <v>Alhambra</v>
          </cell>
          <cell r="P837" t="str">
            <v>CA</v>
          </cell>
          <cell r="Q837" t="str">
            <v>91803</v>
          </cell>
          <cell r="R837" t="str">
            <v>joyce.ym.gu@gmail.com</v>
          </cell>
          <cell r="S837" t="str">
            <v>626.570.0060</v>
          </cell>
          <cell r="T837" t="str">
            <v>Yat Che Chiu</v>
          </cell>
          <cell r="U837" t="str">
            <v>Yes</v>
          </cell>
          <cell r="W837" t="str">
            <v>Joyce Gu</v>
          </cell>
          <cell r="X837" t="str">
            <v>No</v>
          </cell>
          <cell r="Y837" t="str">
            <v>joyce.ym.gu@gmail.com</v>
          </cell>
          <cell r="Z837" t="b">
            <v>0</v>
          </cell>
          <cell r="AA837" t="b">
            <v>0</v>
          </cell>
          <cell r="AB837" t="b">
            <v>1</v>
          </cell>
          <cell r="AC837" t="b">
            <v>0</v>
          </cell>
          <cell r="AD837">
            <v>45132</v>
          </cell>
          <cell r="AE837">
            <v>45498</v>
          </cell>
        </row>
        <row r="838">
          <cell r="A838" t="str">
            <v>H C Foods Co Ltd</v>
          </cell>
          <cell r="B838">
            <v>215973</v>
          </cell>
          <cell r="C838">
            <v>228433</v>
          </cell>
          <cell r="E838" t="str">
            <v>Active</v>
          </cell>
          <cell r="G838" t="str">
            <v>AC-01014</v>
          </cell>
          <cell r="H838" t="str">
            <v>Active</v>
          </cell>
          <cell r="I838">
            <v>34.000849199999998</v>
          </cell>
          <cell r="J838">
            <v>-118.1395639</v>
          </cell>
          <cell r="L838" t="str">
            <v>6414 Gayhart St</v>
          </cell>
          <cell r="M838" t="str">
            <v>Commerce</v>
          </cell>
          <cell r="P838" t="str">
            <v>CA</v>
          </cell>
          <cell r="Q838" t="str">
            <v>90040</v>
          </cell>
          <cell r="R838" t="str">
            <v>permits@hcfoods.net</v>
          </cell>
          <cell r="S838" t="str">
            <v>323.722.8648</v>
          </cell>
          <cell r="T838" t="str">
            <v>Jacklyn Sher</v>
          </cell>
          <cell r="U838" t="str">
            <v>Yes</v>
          </cell>
          <cell r="V838" t="str">
            <v>permits@hcfoods.net</v>
          </cell>
          <cell r="X838" t="str">
            <v>No</v>
          </cell>
          <cell r="Z838" t="b">
            <v>1</v>
          </cell>
          <cell r="AA838" t="b">
            <v>0</v>
          </cell>
          <cell r="AB838" t="b">
            <v>0</v>
          </cell>
          <cell r="AC838" t="b">
            <v>0</v>
          </cell>
          <cell r="AD838">
            <v>45180</v>
          </cell>
          <cell r="AE838">
            <v>45546</v>
          </cell>
        </row>
        <row r="839">
          <cell r="A839" t="str">
            <v>Khong Guan Corp</v>
          </cell>
          <cell r="B839">
            <v>215974</v>
          </cell>
          <cell r="C839">
            <v>228435</v>
          </cell>
          <cell r="E839" t="str">
            <v>Active</v>
          </cell>
          <cell r="G839" t="str">
            <v>AC-01015</v>
          </cell>
          <cell r="H839" t="str">
            <v>Active</v>
          </cell>
          <cell r="I839">
            <v>37.609386800000003</v>
          </cell>
          <cell r="J839">
            <v>-122.0703455</v>
          </cell>
          <cell r="L839" t="str">
            <v>30068 Eigenbrodt Wy</v>
          </cell>
          <cell r="M839" t="str">
            <v>Union City</v>
          </cell>
          <cell r="P839" t="str">
            <v>CA</v>
          </cell>
          <cell r="Q839" t="str">
            <v>94587</v>
          </cell>
          <cell r="R839" t="str">
            <v>alin@kgcusa.com</v>
          </cell>
          <cell r="S839" t="str">
            <v>510.487.7800</v>
          </cell>
          <cell r="T839" t="str">
            <v>Albert Lin</v>
          </cell>
          <cell r="U839" t="str">
            <v>Yes</v>
          </cell>
          <cell r="V839" t="str">
            <v>alin@kgcusa.com</v>
          </cell>
          <cell r="W839" t="str">
            <v>Roland Li</v>
          </cell>
          <cell r="X839" t="str">
            <v>No</v>
          </cell>
          <cell r="Y839" t="str">
            <v>rli@kgcusa.com</v>
          </cell>
          <cell r="Z839" t="b">
            <v>1</v>
          </cell>
          <cell r="AA839" t="b">
            <v>0</v>
          </cell>
          <cell r="AB839" t="b">
            <v>0</v>
          </cell>
          <cell r="AC839" t="b">
            <v>0</v>
          </cell>
          <cell r="AD839">
            <v>45180</v>
          </cell>
          <cell r="AE839">
            <v>45546</v>
          </cell>
        </row>
        <row r="840">
          <cell r="A840" t="str">
            <v>Luu's Trading Inc</v>
          </cell>
          <cell r="B840">
            <v>155252</v>
          </cell>
          <cell r="C840">
            <v>228436</v>
          </cell>
          <cell r="E840" t="str">
            <v>Active</v>
          </cell>
          <cell r="G840" t="str">
            <v>AC-00960</v>
          </cell>
          <cell r="H840" t="str">
            <v>Active</v>
          </cell>
          <cell r="I840">
            <v>34.059985900000001</v>
          </cell>
          <cell r="J840">
            <v>-118.0664158</v>
          </cell>
          <cell r="L840" t="str">
            <v>2629 Troy Ave</v>
          </cell>
          <cell r="M840" t="str">
            <v>South El Monte</v>
          </cell>
          <cell r="P840" t="str">
            <v>CA</v>
          </cell>
          <cell r="Q840" t="str">
            <v>91733</v>
          </cell>
          <cell r="R840" t="str">
            <v>luustradinginc@yahoo.com</v>
          </cell>
          <cell r="S840" t="str">
            <v>626.575.0238</v>
          </cell>
          <cell r="T840" t="str">
            <v>May Luu</v>
          </cell>
          <cell r="U840" t="str">
            <v>Yes</v>
          </cell>
          <cell r="V840" t="str">
            <v>mayluu234@gmail.com</v>
          </cell>
          <cell r="X840" t="str">
            <v>No</v>
          </cell>
          <cell r="Z840" t="b">
            <v>0</v>
          </cell>
          <cell r="AA840" t="b">
            <v>0</v>
          </cell>
          <cell r="AB840" t="b">
            <v>1</v>
          </cell>
          <cell r="AC840" t="b">
            <v>0</v>
          </cell>
          <cell r="AD840">
            <v>45140</v>
          </cell>
          <cell r="AE840">
            <v>45506</v>
          </cell>
        </row>
        <row r="841">
          <cell r="A841" t="str">
            <v>King Wai Trading Co</v>
          </cell>
          <cell r="B841">
            <v>215975</v>
          </cell>
          <cell r="C841">
            <v>228437</v>
          </cell>
          <cell r="E841" t="str">
            <v>Active</v>
          </cell>
          <cell r="G841" t="str">
            <v>AC-01016</v>
          </cell>
          <cell r="H841" t="str">
            <v>Active</v>
          </cell>
          <cell r="I841">
            <v>34.1056928</v>
          </cell>
          <cell r="J841">
            <v>-117.9447155</v>
          </cell>
          <cell r="L841" t="str">
            <v>5119 Azusa Canyon Rd</v>
          </cell>
          <cell r="M841" t="str">
            <v>Baldwin Park</v>
          </cell>
          <cell r="P841" t="str">
            <v>CA</v>
          </cell>
          <cell r="Q841" t="str">
            <v>91706</v>
          </cell>
          <cell r="R841" t="str">
            <v>alin@kgcusa.com</v>
          </cell>
          <cell r="S841" t="str">
            <v>909.286.3936</v>
          </cell>
          <cell r="T841" t="str">
            <v>Albert Lin</v>
          </cell>
          <cell r="U841" t="str">
            <v>Yes</v>
          </cell>
          <cell r="V841" t="str">
            <v>alin@kgcusa.com</v>
          </cell>
          <cell r="W841" t="str">
            <v>Roland Li</v>
          </cell>
          <cell r="X841" t="str">
            <v>No</v>
          </cell>
          <cell r="Y841" t="str">
            <v>rli@kgcusa.com</v>
          </cell>
          <cell r="Z841" t="b">
            <v>1</v>
          </cell>
          <cell r="AA841" t="b">
            <v>0</v>
          </cell>
          <cell r="AB841" t="b">
            <v>0</v>
          </cell>
          <cell r="AC841" t="b">
            <v>0</v>
          </cell>
          <cell r="AD841">
            <v>45180</v>
          </cell>
          <cell r="AE841">
            <v>45546</v>
          </cell>
        </row>
        <row r="842">
          <cell r="A842" t="str">
            <v>King Wai Trading Co</v>
          </cell>
          <cell r="B842">
            <v>215976</v>
          </cell>
          <cell r="C842">
            <v>228438</v>
          </cell>
          <cell r="E842" t="str">
            <v>Active</v>
          </cell>
          <cell r="G842" t="str">
            <v>AC-01017</v>
          </cell>
          <cell r="H842" t="str">
            <v>Active</v>
          </cell>
          <cell r="I842">
            <v>37.609285900000003</v>
          </cell>
          <cell r="J842">
            <v>-122.070734</v>
          </cell>
          <cell r="L842" t="str">
            <v>30098 Eigenbrodt Wy</v>
          </cell>
          <cell r="M842" t="str">
            <v>Union City</v>
          </cell>
          <cell r="P842" t="str">
            <v>CA</v>
          </cell>
          <cell r="Q842" t="str">
            <v>94587</v>
          </cell>
          <cell r="R842" t="str">
            <v>alin@kgcusa.com</v>
          </cell>
          <cell r="S842" t="str">
            <v>510.489-1888</v>
          </cell>
          <cell r="T842" t="str">
            <v>Albert Lin</v>
          </cell>
          <cell r="U842" t="str">
            <v>Yes</v>
          </cell>
          <cell r="V842" t="str">
            <v>alin@kgcusa.com</v>
          </cell>
          <cell r="W842" t="str">
            <v>Roland Li</v>
          </cell>
          <cell r="X842" t="str">
            <v>No</v>
          </cell>
          <cell r="Y842" t="str">
            <v>rli@kgcusa.com</v>
          </cell>
          <cell r="Z842" t="b">
            <v>1</v>
          </cell>
          <cell r="AA842" t="b">
            <v>0</v>
          </cell>
          <cell r="AB842" t="b">
            <v>0</v>
          </cell>
          <cell r="AC842" t="b">
            <v>0</v>
          </cell>
          <cell r="AD842">
            <v>45180</v>
          </cell>
          <cell r="AE842">
            <v>45546</v>
          </cell>
        </row>
        <row r="843">
          <cell r="A843" t="str">
            <v>United States Cold Storage of California</v>
          </cell>
          <cell r="B843">
            <v>69462</v>
          </cell>
          <cell r="C843">
            <v>228439</v>
          </cell>
          <cell r="E843" t="str">
            <v>Active</v>
          </cell>
          <cell r="G843" t="str">
            <v>AC-01018</v>
          </cell>
          <cell r="H843" t="str">
            <v>Active</v>
          </cell>
          <cell r="I843">
            <v>36.690823000000002</v>
          </cell>
          <cell r="J843">
            <v>-119.74275849999999</v>
          </cell>
          <cell r="L843" t="str">
            <v>2525 E North Ave</v>
          </cell>
          <cell r="M843" t="str">
            <v>Fresno</v>
          </cell>
          <cell r="P843" t="str">
            <v>CA</v>
          </cell>
          <cell r="Q843" t="str">
            <v>93725</v>
          </cell>
          <cell r="R843" t="str">
            <v>vsanchez@uscold.com</v>
          </cell>
          <cell r="S843" t="str">
            <v>559.237.6145</v>
          </cell>
          <cell r="T843" t="str">
            <v>Victor Sanchez</v>
          </cell>
          <cell r="U843" t="str">
            <v>Yes</v>
          </cell>
          <cell r="V843" t="str">
            <v>vsanchez@uscold.com</v>
          </cell>
          <cell r="W843" t="str">
            <v>Christian Lopez</v>
          </cell>
          <cell r="X843" t="str">
            <v>No</v>
          </cell>
          <cell r="Y843" t="str">
            <v>clopez@uscold.com</v>
          </cell>
          <cell r="Z843" t="b">
            <v>0</v>
          </cell>
          <cell r="AA843" t="b">
            <v>0</v>
          </cell>
          <cell r="AB843" t="b">
            <v>1</v>
          </cell>
          <cell r="AC843" t="b">
            <v>0</v>
          </cell>
          <cell r="AD843">
            <v>45183</v>
          </cell>
          <cell r="AE843">
            <v>45549</v>
          </cell>
        </row>
        <row r="844">
          <cell r="A844" t="str">
            <v>Stroing Parker Ranch</v>
          </cell>
          <cell r="B844">
            <v>81991</v>
          </cell>
          <cell r="C844">
            <v>228440</v>
          </cell>
          <cell r="E844" t="str">
            <v>Active</v>
          </cell>
          <cell r="F844" t="str">
            <v>00822RP</v>
          </cell>
          <cell r="G844" t="str">
            <v>AC-00961</v>
          </cell>
          <cell r="H844" t="str">
            <v>Active</v>
          </cell>
          <cell r="I844">
            <v>40.178407</v>
          </cell>
          <cell r="J844">
            <v>-122.337222</v>
          </cell>
          <cell r="L844" t="str">
            <v>13270 Roadrunner Loop</v>
          </cell>
          <cell r="M844" t="str">
            <v>Red Bluff</v>
          </cell>
          <cell r="P844" t="str">
            <v>CA</v>
          </cell>
          <cell r="Q844" t="str">
            <v>96080</v>
          </cell>
          <cell r="R844" t="str">
            <v>stroingparkerranch@gmail.com</v>
          </cell>
          <cell r="S844" t="str">
            <v>530.567.6478</v>
          </cell>
          <cell r="T844" t="str">
            <v>Chad Parker</v>
          </cell>
          <cell r="U844" t="str">
            <v>Yes</v>
          </cell>
          <cell r="V844" t="str">
            <v>stroingparkerranch@gmail.com</v>
          </cell>
          <cell r="X844" t="str">
            <v>No</v>
          </cell>
          <cell r="Z844" t="b">
            <v>1</v>
          </cell>
          <cell r="AA844" t="b">
            <v>0</v>
          </cell>
          <cell r="AB844" t="b">
            <v>1</v>
          </cell>
          <cell r="AC844" t="b">
            <v>0</v>
          </cell>
          <cell r="AD844">
            <v>45161</v>
          </cell>
          <cell r="AE844">
            <v>45527</v>
          </cell>
        </row>
        <row r="845">
          <cell r="A845" t="str">
            <v>Amigos Meat Distributors LP</v>
          </cell>
          <cell r="B845">
            <v>215762</v>
          </cell>
          <cell r="C845">
            <v>228441</v>
          </cell>
          <cell r="E845" t="str">
            <v>Active</v>
          </cell>
          <cell r="G845" t="str">
            <v>AC-00980</v>
          </cell>
          <cell r="H845" t="str">
            <v>Active</v>
          </cell>
          <cell r="I845">
            <v>29.829221400000002</v>
          </cell>
          <cell r="J845">
            <v>-95.391449300000005</v>
          </cell>
          <cell r="L845" t="str">
            <v>611 Crosstimbers St</v>
          </cell>
          <cell r="M845" t="str">
            <v>Houston</v>
          </cell>
          <cell r="P845" t="str">
            <v>TX</v>
          </cell>
          <cell r="Q845" t="str">
            <v>77022</v>
          </cell>
          <cell r="R845" t="str">
            <v>amigosmeat.com</v>
          </cell>
          <cell r="S845" t="str">
            <v>713.928.3111</v>
          </cell>
          <cell r="T845" t="str">
            <v>David Garza</v>
          </cell>
          <cell r="U845" t="str">
            <v>Yes</v>
          </cell>
          <cell r="V845" t="str">
            <v>dgarza@amigosmeat.com</v>
          </cell>
          <cell r="X845" t="str">
            <v>No</v>
          </cell>
          <cell r="Z845" t="b">
            <v>0</v>
          </cell>
          <cell r="AA845" t="b">
            <v>0</v>
          </cell>
          <cell r="AB845" t="b">
            <v>1</v>
          </cell>
          <cell r="AC845" t="b">
            <v>0</v>
          </cell>
          <cell r="AD845">
            <v>45149</v>
          </cell>
          <cell r="AE845">
            <v>45515</v>
          </cell>
        </row>
        <row r="846">
          <cell r="A846" t="str">
            <v>Ramar International Corporation</v>
          </cell>
          <cell r="B846">
            <v>215758</v>
          </cell>
          <cell r="C846">
            <v>228442</v>
          </cell>
          <cell r="E846" t="str">
            <v>Active</v>
          </cell>
          <cell r="G846" t="str">
            <v>AC-00962</v>
          </cell>
          <cell r="H846" t="str">
            <v>Active</v>
          </cell>
          <cell r="I846">
            <v>33.991342899999999</v>
          </cell>
          <cell r="J846">
            <v>-118.22746170000001</v>
          </cell>
          <cell r="L846" t="str">
            <v>2507 E 57th St</v>
          </cell>
          <cell r="M846" t="str">
            <v>Huntington Park</v>
          </cell>
          <cell r="P846" t="str">
            <v>CA</v>
          </cell>
          <cell r="Q846" t="str">
            <v>90255</v>
          </cell>
          <cell r="R846" t="str">
            <v>pj@ramarfoods.com</v>
          </cell>
          <cell r="S846" t="str">
            <v>925.439.9009</v>
          </cell>
          <cell r="T846" t="str">
            <v>Primo Quesada</v>
          </cell>
          <cell r="U846" t="str">
            <v>Yes</v>
          </cell>
          <cell r="V846" t="str">
            <v>pj@ramarfoods.com</v>
          </cell>
          <cell r="W846" t="str">
            <v>Susan Quesada</v>
          </cell>
          <cell r="X846" t="str">
            <v>No</v>
          </cell>
          <cell r="Y846" t="str">
            <v>susieq@ramarfoods.com</v>
          </cell>
          <cell r="Z846" t="b">
            <v>0</v>
          </cell>
          <cell r="AA846" t="b">
            <v>0</v>
          </cell>
          <cell r="AB846" t="b">
            <v>1</v>
          </cell>
          <cell r="AC846" t="b">
            <v>0</v>
          </cell>
          <cell r="AD846">
            <v>45162</v>
          </cell>
          <cell r="AE846">
            <v>45528</v>
          </cell>
        </row>
        <row r="847">
          <cell r="A847" t="str">
            <v>Scheer Farms Show Pigs</v>
          </cell>
          <cell r="B847">
            <v>66468</v>
          </cell>
          <cell r="C847">
            <v>228443</v>
          </cell>
          <cell r="E847" t="str">
            <v>Active</v>
          </cell>
          <cell r="G847" t="str">
            <v>AC-00964</v>
          </cell>
          <cell r="H847" t="str">
            <v>Active</v>
          </cell>
          <cell r="I847">
            <v>39.486623700000003</v>
          </cell>
          <cell r="J847">
            <v>-121.5262762</v>
          </cell>
          <cell r="L847" t="str">
            <v>4630 Ve Ave</v>
          </cell>
          <cell r="M847" t="str">
            <v>Oroville</v>
          </cell>
          <cell r="P847" t="str">
            <v>CA</v>
          </cell>
          <cell r="Q847" t="str">
            <v>95966</v>
          </cell>
          <cell r="R847" t="str">
            <v>farmgirl2390@gmail.com</v>
          </cell>
          <cell r="S847" t="str">
            <v>530.990.1725</v>
          </cell>
          <cell r="T847" t="str">
            <v>Mary Scheer</v>
          </cell>
          <cell r="U847" t="str">
            <v>Yes</v>
          </cell>
          <cell r="V847" t="str">
            <v>farmgirl2390@gmail.com</v>
          </cell>
          <cell r="W847" t="str">
            <v>Stephen Scheer</v>
          </cell>
          <cell r="X847" t="str">
            <v>No</v>
          </cell>
          <cell r="Y847" t="str">
            <v>scheerfamily@yahoo.com</v>
          </cell>
          <cell r="Z847" t="b">
            <v>0</v>
          </cell>
          <cell r="AA847" t="b">
            <v>0</v>
          </cell>
          <cell r="AB847" t="b">
            <v>1</v>
          </cell>
          <cell r="AC847" t="b">
            <v>0</v>
          </cell>
          <cell r="AD847">
            <v>45145</v>
          </cell>
          <cell r="AE847">
            <v>45511</v>
          </cell>
        </row>
        <row r="848">
          <cell r="A848" t="str">
            <v>Nurifresh Holdings LLC</v>
          </cell>
          <cell r="B848">
            <v>194565</v>
          </cell>
          <cell r="C848">
            <v>228444</v>
          </cell>
          <cell r="E848" t="str">
            <v>Active</v>
          </cell>
          <cell r="G848" t="str">
            <v>AC-00981</v>
          </cell>
          <cell r="H848" t="str">
            <v>Active</v>
          </cell>
          <cell r="I848">
            <v>37.950707199999997</v>
          </cell>
          <cell r="J848">
            <v>-121.3096116</v>
          </cell>
          <cell r="L848" t="str">
            <v>1320 W Weber Ave</v>
          </cell>
          <cell r="M848" t="str">
            <v>Stockton</v>
          </cell>
          <cell r="P848" t="str">
            <v>CA</v>
          </cell>
          <cell r="Q848" t="str">
            <v>95203</v>
          </cell>
          <cell r="R848" t="str">
            <v>ap@coldtrack.com</v>
          </cell>
          <cell r="S848" t="str">
            <v>732.248.1925</v>
          </cell>
          <cell r="T848" t="str">
            <v>Matthew Burke</v>
          </cell>
          <cell r="U848" t="str">
            <v>Yes</v>
          </cell>
          <cell r="V848" t="str">
            <v>matt@coldtrack.com</v>
          </cell>
          <cell r="W848" t="str">
            <v>Olga Rozinova</v>
          </cell>
          <cell r="X848" t="str">
            <v>No</v>
          </cell>
          <cell r="Y848" t="str">
            <v>olga@coldtrack.com</v>
          </cell>
          <cell r="Z848" t="b">
            <v>0</v>
          </cell>
          <cell r="AA848" t="b">
            <v>0</v>
          </cell>
          <cell r="AB848" t="b">
            <v>1</v>
          </cell>
          <cell r="AC848" t="b">
            <v>0</v>
          </cell>
          <cell r="AD848">
            <v>45149</v>
          </cell>
          <cell r="AE848">
            <v>45515</v>
          </cell>
        </row>
        <row r="849">
          <cell r="A849" t="str">
            <v>El Alba Beef Inc</v>
          </cell>
          <cell r="B849">
            <v>215759</v>
          </cell>
          <cell r="C849">
            <v>228445</v>
          </cell>
          <cell r="E849" t="str">
            <v>Active</v>
          </cell>
          <cell r="G849" t="str">
            <v>AC-00965</v>
          </cell>
          <cell r="H849" t="str">
            <v>Active</v>
          </cell>
          <cell r="I849">
            <v>34.180523899999997</v>
          </cell>
          <cell r="J849">
            <v>-119.1615523</v>
          </cell>
          <cell r="L849" t="str">
            <v>1700 Fiske Pl</v>
          </cell>
          <cell r="M849" t="str">
            <v>Oxnard</v>
          </cell>
          <cell r="P849" t="str">
            <v>CA</v>
          </cell>
          <cell r="Q849" t="str">
            <v>93033</v>
          </cell>
          <cell r="R849" t="str">
            <v>ccarreon@elalba.mx</v>
          </cell>
          <cell r="S849" t="str">
            <v>210.219.4139</v>
          </cell>
          <cell r="T849" t="str">
            <v>Clarisa Carreon</v>
          </cell>
          <cell r="U849" t="str">
            <v>Yes</v>
          </cell>
          <cell r="V849" t="str">
            <v>ccarreon@elalba.mx</v>
          </cell>
          <cell r="W849" t="str">
            <v>Carlos Garza</v>
          </cell>
          <cell r="X849" t="str">
            <v>No</v>
          </cell>
          <cell r="Y849" t="str">
            <v>cgarza@elalba.mx</v>
          </cell>
          <cell r="Z849" t="b">
            <v>0</v>
          </cell>
          <cell r="AA849" t="b">
            <v>0</v>
          </cell>
          <cell r="AB849" t="b">
            <v>1</v>
          </cell>
          <cell r="AC849" t="b">
            <v>0</v>
          </cell>
          <cell r="AD849">
            <v>45140</v>
          </cell>
          <cell r="AE849">
            <v>45506</v>
          </cell>
        </row>
        <row r="850">
          <cell r="A850" t="str">
            <v>Walong Marketing Inc</v>
          </cell>
          <cell r="B850">
            <v>215763</v>
          </cell>
          <cell r="C850">
            <v>228446</v>
          </cell>
          <cell r="E850" t="str">
            <v>Active</v>
          </cell>
          <cell r="G850" t="str">
            <v>AC-00982</v>
          </cell>
          <cell r="H850" t="str">
            <v>Active</v>
          </cell>
          <cell r="I850">
            <v>33.869233199999996</v>
          </cell>
          <cell r="J850">
            <v>-118.0205808</v>
          </cell>
          <cell r="L850" t="str">
            <v>6281 Regio Ave</v>
          </cell>
          <cell r="M850" t="str">
            <v>Buena Park</v>
          </cell>
          <cell r="P850" t="str">
            <v>CA</v>
          </cell>
          <cell r="Q850" t="str">
            <v>90620</v>
          </cell>
          <cell r="R850" t="str">
            <v>licensing@tawa.com</v>
          </cell>
          <cell r="S850" t="str">
            <v>714.521.8899</v>
          </cell>
          <cell r="T850" t="str">
            <v>Adrienne Lee</v>
          </cell>
          <cell r="U850" t="str">
            <v>Yes</v>
          </cell>
          <cell r="V850" t="str">
            <v>legaldept@tawa.com</v>
          </cell>
          <cell r="X850" t="str">
            <v>No</v>
          </cell>
          <cell r="Z850" t="b">
            <v>1</v>
          </cell>
          <cell r="AA850" t="b">
            <v>0</v>
          </cell>
          <cell r="AB850" t="b">
            <v>0</v>
          </cell>
          <cell r="AC850" t="b">
            <v>0</v>
          </cell>
          <cell r="AD850">
            <v>45149</v>
          </cell>
          <cell r="AE850">
            <v>45515</v>
          </cell>
        </row>
        <row r="851">
          <cell r="A851" t="str">
            <v>Preferred Meats Inc</v>
          </cell>
          <cell r="B851">
            <v>215764</v>
          </cell>
          <cell r="C851">
            <v>228447</v>
          </cell>
          <cell r="E851" t="str">
            <v>Active</v>
          </cell>
          <cell r="G851" t="str">
            <v>AC-00983</v>
          </cell>
          <cell r="H851" t="str">
            <v>Active</v>
          </cell>
          <cell r="I851">
            <v>37.917873399999998</v>
          </cell>
          <cell r="J851">
            <v>-122.3533125</v>
          </cell>
          <cell r="L851" t="str">
            <v>2151 Regatta Blvd</v>
          </cell>
          <cell r="M851" t="str">
            <v>Richmond</v>
          </cell>
          <cell r="P851" t="str">
            <v>CA</v>
          </cell>
          <cell r="Q851" t="str">
            <v>94804</v>
          </cell>
          <cell r="R851" t="str">
            <v>balak@preferredmeats.com</v>
          </cell>
          <cell r="S851" t="str">
            <v>415.272.3842</v>
          </cell>
          <cell r="T851" t="str">
            <v>Kalibala Kironde</v>
          </cell>
          <cell r="U851" t="str">
            <v>Yes</v>
          </cell>
          <cell r="V851" t="str">
            <v>balak@preferredmeats.com</v>
          </cell>
          <cell r="X851" t="str">
            <v>No</v>
          </cell>
          <cell r="Z851" t="b">
            <v>0</v>
          </cell>
          <cell r="AA851" t="b">
            <v>0</v>
          </cell>
          <cell r="AB851" t="b">
            <v>1</v>
          </cell>
          <cell r="AC851" t="b">
            <v>0</v>
          </cell>
          <cell r="AD851">
            <v>45149</v>
          </cell>
          <cell r="AE851">
            <v>45515</v>
          </cell>
        </row>
        <row r="852">
          <cell r="A852" t="str">
            <v>Freshko Produce Services LLC</v>
          </cell>
          <cell r="B852">
            <v>67358</v>
          </cell>
          <cell r="C852">
            <v>228448</v>
          </cell>
          <cell r="E852" t="str">
            <v>Active</v>
          </cell>
          <cell r="G852" t="str">
            <v>AC-00966</v>
          </cell>
          <cell r="H852" t="str">
            <v>Active</v>
          </cell>
          <cell r="I852">
            <v>36.684653300000001</v>
          </cell>
          <cell r="J852">
            <v>-119.75185329999999</v>
          </cell>
          <cell r="L852" t="str">
            <v>2155 E Muscat Ave</v>
          </cell>
          <cell r="M852" t="str">
            <v>Fresno</v>
          </cell>
          <cell r="P852" t="str">
            <v>CA</v>
          </cell>
          <cell r="Q852" t="str">
            <v>93725</v>
          </cell>
          <cell r="S852" t="str">
            <v>559.497.7000</v>
          </cell>
          <cell r="T852" t="str">
            <v>Adam Robles</v>
          </cell>
          <cell r="U852" t="str">
            <v>Yes</v>
          </cell>
          <cell r="V852" t="str">
            <v>adamrobles@freshkoproduce.com</v>
          </cell>
          <cell r="W852" t="str">
            <v>Efren Garza</v>
          </cell>
          <cell r="X852" t="str">
            <v>No</v>
          </cell>
          <cell r="Y852" t="str">
            <v>egarza@freshkoproduce.com</v>
          </cell>
          <cell r="Z852" t="b">
            <v>1</v>
          </cell>
          <cell r="AA852" t="b">
            <v>0</v>
          </cell>
          <cell r="AB852" t="b">
            <v>0</v>
          </cell>
          <cell r="AC852" t="b">
            <v>0</v>
          </cell>
          <cell r="AD852">
            <v>45149</v>
          </cell>
          <cell r="AE852">
            <v>45515</v>
          </cell>
        </row>
        <row r="853">
          <cell r="A853" t="str">
            <v>Sequoia Premium Foods</v>
          </cell>
          <cell r="B853">
            <v>215104</v>
          </cell>
          <cell r="C853">
            <v>228449</v>
          </cell>
          <cell r="E853" t="str">
            <v>Active</v>
          </cell>
          <cell r="G853" t="str">
            <v>AC-00984</v>
          </cell>
          <cell r="H853" t="str">
            <v>Active</v>
          </cell>
          <cell r="I853">
            <v>38.485320100000003</v>
          </cell>
          <cell r="J853">
            <v>-121.3948412</v>
          </cell>
          <cell r="L853" t="str">
            <v>7497 Reese Rd</v>
          </cell>
          <cell r="M853" t="str">
            <v>Sacramento</v>
          </cell>
          <cell r="P853" t="str">
            <v>CA</v>
          </cell>
          <cell r="Q853" t="str">
            <v>95828</v>
          </cell>
          <cell r="R853" t="str">
            <v>info@sequoiapremiumfoods.com</v>
          </cell>
          <cell r="S853" t="str">
            <v>650.350.0841</v>
          </cell>
          <cell r="T853" t="str">
            <v>Mara Gago</v>
          </cell>
          <cell r="U853" t="str">
            <v>Yes</v>
          </cell>
          <cell r="V853" t="str">
            <v>mara@sequoiapremiumfoods.com</v>
          </cell>
          <cell r="W853" t="str">
            <v>Daniel Huang</v>
          </cell>
          <cell r="X853" t="str">
            <v>No</v>
          </cell>
          <cell r="Y853" t="str">
            <v>daniel@sequoiapremiumfoods.com</v>
          </cell>
          <cell r="Z853" t="b">
            <v>0</v>
          </cell>
          <cell r="AA853" t="b">
            <v>0</v>
          </cell>
          <cell r="AB853" t="b">
            <v>1</v>
          </cell>
          <cell r="AC853" t="b">
            <v>0</v>
          </cell>
          <cell r="AD853">
            <v>45149</v>
          </cell>
          <cell r="AE853">
            <v>45515</v>
          </cell>
        </row>
        <row r="854">
          <cell r="A854" t="str">
            <v>Ajishoku Foods Inc.</v>
          </cell>
          <cell r="B854">
            <v>215760</v>
          </cell>
          <cell r="C854">
            <v>228450</v>
          </cell>
          <cell r="E854" t="str">
            <v>Active</v>
          </cell>
          <cell r="G854" t="str">
            <v>AC-00967</v>
          </cell>
          <cell r="H854" t="str">
            <v>Active</v>
          </cell>
          <cell r="I854">
            <v>33.813802299999999</v>
          </cell>
          <cell r="J854">
            <v>-118.3498735</v>
          </cell>
          <cell r="L854" t="str">
            <v>23332 Hawthorne Blvd Ste 301</v>
          </cell>
          <cell r="M854" t="str">
            <v>Torrance</v>
          </cell>
          <cell r="P854" t="str">
            <v>CA</v>
          </cell>
          <cell r="Q854" t="str">
            <v>90505</v>
          </cell>
          <cell r="R854" t="str">
            <v>shohei@ajishoku.com</v>
          </cell>
          <cell r="S854" t="str">
            <v>310.320.8887</v>
          </cell>
          <cell r="U854" t="str">
            <v>No</v>
          </cell>
          <cell r="X854" t="str">
            <v>No</v>
          </cell>
          <cell r="Z854" t="b">
            <v>0</v>
          </cell>
          <cell r="AA854" t="b">
            <v>0</v>
          </cell>
          <cell r="AB854" t="b">
            <v>1</v>
          </cell>
          <cell r="AC854" t="b">
            <v>0</v>
          </cell>
          <cell r="AD854">
            <v>45149</v>
          </cell>
          <cell r="AE854">
            <v>45515</v>
          </cell>
        </row>
        <row r="855">
          <cell r="A855" t="str">
            <v>Golden State Apothecary LLC</v>
          </cell>
          <cell r="B855">
            <v>195392</v>
          </cell>
          <cell r="C855">
            <v>228451</v>
          </cell>
          <cell r="E855" t="str">
            <v>Active</v>
          </cell>
          <cell r="G855" t="str">
            <v>AC-00985</v>
          </cell>
          <cell r="H855" t="str">
            <v>Active</v>
          </cell>
          <cell r="I855">
            <v>34.670483599999997</v>
          </cell>
          <cell r="J855">
            <v>-120.3700843</v>
          </cell>
          <cell r="L855" t="str">
            <v>1900 Tularosa Rd</v>
          </cell>
          <cell r="M855" t="str">
            <v>Lompoc</v>
          </cell>
          <cell r="P855" t="str">
            <v>CA</v>
          </cell>
          <cell r="Q855" t="str">
            <v>93436</v>
          </cell>
          <cell r="R855" t="str">
            <v>goldenstateapothecary@gmail.com</v>
          </cell>
          <cell r="S855" t="str">
            <v>805.395.6568</v>
          </cell>
          <cell r="T855" t="str">
            <v>Denise Neumann</v>
          </cell>
          <cell r="U855" t="str">
            <v>Yes</v>
          </cell>
          <cell r="V855" t="str">
            <v>goldenstateapothecary@gmail.com</v>
          </cell>
          <cell r="X855" t="str">
            <v>No</v>
          </cell>
          <cell r="Z855" t="b">
            <v>1</v>
          </cell>
          <cell r="AA855" t="b">
            <v>0</v>
          </cell>
          <cell r="AB855" t="b">
            <v>0</v>
          </cell>
          <cell r="AC855" t="b">
            <v>0</v>
          </cell>
          <cell r="AD855">
            <v>45152</v>
          </cell>
          <cell r="AE855">
            <v>45518</v>
          </cell>
        </row>
        <row r="856">
          <cell r="A856" t="str">
            <v>Papa's Garden</v>
          </cell>
          <cell r="B856">
            <v>167401</v>
          </cell>
          <cell r="C856">
            <v>228453</v>
          </cell>
          <cell r="E856" t="str">
            <v>Active</v>
          </cell>
          <cell r="G856" t="str">
            <v>AC-00986</v>
          </cell>
          <cell r="H856" t="str">
            <v>Active</v>
          </cell>
          <cell r="I856">
            <v>32.751221600000001</v>
          </cell>
          <cell r="J856">
            <v>-116.6927364</v>
          </cell>
          <cell r="L856" t="str">
            <v>3650 Carveacre Rd</v>
          </cell>
          <cell r="M856" t="str">
            <v>Alpine</v>
          </cell>
          <cell r="P856" t="str">
            <v>CA</v>
          </cell>
          <cell r="Q856" t="str">
            <v>91901</v>
          </cell>
          <cell r="R856" t="str">
            <v>lelghali@hotmail.com</v>
          </cell>
          <cell r="S856" t="str">
            <v>619.494.4272</v>
          </cell>
          <cell r="T856" t="str">
            <v>Lesa Ghali</v>
          </cell>
          <cell r="U856" t="str">
            <v>Yes</v>
          </cell>
          <cell r="W856" t="str">
            <v>Hichem Ghali</v>
          </cell>
          <cell r="X856" t="str">
            <v>No</v>
          </cell>
          <cell r="Z856" t="b">
            <v>1</v>
          </cell>
          <cell r="AA856" t="b">
            <v>0</v>
          </cell>
          <cell r="AB856" t="b">
            <v>0</v>
          </cell>
          <cell r="AC856" t="b">
            <v>0</v>
          </cell>
          <cell r="AD856">
            <v>45152</v>
          </cell>
          <cell r="AE856">
            <v>45518</v>
          </cell>
        </row>
        <row r="857">
          <cell r="A857" t="str">
            <v>Olson Meat Company</v>
          </cell>
          <cell r="B857">
            <v>40052</v>
          </cell>
          <cell r="C857">
            <v>228454</v>
          </cell>
          <cell r="E857" t="str">
            <v>Active</v>
          </cell>
          <cell r="F857" t="str">
            <v>00HAEWA</v>
          </cell>
          <cell r="G857" t="str">
            <v>AC-00969</v>
          </cell>
          <cell r="H857" t="str">
            <v>Active</v>
          </cell>
          <cell r="I857">
            <v>39.789491300000002</v>
          </cell>
          <cell r="J857">
            <v>-122.1085028</v>
          </cell>
          <cell r="L857" t="str">
            <v>7301 Cutler Ave</v>
          </cell>
          <cell r="M857" t="str">
            <v>Orland</v>
          </cell>
          <cell r="P857" t="str">
            <v>CA</v>
          </cell>
          <cell r="Q857" t="str">
            <v>95963</v>
          </cell>
          <cell r="R857" t="str">
            <v>molosn@olsonmeat.com</v>
          </cell>
          <cell r="S857" t="str">
            <v>530.988.7072</v>
          </cell>
          <cell r="T857" t="str">
            <v>Mark Olson</v>
          </cell>
          <cell r="U857" t="str">
            <v>Yes</v>
          </cell>
          <cell r="V857" t="str">
            <v>molson@olsonmeat.com</v>
          </cell>
          <cell r="X857" t="str">
            <v>No</v>
          </cell>
          <cell r="Z857" t="b">
            <v>0</v>
          </cell>
          <cell r="AA857" t="b">
            <v>0</v>
          </cell>
          <cell r="AB857" t="b">
            <v>1</v>
          </cell>
          <cell r="AC857" t="b">
            <v>0</v>
          </cell>
          <cell r="AD857">
            <v>45145</v>
          </cell>
          <cell r="AE857">
            <v>45511</v>
          </cell>
        </row>
        <row r="858">
          <cell r="A858" t="str">
            <v>Irishgrub</v>
          </cell>
          <cell r="B858">
            <v>215766</v>
          </cell>
          <cell r="C858">
            <v>228455</v>
          </cell>
          <cell r="E858" t="str">
            <v>Active</v>
          </cell>
          <cell r="G858" t="str">
            <v>AC-00987</v>
          </cell>
          <cell r="H858" t="str">
            <v>Active</v>
          </cell>
          <cell r="I858">
            <v>37.4020954</v>
          </cell>
          <cell r="J858">
            <v>-122.016246</v>
          </cell>
          <cell r="L858" t="str">
            <v>1111 Morse Ave Space #28</v>
          </cell>
          <cell r="M858" t="str">
            <v>Sunnyvale</v>
          </cell>
          <cell r="P858" t="str">
            <v>CA</v>
          </cell>
          <cell r="Q858" t="str">
            <v>94089</v>
          </cell>
          <cell r="R858" t="str">
            <v>irishgrub@aol.com</v>
          </cell>
          <cell r="S858" t="str">
            <v>408.930.0695</v>
          </cell>
          <cell r="U858" t="str">
            <v>No</v>
          </cell>
          <cell r="X858" t="str">
            <v>No</v>
          </cell>
          <cell r="Z858" t="b">
            <v>0</v>
          </cell>
          <cell r="AA858" t="b">
            <v>0</v>
          </cell>
          <cell r="AB858" t="b">
            <v>1</v>
          </cell>
          <cell r="AC858" t="b">
            <v>0</v>
          </cell>
          <cell r="AD858">
            <v>45152</v>
          </cell>
          <cell r="AE858">
            <v>45518</v>
          </cell>
        </row>
        <row r="859">
          <cell r="A859" t="str">
            <v>SF Bay Area Provisions Inc</v>
          </cell>
          <cell r="B859">
            <v>215767</v>
          </cell>
          <cell r="C859">
            <v>228456</v>
          </cell>
          <cell r="E859" t="str">
            <v>Active</v>
          </cell>
          <cell r="G859" t="str">
            <v>AC-00988</v>
          </cell>
          <cell r="H859" t="str">
            <v>Active</v>
          </cell>
          <cell r="I859">
            <v>38.006259999999997</v>
          </cell>
          <cell r="J859">
            <v>-122.0453831</v>
          </cell>
          <cell r="L859" t="str">
            <v>4020 Nelson Ave Ste 140</v>
          </cell>
          <cell r="M859" t="str">
            <v>Concord</v>
          </cell>
          <cell r="P859" t="str">
            <v>CA</v>
          </cell>
          <cell r="Q859" t="str">
            <v>94520</v>
          </cell>
          <cell r="R859" t="str">
            <v>info@sfbayareaprovisions.com</v>
          </cell>
          <cell r="S859" t="str">
            <v>415.508.1175</v>
          </cell>
          <cell r="T859" t="str">
            <v>Thomas Manfre</v>
          </cell>
          <cell r="U859" t="str">
            <v>Yes</v>
          </cell>
          <cell r="V859" t="str">
            <v>info@sfbayareaprovisions.com</v>
          </cell>
          <cell r="W859" t="str">
            <v>Michael Manfre</v>
          </cell>
          <cell r="X859" t="str">
            <v>No</v>
          </cell>
          <cell r="Y859" t="str">
            <v>info@sfbayareaprovisions.com</v>
          </cell>
          <cell r="Z859" t="b">
            <v>0</v>
          </cell>
          <cell r="AA859" t="b">
            <v>0</v>
          </cell>
          <cell r="AB859" t="b">
            <v>1</v>
          </cell>
          <cell r="AC859" t="b">
            <v>0</v>
          </cell>
          <cell r="AD859">
            <v>45152</v>
          </cell>
          <cell r="AE859">
            <v>45518</v>
          </cell>
        </row>
        <row r="860">
          <cell r="A860" t="str">
            <v>Premier Deli Services LLC</v>
          </cell>
          <cell r="B860">
            <v>215768</v>
          </cell>
          <cell r="C860">
            <v>228457</v>
          </cell>
          <cell r="E860" t="str">
            <v>Active</v>
          </cell>
          <cell r="G860" t="str">
            <v>AC-00989</v>
          </cell>
          <cell r="H860" t="str">
            <v>Active</v>
          </cell>
          <cell r="I860">
            <v>34.282596699999999</v>
          </cell>
          <cell r="J860">
            <v>-118.8980097</v>
          </cell>
          <cell r="L860" t="str">
            <v>5360 N Commerce Ave Ste A</v>
          </cell>
          <cell r="M860" t="str">
            <v>Moorpark</v>
          </cell>
          <cell r="P860" t="str">
            <v>CA</v>
          </cell>
          <cell r="Q860" t="str">
            <v>93021</v>
          </cell>
          <cell r="R860" t="str">
            <v>office@premierdeliservices.com</v>
          </cell>
          <cell r="S860" t="str">
            <v>805.526.2627</v>
          </cell>
          <cell r="T860" t="str">
            <v>Michael Terry</v>
          </cell>
          <cell r="U860" t="str">
            <v>Yes</v>
          </cell>
          <cell r="V860" t="str">
            <v>office@premierdeliservices.com</v>
          </cell>
          <cell r="W860" t="str">
            <v>Jim Keehne</v>
          </cell>
          <cell r="X860" t="str">
            <v>No</v>
          </cell>
          <cell r="Y860" t="str">
            <v>jimk@premierdeliservices.com</v>
          </cell>
          <cell r="Z860" t="b">
            <v>0</v>
          </cell>
          <cell r="AA860" t="b">
            <v>0</v>
          </cell>
          <cell r="AB860" t="b">
            <v>1</v>
          </cell>
          <cell r="AC860" t="b">
            <v>0</v>
          </cell>
          <cell r="AD860">
            <v>45152</v>
          </cell>
          <cell r="AE860">
            <v>45518</v>
          </cell>
        </row>
        <row r="861">
          <cell r="A861" t="str">
            <v>Cal-Maine Foods Inc</v>
          </cell>
          <cell r="B861">
            <v>126706</v>
          </cell>
          <cell r="C861">
            <v>228458</v>
          </cell>
          <cell r="E861" t="str">
            <v>Active</v>
          </cell>
          <cell r="G861" t="str">
            <v>AC-00970</v>
          </cell>
          <cell r="H861" t="str">
            <v>Active</v>
          </cell>
          <cell r="I861">
            <v>34.491700000000002</v>
          </cell>
          <cell r="J861">
            <v>-80.426031899999998</v>
          </cell>
          <cell r="L861" t="str">
            <v>3987 Porter Rd</v>
          </cell>
          <cell r="M861" t="str">
            <v>Bethune</v>
          </cell>
          <cell r="P861" t="str">
            <v>SC</v>
          </cell>
          <cell r="Q861" t="str">
            <v>29009</v>
          </cell>
          <cell r="R861" t="str">
            <v>jflores@cmfoods.com</v>
          </cell>
          <cell r="S861" t="str">
            <v>843.334.6233</v>
          </cell>
          <cell r="T861" t="str">
            <v>Jenny Flores</v>
          </cell>
          <cell r="U861" t="str">
            <v>Yes</v>
          </cell>
          <cell r="V861" t="str">
            <v>jflores@cmfoods.com</v>
          </cell>
          <cell r="W861" t="str">
            <v>Daniel Beckham</v>
          </cell>
          <cell r="X861" t="str">
            <v>No</v>
          </cell>
          <cell r="Z861" t="b">
            <v>1</v>
          </cell>
          <cell r="AA861" t="b">
            <v>0</v>
          </cell>
          <cell r="AB861" t="b">
            <v>0</v>
          </cell>
          <cell r="AC861" t="b">
            <v>0</v>
          </cell>
          <cell r="AD861">
            <v>45145</v>
          </cell>
          <cell r="AE861">
            <v>45511</v>
          </cell>
        </row>
        <row r="862">
          <cell r="A862" t="str">
            <v>Duty Bound</v>
          </cell>
          <cell r="B862">
            <v>215461</v>
          </cell>
          <cell r="C862">
            <v>228460</v>
          </cell>
          <cell r="E862" t="str">
            <v>Active</v>
          </cell>
          <cell r="G862" t="str">
            <v>AC-00990</v>
          </cell>
          <cell r="H862" t="str">
            <v>Active</v>
          </cell>
          <cell r="I862">
            <v>33.906359199999997</v>
          </cell>
          <cell r="J862">
            <v>-118.3138883</v>
          </cell>
          <cell r="L862" t="str">
            <v>13771 Gramercy Pl</v>
          </cell>
          <cell r="M862" t="str">
            <v>Gardena</v>
          </cell>
          <cell r="P862" t="str">
            <v>CA</v>
          </cell>
          <cell r="Q862" t="str">
            <v>90249</v>
          </cell>
          <cell r="R862" t="str">
            <v>tgagne@dutybounds.us</v>
          </cell>
          <cell r="S862" t="str">
            <v>925.878.1380</v>
          </cell>
          <cell r="T862" t="str">
            <v>Seth Kemp</v>
          </cell>
          <cell r="U862" t="str">
            <v>Yes</v>
          </cell>
          <cell r="V862" t="str">
            <v>sethk@rwm.biz</v>
          </cell>
          <cell r="W862" t="str">
            <v>Toni Baumgartner</v>
          </cell>
          <cell r="X862" t="str">
            <v>No</v>
          </cell>
          <cell r="Y862" t="str">
            <v>tonib@rwm.biz</v>
          </cell>
          <cell r="Z862" t="b">
            <v>0</v>
          </cell>
          <cell r="AA862" t="b">
            <v>0</v>
          </cell>
          <cell r="AB862" t="b">
            <v>1</v>
          </cell>
          <cell r="AC862" t="b">
            <v>0</v>
          </cell>
          <cell r="AD862">
            <v>45152</v>
          </cell>
          <cell r="AE862">
            <v>45518</v>
          </cell>
        </row>
        <row r="863">
          <cell r="A863" t="str">
            <v>Toro Meat Inc</v>
          </cell>
          <cell r="B863">
            <v>210825</v>
          </cell>
          <cell r="C863">
            <v>228462</v>
          </cell>
          <cell r="E863" t="str">
            <v>Active</v>
          </cell>
          <cell r="G863" t="str">
            <v>AC-00993</v>
          </cell>
          <cell r="H863" t="str">
            <v>Active</v>
          </cell>
          <cell r="I863">
            <v>34.006912200000002</v>
          </cell>
          <cell r="J863">
            <v>-118.2285468</v>
          </cell>
          <cell r="L863" t="str">
            <v>3824 S Santa Fe Ave Ste 3</v>
          </cell>
          <cell r="M863" t="str">
            <v>Vernon</v>
          </cell>
          <cell r="P863" t="str">
            <v>CA</v>
          </cell>
          <cell r="Q863" t="str">
            <v>90058</v>
          </cell>
          <cell r="S863" t="str">
            <v>562.321.1170</v>
          </cell>
          <cell r="T863" t="str">
            <v>Nicole Reyes</v>
          </cell>
          <cell r="U863" t="str">
            <v>Yes</v>
          </cell>
          <cell r="V863" t="str">
            <v>nicolereyes@toromeat.cor</v>
          </cell>
          <cell r="X863" t="str">
            <v>No</v>
          </cell>
          <cell r="Z863" t="b">
            <v>0</v>
          </cell>
          <cell r="AA863" t="b">
            <v>0</v>
          </cell>
          <cell r="AB863" t="b">
            <v>1</v>
          </cell>
          <cell r="AC863" t="b">
            <v>0</v>
          </cell>
          <cell r="AD863">
            <v>45155</v>
          </cell>
          <cell r="AE863">
            <v>45521</v>
          </cell>
        </row>
        <row r="864">
          <cell r="A864" t="str">
            <v>Submarine International, Inc.</v>
          </cell>
          <cell r="B864">
            <v>215761</v>
          </cell>
          <cell r="C864">
            <v>228463</v>
          </cell>
          <cell r="E864" t="str">
            <v>Active</v>
          </cell>
          <cell r="G864" t="str">
            <v>AC-00968</v>
          </cell>
          <cell r="H864" t="str">
            <v>Active</v>
          </cell>
          <cell r="I864">
            <v>33.846169699999997</v>
          </cell>
          <cell r="J864">
            <v>-118.3274394</v>
          </cell>
          <cell r="L864" t="str">
            <v>2461 W 205th St Ste B200B</v>
          </cell>
          <cell r="M864" t="str">
            <v>Torrance</v>
          </cell>
          <cell r="P864" t="str">
            <v>CA</v>
          </cell>
          <cell r="Q864" t="str">
            <v>90501</v>
          </cell>
          <cell r="R864" t="str">
            <v>unit2@submarine-intl.com</v>
          </cell>
          <cell r="S864" t="str">
            <v>310.977.5550</v>
          </cell>
          <cell r="T864" t="str">
            <v>Koji Joke</v>
          </cell>
          <cell r="U864" t="str">
            <v>Yes</v>
          </cell>
          <cell r="V864" t="str">
            <v>unit2@submarine-intl.com</v>
          </cell>
          <cell r="W864" t="str">
            <v>Sayaka Suzuki</v>
          </cell>
          <cell r="X864" t="str">
            <v>No</v>
          </cell>
          <cell r="Y864" t="str">
            <v>ss@submarine-intl.com</v>
          </cell>
          <cell r="Z864" t="b">
            <v>0</v>
          </cell>
          <cell r="AA864" t="b">
            <v>0</v>
          </cell>
          <cell r="AB864" t="b">
            <v>1</v>
          </cell>
          <cell r="AC864" t="b">
            <v>0</v>
          </cell>
          <cell r="AD864">
            <v>45149</v>
          </cell>
          <cell r="AE864">
            <v>45515</v>
          </cell>
        </row>
        <row r="865">
          <cell r="A865" t="str">
            <v>Cal-Maine Foods Inc</v>
          </cell>
          <cell r="B865">
            <v>202175</v>
          </cell>
          <cell r="C865">
            <v>228464</v>
          </cell>
          <cell r="E865" t="str">
            <v>Active</v>
          </cell>
          <cell r="G865" t="str">
            <v>AC-00971</v>
          </cell>
          <cell r="H865" t="str">
            <v>Active</v>
          </cell>
          <cell r="I865">
            <v>31.154783599999998</v>
          </cell>
          <cell r="J865">
            <v>-82.132691500000007</v>
          </cell>
          <cell r="L865" t="str">
            <v>9513 Hwy 121</v>
          </cell>
          <cell r="M865" t="str">
            <v>Hoboken</v>
          </cell>
          <cell r="P865" t="str">
            <v>GA</v>
          </cell>
          <cell r="Q865" t="str">
            <v>31542</v>
          </cell>
          <cell r="R865" t="str">
            <v>jflores@cmfoods.com</v>
          </cell>
          <cell r="S865" t="str">
            <v>912.458.2444</v>
          </cell>
          <cell r="T865" t="str">
            <v>Jenny Flores</v>
          </cell>
          <cell r="U865" t="str">
            <v>Yes</v>
          </cell>
          <cell r="V865" t="str">
            <v>jflores@cmfoods.com</v>
          </cell>
          <cell r="W865" t="str">
            <v>Jeff Hull</v>
          </cell>
          <cell r="X865" t="str">
            <v>No</v>
          </cell>
          <cell r="Y865" t="str">
            <v>jdhull@cmfoods.com</v>
          </cell>
          <cell r="Z865" t="b">
            <v>1</v>
          </cell>
          <cell r="AA865" t="b">
            <v>0</v>
          </cell>
          <cell r="AB865" t="b">
            <v>0</v>
          </cell>
          <cell r="AC865" t="b">
            <v>0</v>
          </cell>
          <cell r="AD865">
            <v>45145</v>
          </cell>
          <cell r="AE865">
            <v>45511</v>
          </cell>
        </row>
        <row r="866">
          <cell r="A866" t="str">
            <v>Cal-Maine Foods Inc</v>
          </cell>
          <cell r="B866">
            <v>202255</v>
          </cell>
          <cell r="C866">
            <v>228465</v>
          </cell>
          <cell r="E866" t="str">
            <v>Active</v>
          </cell>
          <cell r="G866" t="str">
            <v>AC-00972</v>
          </cell>
          <cell r="H866" t="str">
            <v>Active</v>
          </cell>
          <cell r="I866">
            <v>30.301295100000001</v>
          </cell>
          <cell r="J866">
            <v>-82.700669300000001</v>
          </cell>
          <cell r="L866" t="str">
            <v>247 NW Hillandale Gln</v>
          </cell>
          <cell r="M866" t="str">
            <v>Lake City</v>
          </cell>
          <cell r="P866" t="str">
            <v>FL</v>
          </cell>
          <cell r="Q866" t="str">
            <v>32055</v>
          </cell>
          <cell r="R866" t="str">
            <v>jflores@cmfoods.com</v>
          </cell>
          <cell r="S866" t="str">
            <v>386.397.1300</v>
          </cell>
          <cell r="T866" t="str">
            <v>Jenny Flores</v>
          </cell>
          <cell r="U866" t="str">
            <v>Yes</v>
          </cell>
          <cell r="V866" t="str">
            <v>jflores@cmfoods.com</v>
          </cell>
          <cell r="W866" t="str">
            <v>Ken Carver</v>
          </cell>
          <cell r="X866" t="str">
            <v>No</v>
          </cell>
          <cell r="Y866" t="str">
            <v>kcarver@cmfoods.com</v>
          </cell>
          <cell r="Z866" t="b">
            <v>1</v>
          </cell>
          <cell r="AA866" t="b">
            <v>0</v>
          </cell>
          <cell r="AB866" t="b">
            <v>0</v>
          </cell>
          <cell r="AC866" t="b">
            <v>0</v>
          </cell>
          <cell r="AD866">
            <v>45145</v>
          </cell>
          <cell r="AE866">
            <v>45511</v>
          </cell>
        </row>
        <row r="867">
          <cell r="A867" t="str">
            <v>Kroger Supply Chain</v>
          </cell>
          <cell r="B867">
            <v>212348</v>
          </cell>
          <cell r="C867">
            <v>228466</v>
          </cell>
          <cell r="E867" t="str">
            <v>Active</v>
          </cell>
          <cell r="G867" t="str">
            <v>AC-00973</v>
          </cell>
          <cell r="H867" t="str">
            <v>Active</v>
          </cell>
          <cell r="I867">
            <v>39.585443900000001</v>
          </cell>
          <cell r="J867">
            <v>-85.810587600000005</v>
          </cell>
          <cell r="L867" t="str">
            <v>4301 N 125 W</v>
          </cell>
          <cell r="M867" t="str">
            <v>Shelbyville</v>
          </cell>
          <cell r="P867" t="str">
            <v>IN</v>
          </cell>
          <cell r="Q867" t="str">
            <v>46176</v>
          </cell>
          <cell r="R867" t="str">
            <v>amy.white3@kroger.com</v>
          </cell>
          <cell r="S867" t="str">
            <v>317.398.4896</v>
          </cell>
          <cell r="T867" t="str">
            <v>Amy White</v>
          </cell>
          <cell r="U867" t="str">
            <v>Yes</v>
          </cell>
          <cell r="V867" t="str">
            <v>amy.white3@kroger.com</v>
          </cell>
          <cell r="W867" t="str">
            <v>Mike Brown</v>
          </cell>
          <cell r="X867" t="str">
            <v>No</v>
          </cell>
          <cell r="Y867" t="str">
            <v>mike.brown3@kroger.com</v>
          </cell>
          <cell r="Z867" t="b">
            <v>1</v>
          </cell>
          <cell r="AA867" t="b">
            <v>1</v>
          </cell>
          <cell r="AB867" t="b">
            <v>0</v>
          </cell>
          <cell r="AC867" t="b">
            <v>0</v>
          </cell>
          <cell r="AD867">
            <v>45145</v>
          </cell>
          <cell r="AE867">
            <v>45511</v>
          </cell>
        </row>
        <row r="868">
          <cell r="A868" t="str">
            <v>Pacific Seafood - Sacramento LLC</v>
          </cell>
          <cell r="B868">
            <v>215061</v>
          </cell>
          <cell r="C868">
            <v>228467</v>
          </cell>
          <cell r="E868" t="str">
            <v>Active</v>
          </cell>
          <cell r="G868" t="str">
            <v>AC-00974</v>
          </cell>
          <cell r="H868" t="str">
            <v>Active</v>
          </cell>
          <cell r="I868">
            <v>38.642755000000001</v>
          </cell>
          <cell r="J868">
            <v>-121.4951234</v>
          </cell>
          <cell r="L868" t="str">
            <v>1420 W National Dr</v>
          </cell>
          <cell r="M868" t="str">
            <v>Sacramento</v>
          </cell>
          <cell r="P868" t="str">
            <v>CA</v>
          </cell>
          <cell r="Q868" t="str">
            <v>95834</v>
          </cell>
          <cell r="R868" t="str">
            <v>vlo@pacseafood.com</v>
          </cell>
          <cell r="S868" t="str">
            <v>916.413.0069</v>
          </cell>
          <cell r="T868" t="str">
            <v>Va Lo</v>
          </cell>
          <cell r="U868" t="str">
            <v>Yes</v>
          </cell>
          <cell r="V868" t="str">
            <v>vlo@pacseafood.com</v>
          </cell>
          <cell r="W868" t="str">
            <v>Jule Burns</v>
          </cell>
          <cell r="X868" t="str">
            <v>No</v>
          </cell>
          <cell r="Y868" t="str">
            <v>jburns@pacific-seafood.com</v>
          </cell>
          <cell r="Z868" t="b">
            <v>0</v>
          </cell>
          <cell r="AA868" t="b">
            <v>0</v>
          </cell>
          <cell r="AB868" t="b">
            <v>1</v>
          </cell>
          <cell r="AC868" t="b">
            <v>1</v>
          </cell>
          <cell r="AD868">
            <v>45145</v>
          </cell>
          <cell r="AE868">
            <v>45511</v>
          </cell>
        </row>
        <row r="869">
          <cell r="A869" t="str">
            <v>Leilani Levy</v>
          </cell>
          <cell r="B869">
            <v>215035</v>
          </cell>
          <cell r="C869">
            <v>228468</v>
          </cell>
          <cell r="E869" t="str">
            <v>Active</v>
          </cell>
          <cell r="G869" t="str">
            <v>AC-00975</v>
          </cell>
          <cell r="H869" t="str">
            <v>Active</v>
          </cell>
          <cell r="I869">
            <v>39.362157500000002</v>
          </cell>
          <cell r="J869">
            <v>-123.79231900000001</v>
          </cell>
          <cell r="L869" t="str">
            <v>44150 Caspar Orchard Rd</v>
          </cell>
          <cell r="M869" t="str">
            <v>Caspar</v>
          </cell>
          <cell r="P869" t="str">
            <v>CA</v>
          </cell>
          <cell r="Q869" t="str">
            <v>95420</v>
          </cell>
          <cell r="R869" t="str">
            <v>ronlanilevy@gmail.com</v>
          </cell>
          <cell r="S869" t="str">
            <v>707.964.7578</v>
          </cell>
          <cell r="T869" t="str">
            <v>Leilani Levy</v>
          </cell>
          <cell r="U869" t="str">
            <v>Yes</v>
          </cell>
          <cell r="V869" t="str">
            <v>ronlanilevy@gmail.com</v>
          </cell>
          <cell r="X869" t="str">
            <v>No</v>
          </cell>
          <cell r="Z869" t="b">
            <v>1</v>
          </cell>
          <cell r="AA869" t="b">
            <v>0</v>
          </cell>
          <cell r="AB869" t="b">
            <v>0</v>
          </cell>
          <cell r="AC869" t="b">
            <v>0</v>
          </cell>
          <cell r="AD869">
            <v>45148</v>
          </cell>
          <cell r="AE869">
            <v>45514</v>
          </cell>
        </row>
        <row r="870">
          <cell r="A870" t="str">
            <v>Cal-Maine Foods Inc Delta Complex 1</v>
          </cell>
          <cell r="B870">
            <v>67806</v>
          </cell>
          <cell r="C870">
            <v>228470</v>
          </cell>
          <cell r="E870" t="str">
            <v>Active</v>
          </cell>
          <cell r="G870" t="str">
            <v>AC-00977</v>
          </cell>
          <cell r="H870" t="str">
            <v>Active</v>
          </cell>
          <cell r="I870">
            <v>39.491098700000002</v>
          </cell>
          <cell r="J870">
            <v>-112.64679630000001</v>
          </cell>
          <cell r="L870" t="str">
            <v>9246 N 4000 W</v>
          </cell>
          <cell r="M870" t="str">
            <v>Delta</v>
          </cell>
          <cell r="P870" t="str">
            <v>UT</v>
          </cell>
          <cell r="Q870" t="str">
            <v>84624</v>
          </cell>
          <cell r="R870" t="str">
            <v>hrdelta@cmfoods.com</v>
          </cell>
          <cell r="S870" t="str">
            <v>435.864.4991</v>
          </cell>
          <cell r="T870" t="str">
            <v>Scott Patton</v>
          </cell>
          <cell r="U870" t="str">
            <v>Yes</v>
          </cell>
          <cell r="V870" t="str">
            <v>spatton@cmfoods.com</v>
          </cell>
          <cell r="W870" t="str">
            <v>Yvette Nielson</v>
          </cell>
          <cell r="X870" t="str">
            <v>No</v>
          </cell>
          <cell r="Y870" t="str">
            <v>ytheobald@cmfoods.com</v>
          </cell>
          <cell r="Z870" t="b">
            <v>1</v>
          </cell>
          <cell r="AA870" t="b">
            <v>0</v>
          </cell>
          <cell r="AB870" t="b">
            <v>0</v>
          </cell>
          <cell r="AC870" t="b">
            <v>0</v>
          </cell>
          <cell r="AD870">
            <v>45149</v>
          </cell>
          <cell r="AE870">
            <v>45515</v>
          </cell>
        </row>
        <row r="871">
          <cell r="A871" t="str">
            <v>Cal-Maine Foods Inc Delta Complex 2</v>
          </cell>
          <cell r="B871">
            <v>124033</v>
          </cell>
          <cell r="C871">
            <v>228471</v>
          </cell>
          <cell r="E871" t="str">
            <v>Active</v>
          </cell>
          <cell r="G871" t="str">
            <v>AC-00978</v>
          </cell>
          <cell r="H871" t="str">
            <v>Active</v>
          </cell>
          <cell r="I871">
            <v>39.4891115</v>
          </cell>
          <cell r="J871">
            <v>-112.6481321</v>
          </cell>
          <cell r="L871" t="str">
            <v>9246 N 4000 W</v>
          </cell>
          <cell r="M871" t="str">
            <v>Delta</v>
          </cell>
          <cell r="P871" t="str">
            <v>UT</v>
          </cell>
          <cell r="Q871" t="str">
            <v>84624</v>
          </cell>
          <cell r="R871" t="str">
            <v>hrdelta@cmfoods.com</v>
          </cell>
          <cell r="S871" t="str">
            <v>435.864.4991</v>
          </cell>
          <cell r="T871" t="str">
            <v>Scott Patton</v>
          </cell>
          <cell r="U871" t="str">
            <v>Yes</v>
          </cell>
          <cell r="V871" t="str">
            <v>spatton@cmfoods.com</v>
          </cell>
          <cell r="W871" t="str">
            <v>Yvette Nielson</v>
          </cell>
          <cell r="X871" t="str">
            <v>No</v>
          </cell>
          <cell r="Y871" t="str">
            <v>ytheobald@cmfoods.com</v>
          </cell>
          <cell r="Z871" t="b">
            <v>1</v>
          </cell>
          <cell r="AA871" t="b">
            <v>0</v>
          </cell>
          <cell r="AB871" t="b">
            <v>0</v>
          </cell>
          <cell r="AC871" t="b">
            <v>0</v>
          </cell>
          <cell r="AD871">
            <v>45149</v>
          </cell>
          <cell r="AE871">
            <v>45515</v>
          </cell>
        </row>
        <row r="872">
          <cell r="A872" t="str">
            <v>Lineage Logistics- Watsonville, Cascade</v>
          </cell>
          <cell r="B872">
            <v>215606</v>
          </cell>
          <cell r="C872">
            <v>228529</v>
          </cell>
          <cell r="E872" t="str">
            <v>Active</v>
          </cell>
          <cell r="G872" t="str">
            <v>AC-00830</v>
          </cell>
          <cell r="H872" t="str">
            <v>Active</v>
          </cell>
          <cell r="I872">
            <v>36.904039099999999</v>
          </cell>
          <cell r="J872">
            <v>-121.7658019</v>
          </cell>
          <cell r="L872" t="str">
            <v>400 Cascade Way</v>
          </cell>
          <cell r="M872" t="str">
            <v>Watsonville</v>
          </cell>
          <cell r="P872" t="str">
            <v>CA</v>
          </cell>
          <cell r="Q872" t="str">
            <v>95076-5137</v>
          </cell>
          <cell r="R872" t="str">
            <v>MJay@lineagelogistics.com</v>
          </cell>
          <cell r="S872" t="str">
            <v>831.254.8990</v>
          </cell>
          <cell r="T872" t="str">
            <v>Nicholas Hale</v>
          </cell>
          <cell r="U872" t="str">
            <v>No</v>
          </cell>
          <cell r="V872" t="str">
            <v>nhale@lineagelogistics.com</v>
          </cell>
          <cell r="X872" t="str">
            <v>No</v>
          </cell>
          <cell r="Z872" t="b">
            <v>1</v>
          </cell>
          <cell r="AA872" t="b">
            <v>1</v>
          </cell>
          <cell r="AB872" t="b">
            <v>1</v>
          </cell>
          <cell r="AC872" t="b">
            <v>1</v>
          </cell>
          <cell r="AD872">
            <v>45106</v>
          </cell>
          <cell r="AE872">
            <v>45472</v>
          </cell>
        </row>
        <row r="873">
          <cell r="A873" t="str">
            <v>Debra Paver</v>
          </cell>
          <cell r="B873">
            <v>71012</v>
          </cell>
          <cell r="C873">
            <v>228530</v>
          </cell>
          <cell r="E873" t="str">
            <v>Active</v>
          </cell>
          <cell r="G873" t="str">
            <v>AC-00910</v>
          </cell>
          <cell r="H873" t="str">
            <v>Active</v>
          </cell>
          <cell r="I873">
            <v>35.530521</v>
          </cell>
          <cell r="J873">
            <v>-120.678729</v>
          </cell>
          <cell r="L873" t="str">
            <v>1470 Eureka Ln</v>
          </cell>
          <cell r="M873" t="str">
            <v>Templeton</v>
          </cell>
          <cell r="P873" t="str">
            <v>CA</v>
          </cell>
          <cell r="Q873" t="str">
            <v>93465</v>
          </cell>
          <cell r="R873" t="str">
            <v>dpaver@tcsn.net</v>
          </cell>
          <cell r="S873" t="str">
            <v>805.434.1577</v>
          </cell>
          <cell r="U873" t="str">
            <v>No</v>
          </cell>
          <cell r="X873" t="str">
            <v>No</v>
          </cell>
          <cell r="Z873" t="b">
            <v>0</v>
          </cell>
          <cell r="AA873" t="b">
            <v>0</v>
          </cell>
          <cell r="AB873" t="b">
            <v>1</v>
          </cell>
          <cell r="AC873" t="b">
            <v>0</v>
          </cell>
        </row>
        <row r="874">
          <cell r="A874" t="str">
            <v>SYGMASouthern California</v>
          </cell>
          <cell r="B874">
            <v>69209</v>
          </cell>
          <cell r="C874">
            <v>226992</v>
          </cell>
          <cell r="E874" t="str">
            <v>Active</v>
          </cell>
          <cell r="G874" t="str">
            <v>AC-00094</v>
          </cell>
          <cell r="H874" t="str">
            <v>Active</v>
          </cell>
          <cell r="I874">
            <v>34.735726499999998</v>
          </cell>
          <cell r="J874">
            <v>-118.21664509999999</v>
          </cell>
          <cell r="L874" t="str">
            <v>46905 47th St W</v>
          </cell>
          <cell r="M874" t="str">
            <v>Lancaster</v>
          </cell>
          <cell r="P874" t="str">
            <v>CA</v>
          </cell>
          <cell r="Q874" t="str">
            <v>93536</v>
          </cell>
          <cell r="R874" t="str">
            <v>michael.zamorano@sysco.com</v>
          </cell>
          <cell r="S874" t="str">
            <v>661.723.0405</v>
          </cell>
          <cell r="T874" t="str">
            <v>Jennifer Miller</v>
          </cell>
          <cell r="U874" t="str">
            <v>Yes</v>
          </cell>
          <cell r="V874" t="str">
            <v>jennifer.miller@sysco.com</v>
          </cell>
          <cell r="X874" t="str">
            <v>No</v>
          </cell>
          <cell r="Z874" t="b">
            <v>1</v>
          </cell>
          <cell r="AA874" t="b">
            <v>1</v>
          </cell>
          <cell r="AB874" t="b">
            <v>1</v>
          </cell>
          <cell r="AC874" t="b">
            <v>1</v>
          </cell>
          <cell r="AD874">
            <v>45268</v>
          </cell>
          <cell r="AE874">
            <v>45634</v>
          </cell>
        </row>
        <row r="875">
          <cell r="A875" t="str">
            <v>Karro Food Ltd</v>
          </cell>
          <cell r="B875">
            <v>216425</v>
          </cell>
          <cell r="C875">
            <v>228671</v>
          </cell>
          <cell r="E875" t="str">
            <v>Active</v>
          </cell>
          <cell r="G875" t="str">
            <v>AC-00356</v>
          </cell>
          <cell r="H875" t="str">
            <v>Active</v>
          </cell>
          <cell r="I875">
            <v>0</v>
          </cell>
          <cell r="J875">
            <v>0</v>
          </cell>
          <cell r="L875" t="str">
            <v>Karro Food Ltd, Hugden Way, Malton</v>
          </cell>
          <cell r="M875" t="str">
            <v>North Yorkshire</v>
          </cell>
          <cell r="P875" t="str">
            <v>AL</v>
          </cell>
          <cell r="Q875" t="str">
            <v>YO17 9HG</v>
          </cell>
          <cell r="R875" t="str">
            <v>karan.wilson@sofinafoods.co.uk</v>
          </cell>
          <cell r="S875" t="str">
            <v>165.369.3031</v>
          </cell>
          <cell r="T875" t="str">
            <v>Helen Clarke-Ferridge</v>
          </cell>
          <cell r="U875" t="str">
            <v>Yes</v>
          </cell>
          <cell r="V875" t="str">
            <v>helen.clarke-ferridge@sofinafoods.co.uk</v>
          </cell>
          <cell r="X875" t="str">
            <v>No</v>
          </cell>
          <cell r="Z875" t="b">
            <v>0</v>
          </cell>
          <cell r="AA875" t="b">
            <v>0</v>
          </cell>
          <cell r="AB875" t="b">
            <v>1</v>
          </cell>
          <cell r="AC875" t="b">
            <v>0</v>
          </cell>
          <cell r="AD875">
            <v>45314</v>
          </cell>
          <cell r="AE875">
            <v>45680</v>
          </cell>
        </row>
        <row r="876">
          <cell r="A876" t="str">
            <v>Sierra Nevada Farms</v>
          </cell>
          <cell r="B876">
            <v>64563</v>
          </cell>
          <cell r="C876">
            <v>228714</v>
          </cell>
          <cell r="E876" t="str">
            <v>Active</v>
          </cell>
          <cell r="F876" t="str">
            <v>00Q3RUQ</v>
          </cell>
          <cell r="G876" t="str">
            <v>AC-01023</v>
          </cell>
          <cell r="H876" t="str">
            <v>Active</v>
          </cell>
          <cell r="I876">
            <v>36.314358400000003</v>
          </cell>
          <cell r="J876">
            <v>-119.4326171</v>
          </cell>
          <cell r="L876" t="str">
            <v>6221 Ave 290</v>
          </cell>
          <cell r="M876" t="str">
            <v>Visalia</v>
          </cell>
          <cell r="P876" t="str">
            <v>CA</v>
          </cell>
          <cell r="Q876" t="str">
            <v>93277</v>
          </cell>
          <cell r="R876" t="str">
            <v>caleb@capork.com</v>
          </cell>
          <cell r="S876" t="str">
            <v>559-805-2540</v>
          </cell>
          <cell r="T876" t="str">
            <v>Jared Iamie</v>
          </cell>
          <cell r="U876" t="str">
            <v>Yes</v>
          </cell>
          <cell r="V876" t="str">
            <v>jared@capork.com</v>
          </cell>
          <cell r="W876" t="str">
            <v>Kyle Brem</v>
          </cell>
          <cell r="X876" t="str">
            <v>No</v>
          </cell>
          <cell r="Z876" t="b">
            <v>0</v>
          </cell>
          <cell r="AA876" t="b">
            <v>0</v>
          </cell>
          <cell r="AB876" t="b">
            <v>1</v>
          </cell>
          <cell r="AC876" t="b">
            <v>0</v>
          </cell>
          <cell r="AD876">
            <v>45189</v>
          </cell>
          <cell r="AE876">
            <v>45555</v>
          </cell>
        </row>
        <row r="877">
          <cell r="A877" t="str">
            <v>Lineage Logistics - West Sacramento</v>
          </cell>
          <cell r="B877">
            <v>216454</v>
          </cell>
          <cell r="C877">
            <v>228715</v>
          </cell>
          <cell r="E877" t="str">
            <v>Active</v>
          </cell>
          <cell r="G877" t="str">
            <v>AC-01037</v>
          </cell>
          <cell r="H877" t="str">
            <v>Active</v>
          </cell>
          <cell r="I877">
            <v>38.547148100000001</v>
          </cell>
          <cell r="J877">
            <v>-121.5690414</v>
          </cell>
          <cell r="L877" t="str">
            <v>3057 Promenade St</v>
          </cell>
          <cell r="M877" t="str">
            <v>West Sacramento</v>
          </cell>
          <cell r="P877" t="str">
            <v>CA</v>
          </cell>
          <cell r="Q877" t="str">
            <v>95651</v>
          </cell>
          <cell r="R877" t="str">
            <v>bsweeney@lineagelogistics.com</v>
          </cell>
          <cell r="S877" t="str">
            <v>937.986.9138</v>
          </cell>
          <cell r="T877" t="str">
            <v>Alison Williams</v>
          </cell>
          <cell r="U877" t="str">
            <v>Yes</v>
          </cell>
          <cell r="V877" t="str">
            <v>alwilliams@lineagelogistics.com</v>
          </cell>
          <cell r="X877" t="str">
            <v>No</v>
          </cell>
          <cell r="Z877" t="b">
            <v>1</v>
          </cell>
          <cell r="AA877" t="b">
            <v>1</v>
          </cell>
          <cell r="AB877" t="b">
            <v>1</v>
          </cell>
          <cell r="AC877" t="b">
            <v>1</v>
          </cell>
          <cell r="AD877">
            <v>45196</v>
          </cell>
          <cell r="AE877">
            <v>45562</v>
          </cell>
        </row>
        <row r="878">
          <cell r="A878" t="str">
            <v>Wilcox Farms - Great Falls MT</v>
          </cell>
          <cell r="B878">
            <v>216455</v>
          </cell>
          <cell r="C878">
            <v>228716</v>
          </cell>
          <cell r="E878" t="str">
            <v>Active</v>
          </cell>
          <cell r="G878" t="str">
            <v>AC-01024</v>
          </cell>
          <cell r="H878" t="str">
            <v>Active</v>
          </cell>
          <cell r="I878">
            <v>47.518898900000003</v>
          </cell>
          <cell r="J878">
            <v>-111.2391355</v>
          </cell>
          <cell r="L878" t="str">
            <v>1015 38th St N</v>
          </cell>
          <cell r="M878" t="str">
            <v>Great Falls</v>
          </cell>
          <cell r="P878" t="str">
            <v>MT</v>
          </cell>
          <cell r="Q878" t="str">
            <v>59405</v>
          </cell>
          <cell r="R878" t="str">
            <v>jmahon@wilcoxfarms.net</v>
          </cell>
          <cell r="S878" t="str">
            <v>360.458.7774</v>
          </cell>
          <cell r="T878" t="str">
            <v>Jim Mahon</v>
          </cell>
          <cell r="U878" t="str">
            <v>Yes</v>
          </cell>
          <cell r="V878" t="str">
            <v>jmahon@wilcoxfarms.net</v>
          </cell>
          <cell r="W878" t="str">
            <v>Shannon Paterson</v>
          </cell>
          <cell r="X878" t="str">
            <v>No</v>
          </cell>
          <cell r="Y878" t="str">
            <v>spaterson@wilcoxfarms.net</v>
          </cell>
          <cell r="Z878" t="b">
            <v>1</v>
          </cell>
          <cell r="AA878" t="b">
            <v>0</v>
          </cell>
          <cell r="AB878" t="b">
            <v>0</v>
          </cell>
          <cell r="AC878" t="b">
            <v>0</v>
          </cell>
          <cell r="AD878">
            <v>45219</v>
          </cell>
          <cell r="AE878">
            <v>45585</v>
          </cell>
        </row>
        <row r="879">
          <cell r="A879" t="str">
            <v>Lineage Logistics - Altoona</v>
          </cell>
          <cell r="B879">
            <v>216456</v>
          </cell>
          <cell r="C879">
            <v>228717</v>
          </cell>
          <cell r="E879" t="str">
            <v>Active</v>
          </cell>
          <cell r="G879" t="str">
            <v>AC-01038</v>
          </cell>
          <cell r="H879" t="str">
            <v>Active</v>
          </cell>
          <cell r="I879">
            <v>41.664364999999997</v>
          </cell>
          <cell r="J879">
            <v>-93.455929699999999</v>
          </cell>
          <cell r="L879" t="str">
            <v>612 Adventureland Dr NE</v>
          </cell>
          <cell r="M879" t="str">
            <v>Altoona</v>
          </cell>
          <cell r="P879" t="str">
            <v>IA</v>
          </cell>
          <cell r="Q879" t="str">
            <v>50009-4227</v>
          </cell>
          <cell r="R879" t="str">
            <v>jhintz@lineagelogistics.com</v>
          </cell>
          <cell r="S879" t="str">
            <v>515.229.1410</v>
          </cell>
          <cell r="T879" t="str">
            <v>Priya Patel</v>
          </cell>
          <cell r="U879" t="str">
            <v>Yes</v>
          </cell>
          <cell r="V879" t="str">
            <v>priya.patel@versacold.com</v>
          </cell>
          <cell r="X879" t="str">
            <v>No</v>
          </cell>
          <cell r="Z879" t="b">
            <v>1</v>
          </cell>
          <cell r="AA879" t="b">
            <v>1</v>
          </cell>
          <cell r="AB879" t="b">
            <v>1</v>
          </cell>
          <cell r="AC879" t="b">
            <v>1</v>
          </cell>
          <cell r="AD879">
            <v>45196</v>
          </cell>
          <cell r="AE879">
            <v>45562</v>
          </cell>
        </row>
        <row r="880">
          <cell r="A880" t="str">
            <v>Southwind Foods</v>
          </cell>
          <cell r="B880">
            <v>216458</v>
          </cell>
          <cell r="C880">
            <v>228719</v>
          </cell>
          <cell r="E880" t="str">
            <v>Active</v>
          </cell>
          <cell r="G880" t="str">
            <v>AC-01025</v>
          </cell>
          <cell r="H880" t="str">
            <v>Active</v>
          </cell>
          <cell r="I880">
            <v>33.842740599999999</v>
          </cell>
          <cell r="J880">
            <v>-118.2238643</v>
          </cell>
          <cell r="L880" t="str">
            <v>20644 Fordyce Ave</v>
          </cell>
          <cell r="M880" t="str">
            <v>Carson</v>
          </cell>
          <cell r="P880" t="str">
            <v>CA</v>
          </cell>
          <cell r="Q880" t="str">
            <v>90810</v>
          </cell>
          <cell r="R880" t="str">
            <v>jhuang@southwindfoods.com</v>
          </cell>
          <cell r="S880" t="str">
            <v>323.262.8222</v>
          </cell>
          <cell r="T880" t="str">
            <v>Jeannie Huang</v>
          </cell>
          <cell r="U880" t="str">
            <v>No</v>
          </cell>
          <cell r="V880" t="str">
            <v>jhuang@southwindfoods.com</v>
          </cell>
          <cell r="X880" t="str">
            <v>No</v>
          </cell>
          <cell r="Z880" t="b">
            <v>0</v>
          </cell>
          <cell r="AA880" t="b">
            <v>0</v>
          </cell>
          <cell r="AB880" t="b">
            <v>1</v>
          </cell>
          <cell r="AC880" t="b">
            <v>0</v>
          </cell>
          <cell r="AD880">
            <v>45190</v>
          </cell>
          <cell r="AE880">
            <v>45556</v>
          </cell>
        </row>
        <row r="881">
          <cell r="A881" t="str">
            <v>Wagon Works Farms</v>
          </cell>
          <cell r="B881">
            <v>74125</v>
          </cell>
          <cell r="C881">
            <v>228721</v>
          </cell>
          <cell r="E881" t="str">
            <v>Active</v>
          </cell>
          <cell r="F881" t="str">
            <v>00JETWU</v>
          </cell>
          <cell r="G881" t="str">
            <v>AC-01026</v>
          </cell>
          <cell r="H881" t="str">
            <v>Active</v>
          </cell>
          <cell r="I881">
            <v>38.9303782</v>
          </cell>
          <cell r="J881">
            <v>-121.2912798</v>
          </cell>
          <cell r="L881" t="str">
            <v>3160 Gladding Rd</v>
          </cell>
          <cell r="M881" t="str">
            <v>Lincoln</v>
          </cell>
          <cell r="P881" t="str">
            <v>CA</v>
          </cell>
          <cell r="Q881" t="str">
            <v>95648</v>
          </cell>
          <cell r="R881" t="str">
            <v>wagonworks@hotmail.com</v>
          </cell>
          <cell r="S881" t="str">
            <v>916.645.7917</v>
          </cell>
          <cell r="T881" t="str">
            <v>Timothy Mylrea</v>
          </cell>
          <cell r="U881" t="str">
            <v>Yes</v>
          </cell>
          <cell r="V881" t="str">
            <v>wagonworks@hotmail.com</v>
          </cell>
          <cell r="W881" t="str">
            <v>Betty Mylrea</v>
          </cell>
          <cell r="X881" t="str">
            <v>No</v>
          </cell>
          <cell r="Y881" t="str">
            <v>wagonworks@hotmail.com</v>
          </cell>
          <cell r="Z881" t="b">
            <v>0</v>
          </cell>
          <cell r="AA881" t="b">
            <v>0</v>
          </cell>
          <cell r="AB881" t="b">
            <v>1</v>
          </cell>
          <cell r="AC881" t="b">
            <v>0</v>
          </cell>
          <cell r="AD881">
            <v>45195</v>
          </cell>
          <cell r="AE881">
            <v>45561</v>
          </cell>
        </row>
        <row r="882">
          <cell r="A882" t="str">
            <v>East Bay Poultry, Inc.</v>
          </cell>
          <cell r="B882">
            <v>216460</v>
          </cell>
          <cell r="C882">
            <v>228722</v>
          </cell>
          <cell r="E882" t="str">
            <v>Active</v>
          </cell>
          <cell r="G882" t="str">
            <v>AC-01040</v>
          </cell>
          <cell r="H882" t="str">
            <v>Active</v>
          </cell>
          <cell r="I882">
            <v>37.5930064</v>
          </cell>
          <cell r="J882">
            <v>-122.037785</v>
          </cell>
          <cell r="L882" t="str">
            <v>33556 Central Ave</v>
          </cell>
          <cell r="M882" t="str">
            <v>Union City</v>
          </cell>
          <cell r="P882" t="str">
            <v>CA</v>
          </cell>
          <cell r="Q882" t="str">
            <v>94587</v>
          </cell>
          <cell r="R882" t="str">
            <v>rick@eastbaypoultry.com</v>
          </cell>
          <cell r="S882" t="str">
            <v>510.458.0033</v>
          </cell>
          <cell r="T882" t="str">
            <v>Sam Velez</v>
          </cell>
          <cell r="U882" t="str">
            <v>Yes</v>
          </cell>
          <cell r="V882" t="str">
            <v>sam@eastbaypoultry.com</v>
          </cell>
          <cell r="X882" t="str">
            <v>No</v>
          </cell>
          <cell r="Z882" t="b">
            <v>0</v>
          </cell>
          <cell r="AA882" t="b">
            <v>0</v>
          </cell>
          <cell r="AB882" t="b">
            <v>1</v>
          </cell>
          <cell r="AC882" t="b">
            <v>0</v>
          </cell>
          <cell r="AD882">
            <v>45202</v>
          </cell>
          <cell r="AE882">
            <v>45568</v>
          </cell>
        </row>
        <row r="883">
          <cell r="A883" t="str">
            <v>Lineage Logistics - Vernon 1</v>
          </cell>
          <cell r="B883">
            <v>216461</v>
          </cell>
          <cell r="C883">
            <v>228723</v>
          </cell>
          <cell r="E883" t="str">
            <v>Active</v>
          </cell>
          <cell r="G883" t="str">
            <v>AC-01027</v>
          </cell>
          <cell r="H883" t="str">
            <v>Active</v>
          </cell>
          <cell r="I883">
            <v>34.004232000000002</v>
          </cell>
          <cell r="J883">
            <v>-118.21081340000001</v>
          </cell>
          <cell r="L883" t="str">
            <v>3141 E 44th St</v>
          </cell>
          <cell r="M883" t="str">
            <v>Vernon</v>
          </cell>
          <cell r="P883" t="str">
            <v>CA</v>
          </cell>
          <cell r="Q883" t="str">
            <v>90058</v>
          </cell>
          <cell r="R883" t="str">
            <v>mewton@lineagelogistics.com</v>
          </cell>
          <cell r="S883" t="str">
            <v>213.494.5537</v>
          </cell>
          <cell r="T883" t="str">
            <v>Alison Williams</v>
          </cell>
          <cell r="U883" t="str">
            <v>Yes</v>
          </cell>
          <cell r="V883" t="str">
            <v>alwilliams@lineagelogistics.com</v>
          </cell>
          <cell r="X883" t="str">
            <v>No</v>
          </cell>
          <cell r="Z883" t="b">
            <v>1</v>
          </cell>
          <cell r="AA883" t="b">
            <v>1</v>
          </cell>
          <cell r="AB883" t="b">
            <v>1</v>
          </cell>
          <cell r="AC883" t="b">
            <v>1</v>
          </cell>
          <cell r="AD883">
            <v>45196</v>
          </cell>
          <cell r="AE883">
            <v>45562</v>
          </cell>
        </row>
        <row r="884">
          <cell r="A884" t="str">
            <v>Rosales Food Services, Inc.</v>
          </cell>
          <cell r="B884">
            <v>216462</v>
          </cell>
          <cell r="C884">
            <v>228725</v>
          </cell>
          <cell r="E884" t="str">
            <v>Active</v>
          </cell>
          <cell r="G884" t="str">
            <v>AC-01041</v>
          </cell>
          <cell r="H884" t="str">
            <v>Active</v>
          </cell>
          <cell r="I884">
            <v>34.0729872</v>
          </cell>
          <cell r="J884">
            <v>-118.17362420000001</v>
          </cell>
          <cell r="L884" t="str">
            <v>5157 Alhambra Avenue</v>
          </cell>
          <cell r="M884" t="str">
            <v>Los Angeles</v>
          </cell>
          <cell r="P884" t="str">
            <v>CA</v>
          </cell>
          <cell r="Q884" t="str">
            <v>90032</v>
          </cell>
          <cell r="R884" t="str">
            <v>Rosalesmeat1@aol.com</v>
          </cell>
          <cell r="S884" t="str">
            <v>323.227.7180</v>
          </cell>
          <cell r="T884" t="str">
            <v>Angie Rosales</v>
          </cell>
          <cell r="U884" t="str">
            <v>Yes</v>
          </cell>
          <cell r="V884" t="str">
            <v>rosalesmeat1@aol.com</v>
          </cell>
          <cell r="X884" t="str">
            <v>No</v>
          </cell>
          <cell r="Z884" t="b">
            <v>0</v>
          </cell>
          <cell r="AA884" t="b">
            <v>0</v>
          </cell>
          <cell r="AB884" t="b">
            <v>1</v>
          </cell>
          <cell r="AC884" t="b">
            <v>0</v>
          </cell>
          <cell r="AD884">
            <v>45202</v>
          </cell>
          <cell r="AE884">
            <v>45568</v>
          </cell>
        </row>
        <row r="885">
          <cell r="A885" t="str">
            <v>Lineage Logistics - Vernon 2</v>
          </cell>
          <cell r="B885">
            <v>216464</v>
          </cell>
          <cell r="C885">
            <v>228726</v>
          </cell>
          <cell r="E885" t="str">
            <v>Active</v>
          </cell>
          <cell r="G885" t="str">
            <v>AC-01028</v>
          </cell>
          <cell r="H885" t="str">
            <v>Active</v>
          </cell>
          <cell r="I885">
            <v>34.004224399999998</v>
          </cell>
          <cell r="J885">
            <v>-118.2099839</v>
          </cell>
          <cell r="L885" t="str">
            <v>3211 E 44th St</v>
          </cell>
          <cell r="M885" t="str">
            <v>Vernon</v>
          </cell>
          <cell r="P885" t="str">
            <v>CA</v>
          </cell>
          <cell r="Q885" t="str">
            <v>90058</v>
          </cell>
          <cell r="R885" t="str">
            <v>mewton@lineagelogistics.com</v>
          </cell>
          <cell r="S885" t="str">
            <v>213.494.5537</v>
          </cell>
          <cell r="T885" t="str">
            <v>Alison Williams</v>
          </cell>
          <cell r="U885" t="str">
            <v>No</v>
          </cell>
          <cell r="V885" t="str">
            <v>alwilliams@lineagelogistics.com</v>
          </cell>
          <cell r="X885" t="str">
            <v>No</v>
          </cell>
          <cell r="Z885" t="b">
            <v>1</v>
          </cell>
          <cell r="AA885" t="b">
            <v>1</v>
          </cell>
          <cell r="AB885" t="b">
            <v>1</v>
          </cell>
          <cell r="AC885" t="b">
            <v>1</v>
          </cell>
          <cell r="AD885">
            <v>45196</v>
          </cell>
          <cell r="AE885">
            <v>45562</v>
          </cell>
        </row>
        <row r="886">
          <cell r="A886" t="str">
            <v>Lineage Logistics - Lynden</v>
          </cell>
          <cell r="B886">
            <v>216465</v>
          </cell>
          <cell r="C886">
            <v>228727</v>
          </cell>
          <cell r="E886" t="str">
            <v>Active</v>
          </cell>
          <cell r="G886" t="str">
            <v>AC-01029</v>
          </cell>
          <cell r="H886" t="str">
            <v>Active</v>
          </cell>
          <cell r="I886">
            <v>48.945614300000003</v>
          </cell>
          <cell r="J886">
            <v>-122.4983184</v>
          </cell>
          <cell r="L886" t="str">
            <v>604 Curt Maberry Rd</v>
          </cell>
          <cell r="M886" t="str">
            <v>Lynden</v>
          </cell>
          <cell r="P886" t="str">
            <v>WA</v>
          </cell>
          <cell r="Q886" t="str">
            <v>98264</v>
          </cell>
          <cell r="R886" t="str">
            <v>sbargmeyer@lineagelogistics.com</v>
          </cell>
          <cell r="S886" t="str">
            <v>360.306.7844</v>
          </cell>
          <cell r="T886" t="str">
            <v>Jackie Lezama</v>
          </cell>
          <cell r="U886" t="str">
            <v>Yes</v>
          </cell>
          <cell r="V886" t="str">
            <v>jlezama@lineagelogistics.com</v>
          </cell>
          <cell r="X886" t="str">
            <v>No</v>
          </cell>
          <cell r="Z886" t="b">
            <v>1</v>
          </cell>
          <cell r="AA886" t="b">
            <v>1</v>
          </cell>
          <cell r="AB886" t="b">
            <v>1</v>
          </cell>
          <cell r="AC886" t="b">
            <v>1</v>
          </cell>
          <cell r="AD886">
            <v>45196</v>
          </cell>
          <cell r="AE886">
            <v>45562</v>
          </cell>
        </row>
        <row r="887">
          <cell r="A887" t="str">
            <v>Quaker Maid Meats</v>
          </cell>
          <cell r="B887">
            <v>216466</v>
          </cell>
          <cell r="C887">
            <v>228730</v>
          </cell>
          <cell r="E887" t="str">
            <v>Active</v>
          </cell>
          <cell r="G887" t="str">
            <v>AC-01042</v>
          </cell>
          <cell r="H887" t="str">
            <v>Active</v>
          </cell>
          <cell r="I887">
            <v>40.315373000000001</v>
          </cell>
          <cell r="J887">
            <v>-75.925056999999995</v>
          </cell>
          <cell r="L887" t="str">
            <v>610 Morgantown Road</v>
          </cell>
          <cell r="M887" t="str">
            <v>Reading</v>
          </cell>
          <cell r="P887" t="str">
            <v>PA</v>
          </cell>
          <cell r="Q887" t="str">
            <v>19611</v>
          </cell>
          <cell r="R887" t="str">
            <v>qmmqasuppliersr@quakermaidmeats.com</v>
          </cell>
          <cell r="S887" t="str">
            <v>610.376.1500</v>
          </cell>
          <cell r="T887" t="str">
            <v>Caleb Lilley</v>
          </cell>
          <cell r="U887" t="str">
            <v>Yes</v>
          </cell>
          <cell r="V887" t="str">
            <v>clilley@quakermaidmeats.com</v>
          </cell>
          <cell r="W887" t="str">
            <v>Erin Fullmer</v>
          </cell>
          <cell r="X887" t="str">
            <v>No</v>
          </cell>
          <cell r="Y887" t="str">
            <v>efullmer@quakermaidmeats.com</v>
          </cell>
          <cell r="Z887" t="b">
            <v>0</v>
          </cell>
          <cell r="AA887" t="b">
            <v>0</v>
          </cell>
          <cell r="AB887" t="b">
            <v>1</v>
          </cell>
          <cell r="AC887" t="b">
            <v>0</v>
          </cell>
          <cell r="AD887">
            <v>45204</v>
          </cell>
          <cell r="AE887">
            <v>45570</v>
          </cell>
        </row>
        <row r="888">
          <cell r="A888" t="str">
            <v>Lineage Logistics - Algona</v>
          </cell>
          <cell r="B888">
            <v>216467</v>
          </cell>
          <cell r="C888">
            <v>228731</v>
          </cell>
          <cell r="E888" t="str">
            <v>Active</v>
          </cell>
          <cell r="G888" t="str">
            <v>AC-01030</v>
          </cell>
          <cell r="H888" t="str">
            <v>Active</v>
          </cell>
          <cell r="I888">
            <v>47.290808400000003</v>
          </cell>
          <cell r="J888">
            <v>-122.2470012</v>
          </cell>
          <cell r="L888" t="str">
            <v>502 10th Ave N</v>
          </cell>
          <cell r="M888" t="str">
            <v>Algona</v>
          </cell>
          <cell r="P888" t="str">
            <v>WA</v>
          </cell>
          <cell r="Q888" t="str">
            <v>98001</v>
          </cell>
          <cell r="R888" t="str">
            <v>jwagner@lineagelogistics.com</v>
          </cell>
          <cell r="S888" t="str">
            <v>470.330.6462</v>
          </cell>
          <cell r="T888" t="str">
            <v>Jackie Lezama</v>
          </cell>
          <cell r="U888" t="str">
            <v>Yes</v>
          </cell>
          <cell r="V888" t="str">
            <v>jlezama@lineagelogistics.com</v>
          </cell>
          <cell r="X888" t="str">
            <v>No</v>
          </cell>
          <cell r="Z888" t="b">
            <v>1</v>
          </cell>
          <cell r="AA888" t="b">
            <v>1</v>
          </cell>
          <cell r="AB888" t="b">
            <v>1</v>
          </cell>
          <cell r="AC888" t="b">
            <v>1</v>
          </cell>
          <cell r="AD888">
            <v>45196</v>
          </cell>
          <cell r="AE888">
            <v>45562</v>
          </cell>
        </row>
        <row r="889">
          <cell r="A889" t="str">
            <v>Lineage Logistics - Tacoma</v>
          </cell>
          <cell r="B889">
            <v>216483</v>
          </cell>
          <cell r="C889">
            <v>228751</v>
          </cell>
          <cell r="E889" t="str">
            <v>Active</v>
          </cell>
          <cell r="G889" t="str">
            <v>AC-01033</v>
          </cell>
          <cell r="H889" t="str">
            <v>Active</v>
          </cell>
          <cell r="I889">
            <v>47.245895300000001</v>
          </cell>
          <cell r="J889">
            <v>-122.40195420000001</v>
          </cell>
          <cell r="L889" t="str">
            <v>2302 Milwaukee Way</v>
          </cell>
          <cell r="M889" t="str">
            <v>Tacoma</v>
          </cell>
          <cell r="P889" t="str">
            <v>WA</v>
          </cell>
          <cell r="Q889" t="str">
            <v>98421</v>
          </cell>
          <cell r="R889" t="str">
            <v>jwagner@lineagelogistics.com</v>
          </cell>
          <cell r="S889" t="str">
            <v>470.330.6462</v>
          </cell>
          <cell r="T889" t="str">
            <v>Jackie Lezama</v>
          </cell>
          <cell r="U889" t="str">
            <v>Yes</v>
          </cell>
          <cell r="V889" t="str">
            <v>jlezama@lineagelogistics.com</v>
          </cell>
          <cell r="X889" t="str">
            <v>No</v>
          </cell>
          <cell r="Z889" t="b">
            <v>1</v>
          </cell>
          <cell r="AA889" t="b">
            <v>1</v>
          </cell>
          <cell r="AB889" t="b">
            <v>1</v>
          </cell>
          <cell r="AC889" t="b">
            <v>1</v>
          </cell>
          <cell r="AD889">
            <v>45196</v>
          </cell>
          <cell r="AE889">
            <v>45562</v>
          </cell>
        </row>
        <row r="890">
          <cell r="A890" t="str">
            <v>Lineage Logistics - Dallas Dynasty</v>
          </cell>
          <cell r="B890">
            <v>216484</v>
          </cell>
          <cell r="C890">
            <v>228752</v>
          </cell>
          <cell r="E890" t="str">
            <v>Active</v>
          </cell>
          <cell r="G890" t="str">
            <v>AC-01034</v>
          </cell>
          <cell r="H890" t="str">
            <v>Active</v>
          </cell>
          <cell r="I890">
            <v>32.652538</v>
          </cell>
          <cell r="J890">
            <v>-96.756228800000002</v>
          </cell>
          <cell r="L890" t="str">
            <v>7750 Dynasty Dr</v>
          </cell>
          <cell r="M890" t="str">
            <v>Dallas</v>
          </cell>
          <cell r="P890" t="str">
            <v>TX</v>
          </cell>
          <cell r="Q890" t="str">
            <v>75241</v>
          </cell>
          <cell r="R890" t="str">
            <v>dryan@lineagelogistics.com</v>
          </cell>
          <cell r="S890" t="str">
            <v>215.510.7648</v>
          </cell>
          <cell r="T890" t="str">
            <v>Alison Williams</v>
          </cell>
          <cell r="U890" t="str">
            <v>Yes</v>
          </cell>
          <cell r="V890" t="str">
            <v>alwilliams@lineagelogistics.com</v>
          </cell>
          <cell r="X890" t="str">
            <v>No</v>
          </cell>
          <cell r="Z890" t="b">
            <v>1</v>
          </cell>
          <cell r="AA890" t="b">
            <v>1</v>
          </cell>
          <cell r="AB890" t="b">
            <v>1</v>
          </cell>
          <cell r="AC890" t="b">
            <v>1</v>
          </cell>
          <cell r="AD890">
            <v>45196</v>
          </cell>
          <cell r="AE890">
            <v>45562</v>
          </cell>
        </row>
        <row r="891">
          <cell r="A891" t="str">
            <v>Lineage Logistics - Ferndale</v>
          </cell>
          <cell r="B891">
            <v>216485</v>
          </cell>
          <cell r="C891">
            <v>228753</v>
          </cell>
          <cell r="E891" t="str">
            <v>Active</v>
          </cell>
          <cell r="G891" t="str">
            <v>AC-01035</v>
          </cell>
          <cell r="H891" t="str">
            <v>Active</v>
          </cell>
          <cell r="I891">
            <v>48.893341100000001</v>
          </cell>
          <cell r="J891">
            <v>-122.6148364</v>
          </cell>
          <cell r="L891" t="str">
            <v>2460 Salashan Loop</v>
          </cell>
          <cell r="M891" t="str">
            <v>Ferndale</v>
          </cell>
          <cell r="P891" t="str">
            <v>WA</v>
          </cell>
          <cell r="Q891" t="str">
            <v>98248</v>
          </cell>
          <cell r="R891" t="str">
            <v>jerickson@lineagelogistics.com</v>
          </cell>
          <cell r="S891" t="str">
            <v>360.778.1543</v>
          </cell>
          <cell r="T891" t="str">
            <v>Jackie Lezama</v>
          </cell>
          <cell r="U891" t="str">
            <v>Yes</v>
          </cell>
          <cell r="V891" t="str">
            <v>jlezama@lineagelogistics.com</v>
          </cell>
          <cell r="X891" t="str">
            <v>No</v>
          </cell>
          <cell r="Z891" t="b">
            <v>1</v>
          </cell>
          <cell r="AA891" t="b">
            <v>1</v>
          </cell>
          <cell r="AB891" t="b">
            <v>1</v>
          </cell>
          <cell r="AC891" t="b">
            <v>1</v>
          </cell>
          <cell r="AD891">
            <v>45196</v>
          </cell>
          <cell r="AE891">
            <v>45562</v>
          </cell>
        </row>
        <row r="892">
          <cell r="A892" t="str">
            <v>All Appreciation, Inc dba Peter's Supplies</v>
          </cell>
          <cell r="B892">
            <v>198071</v>
          </cell>
          <cell r="C892">
            <v>228769</v>
          </cell>
          <cell r="E892" t="str">
            <v>Active</v>
          </cell>
          <cell r="G892" t="str">
            <v>AC-00424</v>
          </cell>
          <cell r="H892" t="str">
            <v>Active</v>
          </cell>
          <cell r="I892">
            <v>34.092534399999998</v>
          </cell>
          <cell r="J892">
            <v>-117.7354371</v>
          </cell>
          <cell r="L892" t="str">
            <v>816 Towne Center Dr</v>
          </cell>
          <cell r="M892" t="str">
            <v>Pomona</v>
          </cell>
          <cell r="P892" t="str">
            <v>CA</v>
          </cell>
          <cell r="Q892" t="str">
            <v>91767</v>
          </cell>
          <cell r="R892" t="str">
            <v>samyukachun@gmail.com</v>
          </cell>
          <cell r="S892" t="str">
            <v>909.923.1188</v>
          </cell>
          <cell r="T892" t="str">
            <v>Wannie Ly</v>
          </cell>
          <cell r="U892" t="str">
            <v>Yes</v>
          </cell>
          <cell r="V892" t="str">
            <v>purchase.petersupplies@yahoo.com</v>
          </cell>
          <cell r="X892" t="str">
            <v>No</v>
          </cell>
          <cell r="Z892" t="b">
            <v>1</v>
          </cell>
          <cell r="AA892" t="b">
            <v>0</v>
          </cell>
          <cell r="AB892" t="b">
            <v>1</v>
          </cell>
          <cell r="AC892" t="b">
            <v>1</v>
          </cell>
          <cell r="AD892">
            <v>45009</v>
          </cell>
          <cell r="AE892">
            <v>45375</v>
          </cell>
        </row>
        <row r="893">
          <cell r="A893" t="str">
            <v>Seaboards Foods LLC</v>
          </cell>
          <cell r="B893">
            <v>216538</v>
          </cell>
          <cell r="C893">
            <v>228824</v>
          </cell>
          <cell r="E893" t="str">
            <v>Active</v>
          </cell>
          <cell r="G893" t="str">
            <v>AC-00140</v>
          </cell>
          <cell r="H893" t="str">
            <v>Active</v>
          </cell>
          <cell r="I893">
            <v>36.708225300000002</v>
          </cell>
          <cell r="J893">
            <v>-101.4443089</v>
          </cell>
          <cell r="L893" t="str">
            <v>2700 NE Cactus Dr</v>
          </cell>
          <cell r="M893" t="str">
            <v>Guymon</v>
          </cell>
          <cell r="P893" t="str">
            <v>OK</v>
          </cell>
          <cell r="Q893" t="str">
            <v>73942</v>
          </cell>
          <cell r="S893" t="str">
            <v>580.338.9600</v>
          </cell>
          <cell r="T893" t="str">
            <v>Rick Sappington</v>
          </cell>
          <cell r="U893" t="str">
            <v>Yes</v>
          </cell>
          <cell r="V893" t="str">
            <v>rick.sappington@seaboardfoods.com</v>
          </cell>
          <cell r="W893" t="str">
            <v>James Huble</v>
          </cell>
          <cell r="X893" t="str">
            <v>No</v>
          </cell>
          <cell r="Y893" t="str">
            <v>james.hubler@seaboardfoods.com</v>
          </cell>
          <cell r="Z893" t="b">
            <v>0</v>
          </cell>
          <cell r="AA893" t="b">
            <v>0</v>
          </cell>
          <cell r="AB893" t="b">
            <v>1</v>
          </cell>
          <cell r="AC893" t="b">
            <v>0</v>
          </cell>
          <cell r="AD893">
            <v>45294</v>
          </cell>
          <cell r="AE893">
            <v>45660</v>
          </cell>
        </row>
        <row r="894">
          <cell r="A894" t="str">
            <v>Bellacienda, LLC</v>
          </cell>
          <cell r="B894">
            <v>209939</v>
          </cell>
          <cell r="C894">
            <v>228825</v>
          </cell>
          <cell r="E894" t="str">
            <v>Active</v>
          </cell>
          <cell r="G894" t="str">
            <v>AC-00366</v>
          </cell>
          <cell r="H894" t="str">
            <v>Active</v>
          </cell>
          <cell r="I894">
            <v>33.749646200000001</v>
          </cell>
          <cell r="J894">
            <v>-117.2715056</v>
          </cell>
          <cell r="L894" t="str">
            <v>22809 Margarth St</v>
          </cell>
          <cell r="M894" t="str">
            <v>Perris</v>
          </cell>
          <cell r="P894" t="str">
            <v>CA</v>
          </cell>
          <cell r="Q894" t="str">
            <v>92570</v>
          </cell>
          <cell r="R894" t="str">
            <v>bellaciendallc@gmail.com</v>
          </cell>
          <cell r="S894" t="str">
            <v>310.738.0472</v>
          </cell>
          <cell r="T894" t="str">
            <v>Evelin Tamayo</v>
          </cell>
          <cell r="U894" t="str">
            <v>Yes</v>
          </cell>
          <cell r="V894" t="str">
            <v>bellaciendallc@gmail.com</v>
          </cell>
          <cell r="X894" t="str">
            <v>No</v>
          </cell>
          <cell r="Z894" t="b">
            <v>1</v>
          </cell>
          <cell r="AA894" t="b">
            <v>0</v>
          </cell>
          <cell r="AB894" t="b">
            <v>0</v>
          </cell>
          <cell r="AC894" t="b">
            <v>0</v>
          </cell>
          <cell r="AD894">
            <v>44951</v>
          </cell>
          <cell r="AE894">
            <v>45316</v>
          </cell>
        </row>
        <row r="895">
          <cell r="A895" t="str">
            <v>Lineage Logistics- Watsonville, Hilltop</v>
          </cell>
          <cell r="B895">
            <v>216540</v>
          </cell>
          <cell r="C895">
            <v>228828</v>
          </cell>
          <cell r="E895" t="str">
            <v>Active</v>
          </cell>
          <cell r="G895" t="str">
            <v>AC-00836</v>
          </cell>
          <cell r="H895" t="str">
            <v>Active</v>
          </cell>
          <cell r="I895">
            <v>36.865223999999998</v>
          </cell>
          <cell r="J895">
            <v>-121.77630430000001</v>
          </cell>
          <cell r="L895" t="str">
            <v>3040 Hilltop Rd</v>
          </cell>
          <cell r="M895" t="str">
            <v>Moss Landing</v>
          </cell>
          <cell r="P895" t="str">
            <v>CA</v>
          </cell>
          <cell r="Q895" t="str">
            <v>95039-9692</v>
          </cell>
          <cell r="R895" t="str">
            <v>MJay@lineagelogistics.com</v>
          </cell>
          <cell r="S895" t="str">
            <v>831.254.8990</v>
          </cell>
          <cell r="T895" t="str">
            <v>Nicholas Hale</v>
          </cell>
          <cell r="U895" t="str">
            <v>Yes</v>
          </cell>
          <cell r="V895" t="str">
            <v>nhale@lineagelogistics.com</v>
          </cell>
          <cell r="X895" t="str">
            <v>No</v>
          </cell>
          <cell r="Z895" t="b">
            <v>1</v>
          </cell>
          <cell r="AA895" t="b">
            <v>1</v>
          </cell>
          <cell r="AB895" t="b">
            <v>1</v>
          </cell>
          <cell r="AC895" t="b">
            <v>1</v>
          </cell>
          <cell r="AD895">
            <v>45107</v>
          </cell>
          <cell r="AE895">
            <v>45473</v>
          </cell>
        </row>
        <row r="896">
          <cell r="A896" t="str">
            <v>Ronald A. Chisholm Ltd</v>
          </cell>
          <cell r="B896">
            <v>216541</v>
          </cell>
          <cell r="C896">
            <v>228829</v>
          </cell>
          <cell r="E896" t="str">
            <v>Active</v>
          </cell>
          <cell r="G896" t="str">
            <v>AC-00584</v>
          </cell>
          <cell r="H896" t="str">
            <v>Active</v>
          </cell>
          <cell r="I896">
            <v>42.793808900000002</v>
          </cell>
          <cell r="J896">
            <v>-83.827639099999999</v>
          </cell>
          <cell r="L896" t="str">
            <v>16095 Knobhill Dr</v>
          </cell>
          <cell r="M896" t="str">
            <v>Linden</v>
          </cell>
          <cell r="P896" t="str">
            <v>MI</v>
          </cell>
          <cell r="Q896" t="str">
            <v>48451</v>
          </cell>
          <cell r="R896" t="str">
            <v>dsherin@rachisholm.com</v>
          </cell>
          <cell r="S896" t="str">
            <v>416.725.4742</v>
          </cell>
          <cell r="T896" t="str">
            <v>David Sherin</v>
          </cell>
          <cell r="U896" t="str">
            <v>Yes</v>
          </cell>
          <cell r="V896" t="str">
            <v>dsherin@rachisholm.com</v>
          </cell>
          <cell r="X896" t="str">
            <v>No</v>
          </cell>
          <cell r="Z896" t="b">
            <v>0</v>
          </cell>
          <cell r="AA896" t="b">
            <v>0</v>
          </cell>
          <cell r="AB896" t="b">
            <v>1</v>
          </cell>
          <cell r="AC896" t="b">
            <v>0</v>
          </cell>
          <cell r="AD896">
            <v>45072</v>
          </cell>
          <cell r="AE896">
            <v>45438</v>
          </cell>
        </row>
        <row r="897">
          <cell r="A897" t="str">
            <v>Vion Apeldoorn B.V.</v>
          </cell>
          <cell r="B897">
            <v>216543</v>
          </cell>
          <cell r="C897">
            <v>228831</v>
          </cell>
          <cell r="E897" t="str">
            <v>Active</v>
          </cell>
          <cell r="G897" t="str">
            <v>AC-00703</v>
          </cell>
          <cell r="H897" t="str">
            <v>Active</v>
          </cell>
          <cell r="I897">
            <v>0</v>
          </cell>
          <cell r="J897">
            <v>0</v>
          </cell>
          <cell r="L897" t="str">
            <v>Laan van Malkenscohten 77</v>
          </cell>
          <cell r="M897" t="str">
            <v>Apeldoorn</v>
          </cell>
          <cell r="P897" t="str">
            <v>AK</v>
          </cell>
          <cell r="Q897" t="str">
            <v>733NP</v>
          </cell>
          <cell r="R897" t="str">
            <v>hugo.pol@vionfood.com</v>
          </cell>
          <cell r="S897" t="str">
            <v>088.995.3555</v>
          </cell>
          <cell r="T897" t="str">
            <v>Hugo Pol</v>
          </cell>
          <cell r="U897" t="str">
            <v>Yes</v>
          </cell>
          <cell r="V897" t="str">
            <v>hugo.pol@vionfood.com</v>
          </cell>
          <cell r="W897" t="str">
            <v>Bjorn de Jong</v>
          </cell>
          <cell r="X897" t="str">
            <v>No</v>
          </cell>
          <cell r="Y897" t="str">
            <v>bjorn.de.jong@vionfood.com</v>
          </cell>
          <cell r="Z897" t="b">
            <v>0</v>
          </cell>
          <cell r="AA897" t="b">
            <v>0</v>
          </cell>
          <cell r="AB897" t="b">
            <v>1</v>
          </cell>
          <cell r="AC897" t="b">
            <v>0</v>
          </cell>
          <cell r="AD897">
            <v>45093</v>
          </cell>
          <cell r="AE897">
            <v>45459</v>
          </cell>
        </row>
        <row r="898">
          <cell r="A898" t="str">
            <v>Vion Boxtel B.V.</v>
          </cell>
          <cell r="B898">
            <v>216544</v>
          </cell>
          <cell r="C898">
            <v>228832</v>
          </cell>
          <cell r="E898" t="str">
            <v>Active</v>
          </cell>
          <cell r="G898" t="str">
            <v>AC-00704</v>
          </cell>
          <cell r="H898" t="str">
            <v>Active</v>
          </cell>
          <cell r="I898">
            <v>0</v>
          </cell>
          <cell r="J898">
            <v>0</v>
          </cell>
          <cell r="L898" t="str">
            <v>Boseind 10</v>
          </cell>
          <cell r="M898" t="str">
            <v>Boxtel</v>
          </cell>
          <cell r="P898" t="str">
            <v>AK</v>
          </cell>
          <cell r="Q898" t="str">
            <v>5281RM</v>
          </cell>
          <cell r="R898" t="str">
            <v>hugo.pol@vionfood.com</v>
          </cell>
          <cell r="S898" t="str">
            <v>088.995.3555</v>
          </cell>
          <cell r="T898" t="str">
            <v>Hugo Pol</v>
          </cell>
          <cell r="U898" t="str">
            <v>Yes</v>
          </cell>
          <cell r="V898" t="str">
            <v>hugo.pol@vionfood.com</v>
          </cell>
          <cell r="W898" t="str">
            <v>Bjorn de Jong</v>
          </cell>
          <cell r="X898" t="str">
            <v>No</v>
          </cell>
          <cell r="Y898" t="str">
            <v>bjorn.de.jong@vionfood.com</v>
          </cell>
          <cell r="Z898" t="b">
            <v>0</v>
          </cell>
          <cell r="AA898" t="b">
            <v>0</v>
          </cell>
          <cell r="AB898" t="b">
            <v>1</v>
          </cell>
          <cell r="AC898" t="b">
            <v>0</v>
          </cell>
          <cell r="AD898">
            <v>45093</v>
          </cell>
          <cell r="AE898">
            <v>45459</v>
          </cell>
        </row>
        <row r="899">
          <cell r="A899" t="str">
            <v>Vion Scherpenzeel B.V.</v>
          </cell>
          <cell r="B899">
            <v>216545</v>
          </cell>
          <cell r="C899">
            <v>228833</v>
          </cell>
          <cell r="E899" t="str">
            <v>Active</v>
          </cell>
          <cell r="G899" t="str">
            <v>AC-00705</v>
          </cell>
          <cell r="H899" t="str">
            <v>Active</v>
          </cell>
          <cell r="I899">
            <v>0</v>
          </cell>
          <cell r="J899">
            <v>0</v>
          </cell>
          <cell r="L899" t="str">
            <v>Het Zwarte Land 13</v>
          </cell>
          <cell r="M899" t="str">
            <v>Scherpenzeel</v>
          </cell>
          <cell r="P899" t="str">
            <v>AK</v>
          </cell>
          <cell r="Q899" t="str">
            <v>3925CK</v>
          </cell>
          <cell r="R899" t="str">
            <v>hugo.pol@vionfood.com</v>
          </cell>
          <cell r="S899" t="str">
            <v>088.995.3555</v>
          </cell>
          <cell r="T899" t="str">
            <v>Hugo Pol</v>
          </cell>
          <cell r="U899" t="str">
            <v>Yes</v>
          </cell>
          <cell r="V899" t="str">
            <v>hugo.pol@vionfood.com</v>
          </cell>
          <cell r="W899" t="str">
            <v>Bjorn de Jong</v>
          </cell>
          <cell r="X899" t="str">
            <v>No</v>
          </cell>
          <cell r="Y899" t="str">
            <v>bjorn.de.jong@vionfood.com</v>
          </cell>
          <cell r="Z899" t="b">
            <v>0</v>
          </cell>
          <cell r="AA899" t="b">
            <v>0</v>
          </cell>
          <cell r="AB899" t="b">
            <v>1</v>
          </cell>
          <cell r="AC899" t="b">
            <v>0</v>
          </cell>
          <cell r="AD899">
            <v>45093</v>
          </cell>
          <cell r="AE899">
            <v>45459</v>
          </cell>
        </row>
        <row r="900">
          <cell r="A900" t="str">
            <v>Vion Groenlo B.V.</v>
          </cell>
          <cell r="B900">
            <v>216546</v>
          </cell>
          <cell r="C900">
            <v>228834</v>
          </cell>
          <cell r="E900" t="str">
            <v>Active</v>
          </cell>
          <cell r="G900" t="str">
            <v>AC-00706</v>
          </cell>
          <cell r="H900" t="str">
            <v>Active</v>
          </cell>
          <cell r="I900">
            <v>0</v>
          </cell>
          <cell r="J900">
            <v>0</v>
          </cell>
          <cell r="L900" t="str">
            <v>Den Sliem 8</v>
          </cell>
          <cell r="M900" t="str">
            <v>Groenlo</v>
          </cell>
          <cell r="P900" t="str">
            <v>AK</v>
          </cell>
          <cell r="Q900" t="str">
            <v>7141JH</v>
          </cell>
          <cell r="R900" t="str">
            <v>hugo.pol@vionfood.com</v>
          </cell>
          <cell r="S900" t="str">
            <v>088.995.3555</v>
          </cell>
          <cell r="T900" t="str">
            <v>Hugo Pol</v>
          </cell>
          <cell r="U900" t="str">
            <v>Yes</v>
          </cell>
          <cell r="V900" t="str">
            <v>hugo.pol@vionfood.com</v>
          </cell>
          <cell r="W900" t="str">
            <v>Bjorn de Jong</v>
          </cell>
          <cell r="X900" t="str">
            <v>No</v>
          </cell>
          <cell r="Y900" t="str">
            <v>bjorn.de.jong@vionfood.com</v>
          </cell>
          <cell r="Z900" t="b">
            <v>0</v>
          </cell>
          <cell r="AA900" t="b">
            <v>0</v>
          </cell>
          <cell r="AB900" t="b">
            <v>1</v>
          </cell>
          <cell r="AC900" t="b">
            <v>0</v>
          </cell>
          <cell r="AD900">
            <v>45093</v>
          </cell>
          <cell r="AE900">
            <v>45459</v>
          </cell>
        </row>
        <row r="901">
          <cell r="A901" t="str">
            <v>K&amp; K Meat and Deli Inc.</v>
          </cell>
          <cell r="B901">
            <v>138076</v>
          </cell>
          <cell r="C901">
            <v>228845</v>
          </cell>
          <cell r="E901" t="str">
            <v>Active</v>
          </cell>
          <cell r="G901" t="str">
            <v>AC-00874</v>
          </cell>
          <cell r="H901" t="str">
            <v>Active</v>
          </cell>
          <cell r="I901">
            <v>34.159835000000001</v>
          </cell>
          <cell r="J901">
            <v>-118.26488639999999</v>
          </cell>
          <cell r="L901" t="str">
            <v>513 W Glenoaks Blvd</v>
          </cell>
          <cell r="M901" t="str">
            <v>Glendale</v>
          </cell>
          <cell r="P901" t="str">
            <v>CA</v>
          </cell>
          <cell r="Q901" t="str">
            <v>91202</v>
          </cell>
          <cell r="R901" t="str">
            <v>abraham752004@gmail.com</v>
          </cell>
          <cell r="S901" t="str">
            <v>213.276.8530</v>
          </cell>
          <cell r="T901" t="str">
            <v>Andranik Sarkissian</v>
          </cell>
          <cell r="U901" t="str">
            <v>Yes</v>
          </cell>
          <cell r="V901" t="str">
            <v>gev.sarkissian@icloud.com</v>
          </cell>
          <cell r="W901" t="str">
            <v>Abraham Abrahamyan</v>
          </cell>
          <cell r="X901" t="str">
            <v>No</v>
          </cell>
          <cell r="Y901" t="str">
            <v>abraham752004@gmail.com</v>
          </cell>
          <cell r="Z901" t="b">
            <v>0</v>
          </cell>
          <cell r="AA901" t="b">
            <v>0</v>
          </cell>
          <cell r="AB901" t="b">
            <v>1</v>
          </cell>
          <cell r="AC901" t="b">
            <v>1</v>
          </cell>
          <cell r="AD901">
            <v>45117</v>
          </cell>
          <cell r="AE901">
            <v>45483</v>
          </cell>
        </row>
        <row r="902">
          <cell r="A902" t="str">
            <v>Lineage Logistics- Foothills Calgary</v>
          </cell>
          <cell r="B902">
            <v>216568</v>
          </cell>
          <cell r="C902">
            <v>228866</v>
          </cell>
          <cell r="E902" t="str">
            <v>Active</v>
          </cell>
          <cell r="G902" t="str">
            <v>AC-00876</v>
          </cell>
          <cell r="H902" t="str">
            <v>Active</v>
          </cell>
          <cell r="I902">
            <v>0</v>
          </cell>
          <cell r="J902">
            <v>0</v>
          </cell>
          <cell r="L902" t="str">
            <v>5555 78th Ave SE</v>
          </cell>
          <cell r="M902" t="str">
            <v>Calgary</v>
          </cell>
          <cell r="P902" t="str">
            <v>AK</v>
          </cell>
          <cell r="Q902" t="str">
            <v>T2C 4M4</v>
          </cell>
          <cell r="R902" t="str">
            <v>santiago.reinoso@versacold.com</v>
          </cell>
          <cell r="S902" t="str">
            <v>403.589.5291</v>
          </cell>
          <cell r="T902" t="str">
            <v>Ruth Jenkins</v>
          </cell>
          <cell r="U902" t="str">
            <v>Yes</v>
          </cell>
          <cell r="V902" t="str">
            <v>ruth.jenkins@versacold.com</v>
          </cell>
          <cell r="X902" t="str">
            <v>No</v>
          </cell>
          <cell r="Z902" t="b">
            <v>1</v>
          </cell>
          <cell r="AA902" t="b">
            <v>1</v>
          </cell>
          <cell r="AB902" t="b">
            <v>1</v>
          </cell>
          <cell r="AC902" t="b">
            <v>1</v>
          </cell>
          <cell r="AD902">
            <v>45110</v>
          </cell>
          <cell r="AE902">
            <v>45476</v>
          </cell>
        </row>
        <row r="903">
          <cell r="A903" t="str">
            <v>Lineage Logistics- Dawson Winnipeg</v>
          </cell>
          <cell r="B903">
            <v>216570</v>
          </cell>
          <cell r="C903">
            <v>228868</v>
          </cell>
          <cell r="E903" t="str">
            <v>Active</v>
          </cell>
          <cell r="G903" t="str">
            <v>AC-00877</v>
          </cell>
          <cell r="H903" t="str">
            <v>Active</v>
          </cell>
          <cell r="I903">
            <v>0</v>
          </cell>
          <cell r="J903">
            <v>0</v>
          </cell>
          <cell r="L903" t="str">
            <v>200 Dawson Rd N</v>
          </cell>
          <cell r="M903" t="str">
            <v>Winnipeg</v>
          </cell>
          <cell r="P903" t="str">
            <v>AK</v>
          </cell>
          <cell r="Q903" t="str">
            <v>R2J0S7</v>
          </cell>
          <cell r="R903" t="str">
            <v>eric.evinger@versacold.com</v>
          </cell>
          <cell r="S903" t="str">
            <v>206.941.3293</v>
          </cell>
          <cell r="T903" t="str">
            <v>Ruth Jenkins</v>
          </cell>
          <cell r="U903" t="str">
            <v>Yes</v>
          </cell>
          <cell r="V903" t="str">
            <v>ruth.jenkins@versacold.com</v>
          </cell>
          <cell r="X903" t="str">
            <v>No</v>
          </cell>
          <cell r="Z903" t="b">
            <v>1</v>
          </cell>
          <cell r="AA903" t="b">
            <v>1</v>
          </cell>
          <cell r="AB903" t="b">
            <v>1</v>
          </cell>
          <cell r="AC903" t="b">
            <v>1</v>
          </cell>
          <cell r="AD903">
            <v>45110</v>
          </cell>
          <cell r="AE903">
            <v>45476</v>
          </cell>
        </row>
        <row r="904">
          <cell r="A904" t="str">
            <v>Lineage Logistics- Surrey</v>
          </cell>
          <cell r="B904">
            <v>216572</v>
          </cell>
          <cell r="C904">
            <v>228871</v>
          </cell>
          <cell r="E904" t="str">
            <v>Active</v>
          </cell>
          <cell r="G904" t="str">
            <v>AC-00878</v>
          </cell>
          <cell r="H904" t="str">
            <v>Active</v>
          </cell>
          <cell r="I904">
            <v>0</v>
          </cell>
          <cell r="J904">
            <v>0</v>
          </cell>
          <cell r="L904" t="str">
            <v>19572 94th Ave</v>
          </cell>
          <cell r="M904" t="str">
            <v>Surrey</v>
          </cell>
          <cell r="P904" t="str">
            <v>AK</v>
          </cell>
          <cell r="Q904" t="str">
            <v>V4N4E5</v>
          </cell>
          <cell r="R904" t="str">
            <v>carey.stendal@versacold.com</v>
          </cell>
          <cell r="S904" t="str">
            <v>778.808.2081</v>
          </cell>
          <cell r="T904" t="str">
            <v>Ruth Jenkins</v>
          </cell>
          <cell r="U904" t="str">
            <v>Yes</v>
          </cell>
          <cell r="V904" t="str">
            <v>ruth.jenkins@versacold.com</v>
          </cell>
          <cell r="X904" t="str">
            <v>No</v>
          </cell>
          <cell r="Z904" t="b">
            <v>1</v>
          </cell>
          <cell r="AA904" t="b">
            <v>1</v>
          </cell>
          <cell r="AB904" t="b">
            <v>1</v>
          </cell>
          <cell r="AC904" t="b">
            <v>1</v>
          </cell>
          <cell r="AD904">
            <v>45110</v>
          </cell>
          <cell r="AE904">
            <v>45476</v>
          </cell>
        </row>
        <row r="905">
          <cell r="A905" t="str">
            <v>Lineage Logistics- Valley Abbotsford</v>
          </cell>
          <cell r="B905">
            <v>216575</v>
          </cell>
          <cell r="C905">
            <v>228873</v>
          </cell>
          <cell r="E905" t="str">
            <v>Active</v>
          </cell>
          <cell r="G905" t="str">
            <v>AC-00879</v>
          </cell>
          <cell r="H905" t="str">
            <v>Active</v>
          </cell>
          <cell r="I905">
            <v>49.039113200000003</v>
          </cell>
          <cell r="J905">
            <v>-122.3432452</v>
          </cell>
          <cell r="L905" t="str">
            <v>31785 Marshall Rd</v>
          </cell>
          <cell r="M905" t="str">
            <v>Abbotsford</v>
          </cell>
          <cell r="P905" t="str">
            <v>BC</v>
          </cell>
          <cell r="Q905" t="str">
            <v>V2T5Z8</v>
          </cell>
          <cell r="R905" t="str">
            <v>carey.stendal@versacold.com</v>
          </cell>
          <cell r="S905" t="str">
            <v>778.808.2081</v>
          </cell>
          <cell r="T905" t="str">
            <v>Ruth Jenkins</v>
          </cell>
          <cell r="U905" t="str">
            <v>Yes</v>
          </cell>
          <cell r="V905" t="str">
            <v>ruth.jenkins@versacold.com</v>
          </cell>
          <cell r="X905" t="str">
            <v>No</v>
          </cell>
          <cell r="Z905" t="b">
            <v>1</v>
          </cell>
          <cell r="AA905" t="b">
            <v>1</v>
          </cell>
          <cell r="AB905" t="b">
            <v>1</v>
          </cell>
          <cell r="AC905" t="b">
            <v>1</v>
          </cell>
          <cell r="AD905">
            <v>45110</v>
          </cell>
          <cell r="AE905">
            <v>45476</v>
          </cell>
        </row>
        <row r="906">
          <cell r="A906" t="str">
            <v>Lineage Logistics- Vernon, 10</v>
          </cell>
          <cell r="B906">
            <v>181510</v>
          </cell>
          <cell r="C906">
            <v>228877</v>
          </cell>
          <cell r="E906" t="str">
            <v>Active</v>
          </cell>
          <cell r="G906" t="str">
            <v>AC-00867</v>
          </cell>
          <cell r="H906" t="str">
            <v>Active</v>
          </cell>
          <cell r="I906">
            <v>33.992573700000001</v>
          </cell>
          <cell r="J906">
            <v>-118.23464269999999</v>
          </cell>
          <cell r="L906" t="str">
            <v>2100 E 55th St</v>
          </cell>
          <cell r="M906" t="str">
            <v>Vernon</v>
          </cell>
          <cell r="P906" t="str">
            <v>CA</v>
          </cell>
          <cell r="Q906" t="str">
            <v>90058</v>
          </cell>
          <cell r="R906" t="str">
            <v>jdelgado@lineagelogitstics.com</v>
          </cell>
          <cell r="S906" t="str">
            <v>310.678.7664</v>
          </cell>
          <cell r="T906" t="str">
            <v>Priya Patel</v>
          </cell>
          <cell r="U906" t="str">
            <v>Yes</v>
          </cell>
          <cell r="V906" t="str">
            <v>priya.patel@versacold.com</v>
          </cell>
          <cell r="X906" t="str">
            <v>No</v>
          </cell>
          <cell r="Z906" t="b">
            <v>1</v>
          </cell>
          <cell r="AA906" t="b">
            <v>1</v>
          </cell>
          <cell r="AB906" t="b">
            <v>1</v>
          </cell>
          <cell r="AC906" t="b">
            <v>1</v>
          </cell>
          <cell r="AD906">
            <v>45110</v>
          </cell>
          <cell r="AE906">
            <v>45476</v>
          </cell>
        </row>
        <row r="907">
          <cell r="A907" t="str">
            <v>Starzen America, Inc.</v>
          </cell>
          <cell r="B907">
            <v>138070</v>
          </cell>
          <cell r="C907">
            <v>228878</v>
          </cell>
          <cell r="E907" t="str">
            <v>Active</v>
          </cell>
          <cell r="G907" t="str">
            <v>AC-00895</v>
          </cell>
          <cell r="H907" t="str">
            <v>Active</v>
          </cell>
          <cell r="I907">
            <v>33.796803300000001</v>
          </cell>
          <cell r="J907">
            <v>-118.1231224</v>
          </cell>
          <cell r="L907" t="str">
            <v>2222 N Bellflower Blvd</v>
          </cell>
          <cell r="M907" t="str">
            <v>Long Beach</v>
          </cell>
          <cell r="P907" t="str">
            <v>CA</v>
          </cell>
          <cell r="Q907" t="str">
            <v>90815</v>
          </cell>
          <cell r="R907" t="str">
            <v>walter@starzen-america.com</v>
          </cell>
          <cell r="S907" t="str">
            <v>310.618.9784</v>
          </cell>
          <cell r="T907" t="str">
            <v>Taichiro Yamada</v>
          </cell>
          <cell r="U907" t="str">
            <v>Yes</v>
          </cell>
          <cell r="V907" t="str">
            <v>t-yamada@starzen-america.com</v>
          </cell>
          <cell r="X907" t="str">
            <v>No</v>
          </cell>
          <cell r="Z907" t="b">
            <v>0</v>
          </cell>
          <cell r="AA907" t="b">
            <v>0</v>
          </cell>
          <cell r="AB907" t="b">
            <v>1</v>
          </cell>
          <cell r="AC907" t="b">
            <v>0</v>
          </cell>
          <cell r="AD907">
            <v>45112</v>
          </cell>
          <cell r="AE907">
            <v>45478</v>
          </cell>
        </row>
        <row r="908">
          <cell r="A908" t="str">
            <v>Eggcellent Co.</v>
          </cell>
          <cell r="B908">
            <v>189152</v>
          </cell>
          <cell r="C908">
            <v>228879</v>
          </cell>
          <cell r="E908" t="str">
            <v>Active</v>
          </cell>
          <cell r="G908" t="str">
            <v>AC-00897</v>
          </cell>
          <cell r="H908" t="str">
            <v>Active</v>
          </cell>
          <cell r="I908">
            <v>33.935405000000003</v>
          </cell>
          <cell r="J908">
            <v>-117.9508573</v>
          </cell>
          <cell r="L908" t="str">
            <v>504 W Highlander Ave</v>
          </cell>
          <cell r="M908" t="str">
            <v>La Habra</v>
          </cell>
          <cell r="P908" t="str">
            <v>CA</v>
          </cell>
          <cell r="Q908" t="str">
            <v>90631</v>
          </cell>
          <cell r="R908" t="str">
            <v>eggcellentla@gmail.com</v>
          </cell>
          <cell r="S908" t="str">
            <v>562.848.7013</v>
          </cell>
          <cell r="T908" t="str">
            <v>Kim Cruz</v>
          </cell>
          <cell r="U908" t="str">
            <v>Yes</v>
          </cell>
          <cell r="V908" t="str">
            <v>kim.cruz9@gmail.com</v>
          </cell>
          <cell r="W908" t="str">
            <v>Kevin Morales</v>
          </cell>
          <cell r="X908" t="str">
            <v>No</v>
          </cell>
          <cell r="Y908" t="str">
            <v>krvmorales@yahoo.com</v>
          </cell>
          <cell r="Z908" t="b">
            <v>1</v>
          </cell>
          <cell r="AA908" t="b">
            <v>0</v>
          </cell>
          <cell r="AB908" t="b">
            <v>0</v>
          </cell>
          <cell r="AC908" t="b">
            <v>0</v>
          </cell>
          <cell r="AD908">
            <v>45113</v>
          </cell>
          <cell r="AE908">
            <v>45479</v>
          </cell>
        </row>
        <row r="909">
          <cell r="A909" t="str">
            <v>FSE Processing, LLC</v>
          </cell>
          <cell r="B909">
            <v>202174</v>
          </cell>
          <cell r="C909">
            <v>228885</v>
          </cell>
          <cell r="E909" t="str">
            <v>Active</v>
          </cell>
          <cell r="G909" t="str">
            <v>AC-00911</v>
          </cell>
          <cell r="H909" t="str">
            <v>Active</v>
          </cell>
          <cell r="I909">
            <v>43.185040000000001</v>
          </cell>
          <cell r="J909">
            <v>-90.423919999999995</v>
          </cell>
          <cell r="L909" t="str">
            <v>1501 E Industrial Dr</v>
          </cell>
          <cell r="M909" t="str">
            <v>Muscoda</v>
          </cell>
          <cell r="P909" t="str">
            <v>WI</v>
          </cell>
          <cell r="Q909" t="str">
            <v>53573</v>
          </cell>
          <cell r="R909" t="str">
            <v>kenton@fairfieldspecialityeggs.com</v>
          </cell>
          <cell r="S909" t="str">
            <v>815.379.2867</v>
          </cell>
          <cell r="T909" t="str">
            <v>Paul Whitaker</v>
          </cell>
          <cell r="U909" t="str">
            <v>Yes</v>
          </cell>
          <cell r="V909" t="str">
            <v>paulw@fairspecialityeggs.com</v>
          </cell>
          <cell r="W909" t="str">
            <v>Kenton Miller</v>
          </cell>
          <cell r="X909" t="str">
            <v>No</v>
          </cell>
          <cell r="Y909" t="str">
            <v>kenton@fairfieldspecialityeggs.com</v>
          </cell>
          <cell r="Z909" t="b">
            <v>1</v>
          </cell>
          <cell r="AA909" t="b">
            <v>0</v>
          </cell>
          <cell r="AB909" t="b">
            <v>0</v>
          </cell>
          <cell r="AC909" t="b">
            <v>0</v>
          </cell>
          <cell r="AD909">
            <v>45117</v>
          </cell>
          <cell r="AE909">
            <v>45483</v>
          </cell>
        </row>
        <row r="910">
          <cell r="A910" t="str">
            <v>Carrisito Ranch</v>
          </cell>
          <cell r="B910">
            <v>86813</v>
          </cell>
          <cell r="C910">
            <v>228909</v>
          </cell>
          <cell r="E910" t="str">
            <v>Active</v>
          </cell>
          <cell r="G910" t="str">
            <v>AC-00929</v>
          </cell>
          <cell r="H910" t="str">
            <v>Active</v>
          </cell>
          <cell r="I910">
            <v>33.110248200000001</v>
          </cell>
          <cell r="J910">
            <v>-116.67266100000001</v>
          </cell>
          <cell r="L910" t="str">
            <v>25580 Highway 79</v>
          </cell>
          <cell r="M910" t="str">
            <v>Santa Ysabel</v>
          </cell>
          <cell r="P910" t="str">
            <v>CA</v>
          </cell>
          <cell r="Q910" t="str">
            <v>92070</v>
          </cell>
          <cell r="R910" t="str">
            <v>rowlynda@gmail.com</v>
          </cell>
          <cell r="S910" t="str">
            <v>760.703.4926</v>
          </cell>
          <cell r="T910" t="str">
            <v>Rowlynda Moretti</v>
          </cell>
          <cell r="U910" t="str">
            <v>Yes</v>
          </cell>
          <cell r="W910" t="str">
            <v>Rick Moretti</v>
          </cell>
          <cell r="X910" t="str">
            <v>No</v>
          </cell>
          <cell r="Y910" t="str">
            <v>sanrow@att.net</v>
          </cell>
          <cell r="Z910" t="b">
            <v>0</v>
          </cell>
          <cell r="AA910" t="b">
            <v>0</v>
          </cell>
          <cell r="AB910" t="b">
            <v>1</v>
          </cell>
          <cell r="AC910" t="b">
            <v>0</v>
          </cell>
          <cell r="AD910">
            <v>45126</v>
          </cell>
          <cell r="AE910">
            <v>45492</v>
          </cell>
        </row>
        <row r="911">
          <cell r="A911" t="str">
            <v>Wismettac Asian Foods Inc</v>
          </cell>
          <cell r="B911">
            <v>216596</v>
          </cell>
          <cell r="C911">
            <v>228910</v>
          </cell>
          <cell r="E911" t="str">
            <v>Active</v>
          </cell>
          <cell r="G911" t="str">
            <v>AC-00918</v>
          </cell>
          <cell r="H911" t="str">
            <v>Active</v>
          </cell>
          <cell r="I911">
            <v>33.912526999999997</v>
          </cell>
          <cell r="J911">
            <v>-118.0451099</v>
          </cell>
          <cell r="L911" t="str">
            <v>8441 Arjons Dr Ste B</v>
          </cell>
          <cell r="M911" t="str">
            <v>San Diego</v>
          </cell>
          <cell r="P911" t="str">
            <v>CA</v>
          </cell>
          <cell r="Q911" t="str">
            <v>92126</v>
          </cell>
          <cell r="R911" t="str">
            <v>waf_generaladmin@wismettacusa.com</v>
          </cell>
          <cell r="S911" t="str">
            <v>858.547.4220</v>
          </cell>
          <cell r="T911" t="str">
            <v>Emi Matsubara</v>
          </cell>
          <cell r="U911" t="str">
            <v>Yes</v>
          </cell>
          <cell r="V911" t="str">
            <v>waf_generaladmin@wismettacusa.com</v>
          </cell>
          <cell r="X911" t="str">
            <v>No</v>
          </cell>
          <cell r="Z911" t="b">
            <v>1</v>
          </cell>
          <cell r="AA911" t="b">
            <v>1</v>
          </cell>
          <cell r="AB911" t="b">
            <v>1</v>
          </cell>
          <cell r="AC911" t="b">
            <v>0</v>
          </cell>
          <cell r="AD911">
            <v>45120</v>
          </cell>
          <cell r="AE911">
            <v>45486</v>
          </cell>
        </row>
        <row r="912">
          <cell r="A912" t="str">
            <v>AJC International Inc</v>
          </cell>
          <cell r="B912">
            <v>169261</v>
          </cell>
          <cell r="C912">
            <v>228912</v>
          </cell>
          <cell r="E912" t="str">
            <v>Active</v>
          </cell>
          <cell r="G912" t="str">
            <v>AC-00941</v>
          </cell>
          <cell r="H912" t="str">
            <v>Active</v>
          </cell>
          <cell r="I912">
            <v>37.805712300000003</v>
          </cell>
          <cell r="J912">
            <v>-122.3119004</v>
          </cell>
          <cell r="L912" t="str">
            <v>555 Maritime St</v>
          </cell>
          <cell r="M912" t="str">
            <v>Oakland</v>
          </cell>
          <cell r="P912" t="str">
            <v>CA</v>
          </cell>
          <cell r="Q912" t="str">
            <v>94607</v>
          </cell>
          <cell r="R912" t="str">
            <v>abaldwin@ajcgroup.com</v>
          </cell>
          <cell r="S912" t="str">
            <v>404.942.1400</v>
          </cell>
          <cell r="T912" t="str">
            <v>Luis Jimenez</v>
          </cell>
          <cell r="U912" t="str">
            <v>Yes</v>
          </cell>
          <cell r="V912" t="str">
            <v>ljimenez@unicoldcorp.com</v>
          </cell>
          <cell r="W912" t="str">
            <v>Amanda Baldwin</v>
          </cell>
          <cell r="X912" t="str">
            <v>No</v>
          </cell>
          <cell r="Y912" t="str">
            <v>abaldwin@ajcgroup.com</v>
          </cell>
          <cell r="Z912" t="b">
            <v>1</v>
          </cell>
          <cell r="AA912" t="b">
            <v>1</v>
          </cell>
          <cell r="AB912" t="b">
            <v>1</v>
          </cell>
          <cell r="AC912" t="b">
            <v>1</v>
          </cell>
          <cell r="AD912">
            <v>45132</v>
          </cell>
          <cell r="AE912">
            <v>45498</v>
          </cell>
        </row>
        <row r="913">
          <cell r="A913" t="str">
            <v>AJC International Inc</v>
          </cell>
          <cell r="B913">
            <v>215671</v>
          </cell>
          <cell r="C913">
            <v>228913</v>
          </cell>
          <cell r="E913" t="str">
            <v>Active</v>
          </cell>
          <cell r="G913" t="str">
            <v>AC-00942</v>
          </cell>
          <cell r="H913" t="str">
            <v>Active</v>
          </cell>
          <cell r="I913">
            <v>37.712442600000003</v>
          </cell>
          <cell r="J913">
            <v>-122.15069800000001</v>
          </cell>
          <cell r="L913" t="str">
            <v>400 Polar Way</v>
          </cell>
          <cell r="M913" t="str">
            <v>San Leandro</v>
          </cell>
          <cell r="P913" t="str">
            <v>CA</v>
          </cell>
          <cell r="Q913" t="str">
            <v>94577</v>
          </cell>
          <cell r="R913" t="str">
            <v>abaldwin@ajcgroup.com</v>
          </cell>
          <cell r="S913" t="str">
            <v>404.942.1400</v>
          </cell>
          <cell r="T913" t="str">
            <v>Mark Anderson</v>
          </cell>
          <cell r="U913" t="str">
            <v>Yes</v>
          </cell>
          <cell r="V913" t="str">
            <v>markanderson@lineagelogistics.com</v>
          </cell>
          <cell r="W913" t="str">
            <v>Amanda Baldwin</v>
          </cell>
          <cell r="X913" t="str">
            <v>No</v>
          </cell>
          <cell r="Y913" t="str">
            <v>abaldwin@ajcgroup.com</v>
          </cell>
          <cell r="Z913" t="b">
            <v>1</v>
          </cell>
          <cell r="AA913" t="b">
            <v>1</v>
          </cell>
          <cell r="AB913" t="b">
            <v>1</v>
          </cell>
          <cell r="AC913" t="b">
            <v>1</v>
          </cell>
          <cell r="AD913">
            <v>45132</v>
          </cell>
          <cell r="AE913">
            <v>45498</v>
          </cell>
        </row>
        <row r="914">
          <cell r="A914" t="str">
            <v>Herlong High School</v>
          </cell>
          <cell r="B914">
            <v>216598</v>
          </cell>
          <cell r="C914">
            <v>228915</v>
          </cell>
          <cell r="E914" t="str">
            <v>Active</v>
          </cell>
          <cell r="G914" t="str">
            <v>AC-00976</v>
          </cell>
          <cell r="H914" t="str">
            <v>Active</v>
          </cell>
          <cell r="I914">
            <v>40.139493299999998</v>
          </cell>
          <cell r="J914">
            <v>-120.1437353</v>
          </cell>
          <cell r="L914" t="str">
            <v>100 DS Hall St</v>
          </cell>
          <cell r="M914" t="str">
            <v>Herlong</v>
          </cell>
          <cell r="P914" t="str">
            <v>CA</v>
          </cell>
          <cell r="Q914" t="str">
            <v>96113</v>
          </cell>
          <cell r="R914" t="str">
            <v>kdieter@fortsage.org</v>
          </cell>
          <cell r="S914" t="str">
            <v>530.827.2101</v>
          </cell>
          <cell r="T914" t="str">
            <v>Kim Dieter</v>
          </cell>
          <cell r="U914" t="str">
            <v>Yes</v>
          </cell>
          <cell r="V914" t="str">
            <v>kdieter@fortsage.org</v>
          </cell>
          <cell r="X914" t="str">
            <v>No</v>
          </cell>
          <cell r="Z914" t="b">
            <v>0</v>
          </cell>
          <cell r="AA914" t="b">
            <v>0</v>
          </cell>
          <cell r="AB914" t="b">
            <v>1</v>
          </cell>
          <cell r="AC914" t="b">
            <v>0</v>
          </cell>
          <cell r="AD914">
            <v>45149</v>
          </cell>
          <cell r="AE914">
            <v>45515</v>
          </cell>
        </row>
        <row r="915">
          <cell r="A915" t="str">
            <v>Lineage Logistics - Tar Heel</v>
          </cell>
          <cell r="B915">
            <v>216701</v>
          </cell>
          <cell r="C915">
            <v>229043</v>
          </cell>
          <cell r="E915" t="str">
            <v>Active</v>
          </cell>
          <cell r="G915" t="str">
            <v>AC-01063</v>
          </cell>
          <cell r="H915" t="str">
            <v>Active</v>
          </cell>
          <cell r="I915">
            <v>34.754785599999998</v>
          </cell>
          <cell r="J915">
            <v>-78.805168600000002</v>
          </cell>
          <cell r="L915" t="str">
            <v>16271 Hwy 87 W</v>
          </cell>
          <cell r="M915" t="str">
            <v>Tar Heel</v>
          </cell>
          <cell r="P915" t="str">
            <v>NC</v>
          </cell>
          <cell r="Q915" t="str">
            <v>28392</v>
          </cell>
          <cell r="R915" t="str">
            <v>kerobinson@lineagelogistics.com</v>
          </cell>
          <cell r="S915" t="str">
            <v>910.862.7494</v>
          </cell>
          <cell r="T915" t="str">
            <v>Terrel Dial</v>
          </cell>
          <cell r="U915" t="str">
            <v>Yes</v>
          </cell>
          <cell r="V915" t="str">
            <v>tdial@lineagelogistics.com</v>
          </cell>
          <cell r="X915" t="str">
            <v>No</v>
          </cell>
          <cell r="Z915" t="b">
            <v>1</v>
          </cell>
          <cell r="AA915" t="b">
            <v>1</v>
          </cell>
          <cell r="AB915" t="b">
            <v>1</v>
          </cell>
          <cell r="AC915" t="b">
            <v>1</v>
          </cell>
          <cell r="AD915">
            <v>45212</v>
          </cell>
          <cell r="AE915">
            <v>45578</v>
          </cell>
        </row>
        <row r="916">
          <cell r="A916" t="str">
            <v>Lineage Logistics Seattle Garfield</v>
          </cell>
          <cell r="B916">
            <v>216702</v>
          </cell>
          <cell r="C916">
            <v>229044</v>
          </cell>
          <cell r="E916" t="str">
            <v>Active</v>
          </cell>
          <cell r="G916" t="str">
            <v>AC-01031</v>
          </cell>
          <cell r="H916" t="str">
            <v>Active</v>
          </cell>
          <cell r="I916">
            <v>47.632787200000003</v>
          </cell>
          <cell r="J916">
            <v>-122.3803418</v>
          </cell>
          <cell r="L916" t="str">
            <v>2001 W Garfield St Ste C1</v>
          </cell>
          <cell r="M916" t="str">
            <v>Seattle</v>
          </cell>
          <cell r="P916" t="str">
            <v>WA</v>
          </cell>
          <cell r="Q916" t="str">
            <v>98119</v>
          </cell>
          <cell r="R916" t="str">
            <v>mmaryott@lineagelogistics.com</v>
          </cell>
          <cell r="S916" t="str">
            <v>360.703.4520</v>
          </cell>
          <cell r="T916" t="str">
            <v>Jackie Lezama</v>
          </cell>
          <cell r="U916" t="str">
            <v>Yes</v>
          </cell>
          <cell r="V916" t="str">
            <v>jlezama@lineagelogistics.com</v>
          </cell>
          <cell r="X916" t="str">
            <v>No</v>
          </cell>
          <cell r="Z916" t="b">
            <v>1</v>
          </cell>
          <cell r="AA916" t="b">
            <v>1</v>
          </cell>
          <cell r="AB916" t="b">
            <v>1</v>
          </cell>
          <cell r="AC916" t="b">
            <v>1</v>
          </cell>
          <cell r="AD916">
            <v>45196</v>
          </cell>
          <cell r="AE916">
            <v>45562</v>
          </cell>
        </row>
        <row r="917">
          <cell r="A917" t="str">
            <v>OmahaSteaks.com LLC</v>
          </cell>
          <cell r="B917">
            <v>216697</v>
          </cell>
          <cell r="C917">
            <v>229045</v>
          </cell>
          <cell r="E917" t="str">
            <v>Active</v>
          </cell>
          <cell r="G917" t="str">
            <v>AC-01064</v>
          </cell>
          <cell r="H917" t="str">
            <v>Active</v>
          </cell>
          <cell r="I917">
            <v>41.2179906</v>
          </cell>
          <cell r="J917">
            <v>-95.986689200000001</v>
          </cell>
          <cell r="L917" t="str">
            <v>4808 G St</v>
          </cell>
          <cell r="M917" t="str">
            <v>Omaha</v>
          </cell>
          <cell r="P917" t="str">
            <v>NE</v>
          </cell>
          <cell r="Q917" t="str">
            <v>68117</v>
          </cell>
          <cell r="R917" t="str">
            <v>brianf@omahasteaks.com</v>
          </cell>
          <cell r="S917" t="str">
            <v>402.731.0404</v>
          </cell>
          <cell r="T917" t="str">
            <v>Brian Fowler</v>
          </cell>
          <cell r="U917" t="str">
            <v>Yes</v>
          </cell>
          <cell r="V917" t="str">
            <v>brianf@omahasteaks.com</v>
          </cell>
          <cell r="X917" t="str">
            <v>No</v>
          </cell>
          <cell r="Z917" t="b">
            <v>0</v>
          </cell>
          <cell r="AA917" t="b">
            <v>0</v>
          </cell>
          <cell r="AB917" t="b">
            <v>1</v>
          </cell>
          <cell r="AC917" t="b">
            <v>0</v>
          </cell>
          <cell r="AD917">
            <v>45216</v>
          </cell>
          <cell r="AE917">
            <v>45582</v>
          </cell>
        </row>
        <row r="918">
          <cell r="A918" t="str">
            <v>Lineage Logistics  Seattle Trident</v>
          </cell>
          <cell r="B918">
            <v>216702</v>
          </cell>
          <cell r="C918">
            <v>229046</v>
          </cell>
          <cell r="E918" t="str">
            <v>Active</v>
          </cell>
          <cell r="G918" t="str">
            <v>AC-01032</v>
          </cell>
          <cell r="H918" t="str">
            <v>Active</v>
          </cell>
          <cell r="I918">
            <v>47.632787200000003</v>
          </cell>
          <cell r="J918">
            <v>-122.3803418</v>
          </cell>
          <cell r="L918" t="str">
            <v>2001 W Garfield St Ste C1</v>
          </cell>
          <cell r="M918" t="str">
            <v>Seattle</v>
          </cell>
          <cell r="P918" t="str">
            <v>WA</v>
          </cell>
          <cell r="Q918" t="str">
            <v>98119</v>
          </cell>
          <cell r="R918" t="str">
            <v>mmaryott@lineagelogistics.com</v>
          </cell>
          <cell r="S918" t="str">
            <v>360.703.4520</v>
          </cell>
          <cell r="T918" t="str">
            <v>Jackie Lezama</v>
          </cell>
          <cell r="U918" t="str">
            <v>Yes</v>
          </cell>
          <cell r="V918" t="str">
            <v>jlezama@lineagelogistics.com</v>
          </cell>
          <cell r="X918" t="str">
            <v>No</v>
          </cell>
          <cell r="Z918" t="b">
            <v>1</v>
          </cell>
          <cell r="AA918" t="b">
            <v>1</v>
          </cell>
          <cell r="AB918" t="b">
            <v>1</v>
          </cell>
          <cell r="AC918" t="b">
            <v>1</v>
          </cell>
          <cell r="AD918">
            <v>45196</v>
          </cell>
          <cell r="AE918">
            <v>45562</v>
          </cell>
        </row>
        <row r="919">
          <cell r="A919" t="str">
            <v>Red Willow Farm</v>
          </cell>
          <cell r="B919">
            <v>179962</v>
          </cell>
          <cell r="C919">
            <v>229047</v>
          </cell>
          <cell r="E919" t="str">
            <v>Active</v>
          </cell>
          <cell r="F919" t="str">
            <v>00QGG9E</v>
          </cell>
          <cell r="G919" t="str">
            <v>AC-01039</v>
          </cell>
          <cell r="H919" t="str">
            <v>Active</v>
          </cell>
          <cell r="I919">
            <v>38.3511971</v>
          </cell>
          <cell r="J919">
            <v>-122.97854359999999</v>
          </cell>
          <cell r="L919" t="str">
            <v>795 Salmon Creek Rd</v>
          </cell>
          <cell r="M919" t="str">
            <v>Bodega</v>
          </cell>
          <cell r="P919" t="str">
            <v>CA</v>
          </cell>
          <cell r="Q919" t="str">
            <v>94922</v>
          </cell>
          <cell r="R919" t="str">
            <v>redwillowpond@gmail.com</v>
          </cell>
          <cell r="S919" t="str">
            <v>415.568.7871</v>
          </cell>
          <cell r="T919" t="str">
            <v>Allan Liiv</v>
          </cell>
          <cell r="U919" t="str">
            <v>Yes</v>
          </cell>
          <cell r="V919" t="str">
            <v>redwillowpong@gmail.com</v>
          </cell>
          <cell r="X919" t="str">
            <v>No</v>
          </cell>
          <cell r="Z919" t="b">
            <v>1</v>
          </cell>
          <cell r="AA919" t="b">
            <v>0</v>
          </cell>
          <cell r="AB919" t="b">
            <v>0</v>
          </cell>
          <cell r="AC919" t="b">
            <v>0</v>
          </cell>
          <cell r="AD919">
            <v>45197</v>
          </cell>
          <cell r="AE919">
            <v>45563</v>
          </cell>
        </row>
        <row r="920">
          <cell r="A920" t="str">
            <v>Omaha Steaks LLC</v>
          </cell>
          <cell r="B920">
            <v>216697</v>
          </cell>
          <cell r="C920">
            <v>229048</v>
          </cell>
          <cell r="E920" t="str">
            <v>Active</v>
          </cell>
          <cell r="G920" t="str">
            <v>AC-01068</v>
          </cell>
          <cell r="H920" t="str">
            <v>Active</v>
          </cell>
          <cell r="I920">
            <v>41.2179906</v>
          </cell>
          <cell r="J920">
            <v>-95.986689200000001</v>
          </cell>
          <cell r="L920" t="str">
            <v>4808 G St</v>
          </cell>
          <cell r="M920" t="str">
            <v>Omaha</v>
          </cell>
          <cell r="P920" t="str">
            <v>NE</v>
          </cell>
          <cell r="Q920" t="str">
            <v>68117</v>
          </cell>
          <cell r="R920" t="str">
            <v>brianf@omahasteaks.com</v>
          </cell>
          <cell r="S920" t="str">
            <v>402.731.0404</v>
          </cell>
          <cell r="T920" t="str">
            <v>Brian Fowler</v>
          </cell>
          <cell r="U920" t="str">
            <v>Yes</v>
          </cell>
          <cell r="V920" t="str">
            <v>brianf@omahasteaks.com</v>
          </cell>
          <cell r="X920" t="str">
            <v>No</v>
          </cell>
          <cell r="Z920" t="b">
            <v>0</v>
          </cell>
          <cell r="AA920" t="b">
            <v>0</v>
          </cell>
          <cell r="AB920" t="b">
            <v>1</v>
          </cell>
          <cell r="AC920" t="b">
            <v>0</v>
          </cell>
          <cell r="AD920">
            <v>45216</v>
          </cell>
          <cell r="AE920">
            <v>45582</v>
          </cell>
        </row>
        <row r="921">
          <cell r="A921" t="str">
            <v>OmahaSteaks.com LLC</v>
          </cell>
          <cell r="B921">
            <v>216698</v>
          </cell>
          <cell r="C921">
            <v>229049</v>
          </cell>
          <cell r="E921" t="str">
            <v>Active</v>
          </cell>
          <cell r="G921" t="str">
            <v>AC-01067</v>
          </cell>
          <cell r="H921" t="str">
            <v>Active</v>
          </cell>
          <cell r="I921">
            <v>41.144112999999997</v>
          </cell>
          <cell r="J921">
            <v>-96.1568094</v>
          </cell>
          <cell r="L921" t="str">
            <v>11340 S 153rd St</v>
          </cell>
          <cell r="M921" t="str">
            <v>Omaha</v>
          </cell>
          <cell r="P921" t="str">
            <v>NE</v>
          </cell>
          <cell r="Q921" t="str">
            <v>68138</v>
          </cell>
          <cell r="R921" t="str">
            <v>brianf@omahasteaks.com</v>
          </cell>
          <cell r="S921" t="str">
            <v>402.715.5400</v>
          </cell>
          <cell r="T921" t="str">
            <v>Brian Fowler</v>
          </cell>
          <cell r="U921" t="str">
            <v>Yes</v>
          </cell>
          <cell r="V921" t="str">
            <v>brianf@omahasteaks.com</v>
          </cell>
          <cell r="X921" t="str">
            <v>No</v>
          </cell>
          <cell r="Z921" t="b">
            <v>0</v>
          </cell>
          <cell r="AA921" t="b">
            <v>0</v>
          </cell>
          <cell r="AB921" t="b">
            <v>1</v>
          </cell>
          <cell r="AC921" t="b">
            <v>0</v>
          </cell>
          <cell r="AD921">
            <v>45216</v>
          </cell>
          <cell r="AE921">
            <v>45582</v>
          </cell>
        </row>
        <row r="922">
          <cell r="A922" t="str">
            <v>Omaha Steaks LLC</v>
          </cell>
          <cell r="B922">
            <v>216698</v>
          </cell>
          <cell r="C922">
            <v>229050</v>
          </cell>
          <cell r="E922" t="str">
            <v>Active</v>
          </cell>
          <cell r="G922" t="str">
            <v>AC-01066</v>
          </cell>
          <cell r="H922" t="str">
            <v>Active</v>
          </cell>
          <cell r="I922">
            <v>41.144112999999997</v>
          </cell>
          <cell r="J922">
            <v>-96.1568094</v>
          </cell>
          <cell r="L922" t="str">
            <v>11340 S 153rd St</v>
          </cell>
          <cell r="M922" t="str">
            <v>Omaha</v>
          </cell>
          <cell r="P922" t="str">
            <v>NE</v>
          </cell>
          <cell r="Q922" t="str">
            <v>68138</v>
          </cell>
          <cell r="R922" t="str">
            <v>brianf@omahasteaks.com</v>
          </cell>
          <cell r="S922" t="str">
            <v>402.715.5400</v>
          </cell>
          <cell r="T922" t="str">
            <v>Brian Fowler</v>
          </cell>
          <cell r="U922" t="str">
            <v>Yes</v>
          </cell>
          <cell r="V922" t="str">
            <v>brianf@omahasteaks.com</v>
          </cell>
          <cell r="X922" t="str">
            <v>No</v>
          </cell>
          <cell r="Z922" t="b">
            <v>0</v>
          </cell>
          <cell r="AA922" t="b">
            <v>0</v>
          </cell>
          <cell r="AB922" t="b">
            <v>1</v>
          </cell>
          <cell r="AC922" t="b">
            <v>0</v>
          </cell>
          <cell r="AD922">
            <v>45216</v>
          </cell>
          <cell r="AE922">
            <v>45582</v>
          </cell>
        </row>
        <row r="923">
          <cell r="A923" t="str">
            <v>Air's Wild Acres</v>
          </cell>
          <cell r="B923">
            <v>210525</v>
          </cell>
          <cell r="C923">
            <v>229051</v>
          </cell>
          <cell r="E923" t="str">
            <v>Active</v>
          </cell>
          <cell r="G923" t="str">
            <v>AC-01044</v>
          </cell>
          <cell r="H923" t="str">
            <v>Active</v>
          </cell>
          <cell r="I923">
            <v>38.861781999999998</v>
          </cell>
          <cell r="J923">
            <v>-121.00341</v>
          </cell>
          <cell r="L923" t="str">
            <v>3241 Bird Haven Loop</v>
          </cell>
          <cell r="M923" t="str">
            <v>Cool</v>
          </cell>
          <cell r="P923" t="str">
            <v>CA</v>
          </cell>
          <cell r="Q923" t="str">
            <v>95614</v>
          </cell>
          <cell r="R923" t="str">
            <v>airswildacres@gmail.com</v>
          </cell>
          <cell r="S923" t="str">
            <v>925.785.7531</v>
          </cell>
          <cell r="T923" t="str">
            <v>Ariel Rivers</v>
          </cell>
          <cell r="U923" t="str">
            <v>Yes</v>
          </cell>
          <cell r="V923" t="str">
            <v>arielrivers@yahoo.com</v>
          </cell>
          <cell r="X923" t="str">
            <v>No</v>
          </cell>
          <cell r="Z923" t="b">
            <v>1</v>
          </cell>
          <cell r="AA923" t="b">
            <v>0</v>
          </cell>
          <cell r="AB923" t="b">
            <v>0</v>
          </cell>
          <cell r="AC923" t="b">
            <v>0</v>
          </cell>
          <cell r="AD923">
            <v>45208</v>
          </cell>
          <cell r="AE923">
            <v>45574</v>
          </cell>
        </row>
        <row r="924">
          <cell r="A924" t="str">
            <v>OS Sales Co LLC dba Omaha Steaks</v>
          </cell>
          <cell r="B924">
            <v>216699</v>
          </cell>
          <cell r="C924">
            <v>229052</v>
          </cell>
          <cell r="E924" t="str">
            <v>Active</v>
          </cell>
          <cell r="G924" t="str">
            <v>AC-01065</v>
          </cell>
          <cell r="H924" t="str">
            <v>Active</v>
          </cell>
          <cell r="I924">
            <v>34.028514700000002</v>
          </cell>
          <cell r="J924">
            <v>-117.97416920000001</v>
          </cell>
          <cell r="L924" t="str">
            <v>14840 E Proctor Ave</v>
          </cell>
          <cell r="M924" t="str">
            <v>City of Industry</v>
          </cell>
          <cell r="P924" t="str">
            <v>CA</v>
          </cell>
          <cell r="Q924" t="str">
            <v>91746</v>
          </cell>
          <cell r="R924" t="str">
            <v>brianf@omahasteaks.com</v>
          </cell>
          <cell r="S924" t="str">
            <v>402.599.8708</v>
          </cell>
          <cell r="T924" t="str">
            <v>Brian Fowler</v>
          </cell>
          <cell r="U924" t="str">
            <v>Yes</v>
          </cell>
          <cell r="V924" t="str">
            <v>brianf@omahasteaks.com</v>
          </cell>
          <cell r="X924" t="str">
            <v>No</v>
          </cell>
          <cell r="Z924" t="b">
            <v>0</v>
          </cell>
          <cell r="AA924" t="b">
            <v>0</v>
          </cell>
          <cell r="AB924" t="b">
            <v>1</v>
          </cell>
          <cell r="AC924" t="b">
            <v>0</v>
          </cell>
          <cell r="AD924">
            <v>45216</v>
          </cell>
          <cell r="AE924">
            <v>45582</v>
          </cell>
        </row>
        <row r="925">
          <cell r="A925" t="str">
            <v>Lineage Logistics - Richmond</v>
          </cell>
          <cell r="B925">
            <v>216703</v>
          </cell>
          <cell r="C925">
            <v>229053</v>
          </cell>
          <cell r="E925" t="str">
            <v>Active</v>
          </cell>
          <cell r="G925" t="str">
            <v>AC-01062</v>
          </cell>
          <cell r="H925" t="str">
            <v>Active</v>
          </cell>
          <cell r="I925">
            <v>37.493487799999997</v>
          </cell>
          <cell r="J925">
            <v>-77.455283199999997</v>
          </cell>
          <cell r="L925" t="str">
            <v>2900 Cofer Rd</v>
          </cell>
          <cell r="M925" t="str">
            <v>Richmond</v>
          </cell>
          <cell r="P925" t="str">
            <v>VA</v>
          </cell>
          <cell r="Q925" t="str">
            <v>23244</v>
          </cell>
          <cell r="R925" t="str">
            <v>mstoner@lineagelogistics.com</v>
          </cell>
          <cell r="S925" t="str">
            <v>724.944.9024</v>
          </cell>
          <cell r="T925" t="str">
            <v>Terrel Dial</v>
          </cell>
          <cell r="U925" t="str">
            <v>Yes</v>
          </cell>
          <cell r="V925" t="str">
            <v>tdial@lineagelogistics.com</v>
          </cell>
          <cell r="X925" t="str">
            <v>No</v>
          </cell>
          <cell r="Z925" t="b">
            <v>1</v>
          </cell>
          <cell r="AA925" t="b">
            <v>1</v>
          </cell>
          <cell r="AB925" t="b">
            <v>1</v>
          </cell>
          <cell r="AC925" t="b">
            <v>1</v>
          </cell>
          <cell r="AD925">
            <v>45215</v>
          </cell>
          <cell r="AE925">
            <v>45581</v>
          </cell>
        </row>
        <row r="926">
          <cell r="A926" t="str">
            <v>Lineage Logistics - Charleston</v>
          </cell>
          <cell r="B926">
            <v>216704</v>
          </cell>
          <cell r="C926">
            <v>229054</v>
          </cell>
          <cell r="E926" t="str">
            <v>Active</v>
          </cell>
          <cell r="G926" t="str">
            <v>AC-01061</v>
          </cell>
          <cell r="H926" t="str">
            <v>Active</v>
          </cell>
          <cell r="I926">
            <v>32.942391299999997</v>
          </cell>
          <cell r="J926">
            <v>-80.070746099999994</v>
          </cell>
          <cell r="L926" t="str">
            <v>7748 Palmetto Commerce Pkwy</v>
          </cell>
          <cell r="M926" t="str">
            <v>North Charleston</v>
          </cell>
          <cell r="P926" t="str">
            <v>SC</v>
          </cell>
          <cell r="Q926" t="str">
            <v>29420</v>
          </cell>
          <cell r="R926" t="str">
            <v>egandel@lineagelogistics.com</v>
          </cell>
          <cell r="S926" t="str">
            <v>715.697.1021</v>
          </cell>
          <cell r="T926" t="str">
            <v>Terrel Dial</v>
          </cell>
          <cell r="U926" t="str">
            <v>Yes</v>
          </cell>
          <cell r="V926" t="str">
            <v>tdial@lineagelogistics.com</v>
          </cell>
          <cell r="X926" t="str">
            <v>No</v>
          </cell>
          <cell r="Z926" t="b">
            <v>1</v>
          </cell>
          <cell r="AA926" t="b">
            <v>1</v>
          </cell>
          <cell r="AB926" t="b">
            <v>1</v>
          </cell>
          <cell r="AC926" t="b">
            <v>1</v>
          </cell>
          <cell r="AD926">
            <v>45215</v>
          </cell>
          <cell r="AE926">
            <v>45581</v>
          </cell>
        </row>
        <row r="927">
          <cell r="A927" t="str">
            <v>Ottogi America Inc</v>
          </cell>
          <cell r="B927">
            <v>216705</v>
          </cell>
          <cell r="C927">
            <v>229055</v>
          </cell>
          <cell r="E927" t="str">
            <v>Active</v>
          </cell>
          <cell r="G927" t="str">
            <v>AC-01045</v>
          </cell>
          <cell r="H927" t="str">
            <v>Active</v>
          </cell>
          <cell r="I927">
            <v>33.885318499999997</v>
          </cell>
          <cell r="J927">
            <v>-118.0154847</v>
          </cell>
          <cell r="L927" t="str">
            <v>16200 Trojan Way</v>
          </cell>
          <cell r="M927" t="str">
            <v>La Mirada</v>
          </cell>
          <cell r="P927" t="str">
            <v>CA</v>
          </cell>
          <cell r="Q927" t="str">
            <v>90638</v>
          </cell>
          <cell r="R927" t="str">
            <v>info@ottogiamerica.com</v>
          </cell>
          <cell r="S927" t="str">
            <v>310.324.1094</v>
          </cell>
          <cell r="T927" t="str">
            <v>Jongyoun Han</v>
          </cell>
          <cell r="U927" t="str">
            <v>Yes</v>
          </cell>
          <cell r="V927" t="str">
            <v>jyhan@ottogiamerica.com</v>
          </cell>
          <cell r="X927" t="str">
            <v>No</v>
          </cell>
          <cell r="Z927" t="b">
            <v>0</v>
          </cell>
          <cell r="AA927" t="b">
            <v>0</v>
          </cell>
          <cell r="AB927" t="b">
            <v>1</v>
          </cell>
          <cell r="AC927" t="b">
            <v>0</v>
          </cell>
          <cell r="AD927">
            <v>45208</v>
          </cell>
          <cell r="AE927">
            <v>45574</v>
          </cell>
        </row>
        <row r="928">
          <cell r="A928" t="str">
            <v>Lineage Logistics - Gaston</v>
          </cell>
          <cell r="B928">
            <v>216706</v>
          </cell>
          <cell r="C928">
            <v>229056</v>
          </cell>
          <cell r="E928" t="str">
            <v>Active</v>
          </cell>
          <cell r="G928" t="str">
            <v>AC-01060</v>
          </cell>
          <cell r="H928" t="str">
            <v>Active</v>
          </cell>
          <cell r="I928">
            <v>33.842598000000002</v>
          </cell>
          <cell r="J928">
            <v>-81.025927499999995</v>
          </cell>
          <cell r="L928" t="str">
            <v>220 Frontage Rd I-26</v>
          </cell>
          <cell r="M928" t="str">
            <v>Gaston</v>
          </cell>
          <cell r="P928" t="str">
            <v>SC</v>
          </cell>
          <cell r="Q928" t="str">
            <v>29053</v>
          </cell>
          <cell r="R928" t="str">
            <v>jl@lineagelogistics.com</v>
          </cell>
          <cell r="S928" t="str">
            <v>770.898.3104</v>
          </cell>
          <cell r="T928" t="str">
            <v>Terrel Dial</v>
          </cell>
          <cell r="U928" t="str">
            <v>Yes</v>
          </cell>
          <cell r="V928" t="str">
            <v>tdial@lineagelogistics.com</v>
          </cell>
          <cell r="X928" t="str">
            <v>No</v>
          </cell>
          <cell r="Z928" t="b">
            <v>1</v>
          </cell>
          <cell r="AA928" t="b">
            <v>1</v>
          </cell>
          <cell r="AB928" t="b">
            <v>1</v>
          </cell>
          <cell r="AC928" t="b">
            <v>1</v>
          </cell>
          <cell r="AD928">
            <v>45215</v>
          </cell>
          <cell r="AE928">
            <v>45581</v>
          </cell>
        </row>
        <row r="929">
          <cell r="A929" t="str">
            <v>Delato Corporation</v>
          </cell>
          <cell r="B929">
            <v>68852</v>
          </cell>
          <cell r="C929">
            <v>229057</v>
          </cell>
          <cell r="E929" t="str">
            <v>Active</v>
          </cell>
          <cell r="G929" t="str">
            <v>AC-01046</v>
          </cell>
          <cell r="H929" t="str">
            <v>Active</v>
          </cell>
          <cell r="I929">
            <v>32.563146699999997</v>
          </cell>
          <cell r="J929">
            <v>-116.9749107</v>
          </cell>
          <cell r="L929" t="str">
            <v>7780 Waterville Rd</v>
          </cell>
          <cell r="M929" t="str">
            <v>San Diego</v>
          </cell>
          <cell r="P929" t="str">
            <v>CA</v>
          </cell>
          <cell r="Q929" t="str">
            <v>92154</v>
          </cell>
          <cell r="R929" t="str">
            <v>juandelatorre@ammexservices.com</v>
          </cell>
          <cell r="S929" t="str">
            <v>619.671.7700</v>
          </cell>
          <cell r="T929" t="str">
            <v>Juan De La Torre</v>
          </cell>
          <cell r="U929" t="str">
            <v>Yes</v>
          </cell>
          <cell r="V929" t="str">
            <v>juandelatorre@ammexservices.com</v>
          </cell>
          <cell r="W929" t="str">
            <v>Francisco De La Torre</v>
          </cell>
          <cell r="X929" t="str">
            <v>No</v>
          </cell>
          <cell r="Y929" t="str">
            <v>javier_de_la_torre@hotmail.com</v>
          </cell>
          <cell r="Z929" t="b">
            <v>0</v>
          </cell>
          <cell r="AA929" t="b">
            <v>0</v>
          </cell>
          <cell r="AB929" t="b">
            <v>1</v>
          </cell>
          <cell r="AC929" t="b">
            <v>0</v>
          </cell>
          <cell r="AD929">
            <v>45208</v>
          </cell>
          <cell r="AE929">
            <v>45574</v>
          </cell>
        </row>
        <row r="930">
          <cell r="A930" t="str">
            <v>Lineage Logistics - Attalla</v>
          </cell>
          <cell r="B930">
            <v>216708</v>
          </cell>
          <cell r="C930">
            <v>229059</v>
          </cell>
          <cell r="E930" t="str">
            <v>Active</v>
          </cell>
          <cell r="G930" t="str">
            <v>AC-01059</v>
          </cell>
          <cell r="H930" t="str">
            <v>Active</v>
          </cell>
          <cell r="I930">
            <v>33.999127799999997</v>
          </cell>
          <cell r="J930">
            <v>-86.117866599999999</v>
          </cell>
          <cell r="L930" t="str">
            <v>209 Industrial Blvd</v>
          </cell>
          <cell r="M930" t="str">
            <v>Attalla</v>
          </cell>
          <cell r="P930" t="str">
            <v>AL</v>
          </cell>
          <cell r="Q930" t="str">
            <v>35954</v>
          </cell>
          <cell r="R930" t="str">
            <v>crwood@lineagelogistics.com</v>
          </cell>
          <cell r="S930" t="str">
            <v>256.613.4311</v>
          </cell>
          <cell r="T930" t="str">
            <v>Terrel Dial</v>
          </cell>
          <cell r="U930" t="str">
            <v>Yes</v>
          </cell>
          <cell r="V930" t="str">
            <v>tdial@lineagelogistics.com</v>
          </cell>
          <cell r="X930" t="str">
            <v>No</v>
          </cell>
          <cell r="Z930" t="b">
            <v>1</v>
          </cell>
          <cell r="AA930" t="b">
            <v>1</v>
          </cell>
          <cell r="AB930" t="b">
            <v>1</v>
          </cell>
          <cell r="AC930" t="b">
            <v>1</v>
          </cell>
          <cell r="AD930">
            <v>45215</v>
          </cell>
          <cell r="AE930">
            <v>45581</v>
          </cell>
        </row>
        <row r="931">
          <cell r="A931" t="str">
            <v>Lineage Logistics - Smithfield</v>
          </cell>
          <cell r="B931">
            <v>216709</v>
          </cell>
          <cell r="C931">
            <v>229060</v>
          </cell>
          <cell r="E931" t="str">
            <v>Active</v>
          </cell>
          <cell r="G931" t="str">
            <v>AC-01058</v>
          </cell>
          <cell r="H931" t="str">
            <v>Active</v>
          </cell>
          <cell r="I931">
            <v>37.003113999999997</v>
          </cell>
          <cell r="J931">
            <v>-76.6292203</v>
          </cell>
          <cell r="L931" t="str">
            <v>10070 Old Stage Hwy</v>
          </cell>
          <cell r="M931" t="str">
            <v>Smithfield</v>
          </cell>
          <cell r="P931" t="str">
            <v>VA</v>
          </cell>
          <cell r="Q931" t="str">
            <v>23430</v>
          </cell>
          <cell r="R931" t="str">
            <v>mdow@lineagelogistics.com</v>
          </cell>
          <cell r="S931" t="str">
            <v>757.207.0854</v>
          </cell>
          <cell r="T931" t="str">
            <v>Terrel Dial</v>
          </cell>
          <cell r="U931" t="str">
            <v>Yes</v>
          </cell>
          <cell r="V931" t="str">
            <v>tdial@lineagelogistics.com</v>
          </cell>
          <cell r="X931" t="str">
            <v>No</v>
          </cell>
          <cell r="Z931" t="b">
            <v>1</v>
          </cell>
          <cell r="AA931" t="b">
            <v>1</v>
          </cell>
          <cell r="AB931" t="b">
            <v>1</v>
          </cell>
          <cell r="AC931" t="b">
            <v>1</v>
          </cell>
          <cell r="AD931">
            <v>45215</v>
          </cell>
          <cell r="AE931">
            <v>45581</v>
          </cell>
        </row>
        <row r="932">
          <cell r="A932" t="str">
            <v>Lineage Logistics New Orleans, Charleston</v>
          </cell>
          <cell r="B932">
            <v>216710</v>
          </cell>
          <cell r="C932">
            <v>229061</v>
          </cell>
          <cell r="E932" t="str">
            <v>Active</v>
          </cell>
          <cell r="G932" t="str">
            <v>AC-01057</v>
          </cell>
          <cell r="H932" t="str">
            <v>Active</v>
          </cell>
          <cell r="I932">
            <v>32.902138299999997</v>
          </cell>
          <cell r="J932">
            <v>-79.979667399999997</v>
          </cell>
          <cell r="L932" t="str">
            <v>1091 Remount Rd</v>
          </cell>
          <cell r="M932" t="str">
            <v>North Charleston</v>
          </cell>
          <cell r="P932" t="str">
            <v>SC</v>
          </cell>
          <cell r="Q932" t="str">
            <v>29406</v>
          </cell>
          <cell r="R932" t="str">
            <v>awheeler@lineageLogistics.com</v>
          </cell>
          <cell r="S932" t="str">
            <v>843.747.4833</v>
          </cell>
          <cell r="T932" t="str">
            <v>Terrel Dial</v>
          </cell>
          <cell r="U932" t="str">
            <v>Yes</v>
          </cell>
          <cell r="V932" t="str">
            <v>tdial@lineagelogistics.com</v>
          </cell>
          <cell r="X932" t="str">
            <v>No</v>
          </cell>
          <cell r="Z932" t="b">
            <v>1</v>
          </cell>
          <cell r="AA932" t="b">
            <v>1</v>
          </cell>
          <cell r="AB932" t="b">
            <v>1</v>
          </cell>
          <cell r="AC932" t="b">
            <v>1</v>
          </cell>
          <cell r="AD932">
            <v>45215</v>
          </cell>
          <cell r="AE932">
            <v>45581</v>
          </cell>
        </row>
        <row r="933">
          <cell r="A933" t="str">
            <v>Delato Corporation</v>
          </cell>
          <cell r="B933">
            <v>216712</v>
          </cell>
          <cell r="C933">
            <v>229063</v>
          </cell>
          <cell r="E933" t="str">
            <v>Active</v>
          </cell>
          <cell r="G933" t="str">
            <v>AC-01047</v>
          </cell>
          <cell r="H933" t="str">
            <v>Active</v>
          </cell>
          <cell r="I933">
            <v>32.706608600000003</v>
          </cell>
          <cell r="J933">
            <v>-117.1464684</v>
          </cell>
          <cell r="L933" t="str">
            <v>101 19th Street</v>
          </cell>
          <cell r="M933" t="str">
            <v>San Diego</v>
          </cell>
          <cell r="P933" t="str">
            <v>CA</v>
          </cell>
          <cell r="Q933" t="str">
            <v>92102</v>
          </cell>
          <cell r="R933" t="str">
            <v>juan@towerhousesupply.com</v>
          </cell>
          <cell r="S933" t="str">
            <v>619.377.7975</v>
          </cell>
          <cell r="T933" t="str">
            <v>Juan De La Torre</v>
          </cell>
          <cell r="U933" t="str">
            <v>Yes</v>
          </cell>
          <cell r="V933" t="str">
            <v>juandelatorre@ammexservices.com</v>
          </cell>
          <cell r="W933" t="str">
            <v>Francisco De La Torre</v>
          </cell>
          <cell r="X933" t="str">
            <v>No</v>
          </cell>
          <cell r="Y933" t="str">
            <v>javier_de_la_torre@hotmail.com</v>
          </cell>
          <cell r="Z933" t="b">
            <v>0</v>
          </cell>
          <cell r="AA933" t="b">
            <v>0</v>
          </cell>
          <cell r="AB933" t="b">
            <v>1</v>
          </cell>
          <cell r="AC933" t="b">
            <v>0</v>
          </cell>
          <cell r="AD933">
            <v>45208</v>
          </cell>
          <cell r="AE933">
            <v>45574</v>
          </cell>
        </row>
        <row r="934">
          <cell r="A934" t="str">
            <v>Lineage Logistics - Iowa City</v>
          </cell>
          <cell r="B934">
            <v>216714</v>
          </cell>
          <cell r="C934">
            <v>229065</v>
          </cell>
          <cell r="E934" t="str">
            <v>Active</v>
          </cell>
          <cell r="G934" t="str">
            <v>AC-01056</v>
          </cell>
          <cell r="H934" t="str">
            <v>Active</v>
          </cell>
          <cell r="I934">
            <v>41.635024899999998</v>
          </cell>
          <cell r="J934">
            <v>-91.493377800000005</v>
          </cell>
          <cell r="L934" t="str">
            <v>2710 Hwy 6 E</v>
          </cell>
          <cell r="M934" t="str">
            <v>Iowa City</v>
          </cell>
          <cell r="P934" t="str">
            <v>IA</v>
          </cell>
          <cell r="Q934" t="str">
            <v>52240-2612</v>
          </cell>
          <cell r="R934" t="str">
            <v>cdensmore@lineagelogistics.com</v>
          </cell>
          <cell r="S934" t="str">
            <v>319.249.9757</v>
          </cell>
          <cell r="T934" t="str">
            <v>Terrel Dial</v>
          </cell>
          <cell r="U934" t="str">
            <v>Yes</v>
          </cell>
          <cell r="V934" t="str">
            <v>tdial@lineagelogistics.com</v>
          </cell>
          <cell r="X934" t="str">
            <v>No</v>
          </cell>
          <cell r="Z934" t="b">
            <v>1</v>
          </cell>
          <cell r="AA934" t="b">
            <v>1</v>
          </cell>
          <cell r="AB934" t="b">
            <v>1</v>
          </cell>
          <cell r="AC934" t="b">
            <v>1</v>
          </cell>
          <cell r="AD934">
            <v>45215</v>
          </cell>
          <cell r="AE934">
            <v>45581</v>
          </cell>
        </row>
        <row r="935">
          <cell r="A935" t="str">
            <v>Lineage Logistics - Charlotte</v>
          </cell>
          <cell r="B935">
            <v>216715</v>
          </cell>
          <cell r="C935">
            <v>229066</v>
          </cell>
          <cell r="E935" t="str">
            <v>Active</v>
          </cell>
          <cell r="G935" t="str">
            <v>AC-01055</v>
          </cell>
          <cell r="H935" t="str">
            <v>Active</v>
          </cell>
          <cell r="I935">
            <v>35.111919299999997</v>
          </cell>
          <cell r="J935">
            <v>-80.944428900000005</v>
          </cell>
          <cell r="L935" t="str">
            <v>12520 General Dr</v>
          </cell>
          <cell r="M935" t="str">
            <v>Charlotte</v>
          </cell>
          <cell r="P935" t="str">
            <v>NC</v>
          </cell>
          <cell r="Q935" t="str">
            <v>28273</v>
          </cell>
          <cell r="R935" t="str">
            <v>jvukovich@lineagelogistics.com</v>
          </cell>
          <cell r="S935" t="str">
            <v>336.341.7348</v>
          </cell>
          <cell r="T935" t="str">
            <v>Terrel Dial</v>
          </cell>
          <cell r="U935" t="str">
            <v>Yes</v>
          </cell>
          <cell r="V935" t="str">
            <v>tdial@lineagelogistics.com</v>
          </cell>
          <cell r="X935" t="str">
            <v>No</v>
          </cell>
          <cell r="Z935" t="b">
            <v>1</v>
          </cell>
          <cell r="AA935" t="b">
            <v>1</v>
          </cell>
          <cell r="AB935" t="b">
            <v>1</v>
          </cell>
          <cell r="AC935" t="b">
            <v>1</v>
          </cell>
          <cell r="AD935">
            <v>45215</v>
          </cell>
          <cell r="AE935">
            <v>45581</v>
          </cell>
        </row>
        <row r="936">
          <cell r="A936" t="str">
            <v>Lineage Logistics - Arlington</v>
          </cell>
          <cell r="B936">
            <v>216716</v>
          </cell>
          <cell r="C936">
            <v>229067</v>
          </cell>
          <cell r="E936" t="str">
            <v>Active</v>
          </cell>
          <cell r="G936" t="str">
            <v>AC-01054</v>
          </cell>
          <cell r="H936" t="str">
            <v>Active</v>
          </cell>
          <cell r="I936">
            <v>35.287891799999997</v>
          </cell>
          <cell r="J936">
            <v>-89.682617899999997</v>
          </cell>
          <cell r="L936" t="str">
            <v>11420 Gulf Stream Rd</v>
          </cell>
          <cell r="M936" t="str">
            <v>Arlington</v>
          </cell>
          <cell r="P936" t="str">
            <v>TN</v>
          </cell>
          <cell r="Q936" t="str">
            <v>38002</v>
          </cell>
          <cell r="R936" t="str">
            <v>jvia@lineagelogistics.com</v>
          </cell>
          <cell r="S936" t="str">
            <v>901.268.9648</v>
          </cell>
          <cell r="T936" t="str">
            <v>Terrel Dial</v>
          </cell>
          <cell r="U936" t="str">
            <v>Yes</v>
          </cell>
          <cell r="V936" t="str">
            <v>tdial@lineagelogistics.com</v>
          </cell>
          <cell r="X936" t="str">
            <v>No</v>
          </cell>
          <cell r="Z936" t="b">
            <v>1</v>
          </cell>
          <cell r="AA936" t="b">
            <v>1</v>
          </cell>
          <cell r="AB936" t="b">
            <v>1</v>
          </cell>
          <cell r="AC936" t="b">
            <v>1</v>
          </cell>
          <cell r="AD936">
            <v>45215</v>
          </cell>
          <cell r="AE936">
            <v>45581</v>
          </cell>
        </row>
        <row r="937">
          <cell r="A937" t="str">
            <v>Berkridge Pork</v>
          </cell>
          <cell r="B937">
            <v>216717</v>
          </cell>
          <cell r="C937">
            <v>229068</v>
          </cell>
          <cell r="E937" t="str">
            <v>Active</v>
          </cell>
          <cell r="G937" t="str">
            <v>AC-01043</v>
          </cell>
          <cell r="H937" t="str">
            <v>Active</v>
          </cell>
          <cell r="I937">
            <v>43.004405800000001</v>
          </cell>
          <cell r="J937">
            <v>-96.0579216</v>
          </cell>
          <cell r="L937" t="str">
            <v>211 Central Ave S</v>
          </cell>
          <cell r="M937" t="str">
            <v>Orange City</v>
          </cell>
          <cell r="P937" t="str">
            <v>IA</v>
          </cell>
          <cell r="Q937" t="str">
            <v>51041</v>
          </cell>
          <cell r="R937" t="str">
            <v>dtegrotenhuis@berkridge.com</v>
          </cell>
          <cell r="S937" t="str">
            <v>712.707.5060</v>
          </cell>
          <cell r="T937" t="str">
            <v>Doug Te Grotenhuis</v>
          </cell>
          <cell r="U937" t="str">
            <v>Yes</v>
          </cell>
          <cell r="V937" t="str">
            <v>dtegrotenhuis@berkridge.com</v>
          </cell>
          <cell r="X937" t="str">
            <v>No</v>
          </cell>
          <cell r="Z937" t="b">
            <v>0</v>
          </cell>
          <cell r="AA937" t="b">
            <v>0</v>
          </cell>
          <cell r="AB937" t="b">
            <v>1</v>
          </cell>
          <cell r="AC937" t="b">
            <v>0</v>
          </cell>
          <cell r="AD937">
            <v>45205</v>
          </cell>
          <cell r="AE937">
            <v>45571</v>
          </cell>
        </row>
        <row r="938">
          <cell r="A938" t="str">
            <v>Americold Logistics - Brighton</v>
          </cell>
          <cell r="B938">
            <v>216718</v>
          </cell>
          <cell r="C938">
            <v>229069</v>
          </cell>
          <cell r="E938" t="str">
            <v>Active</v>
          </cell>
          <cell r="G938" t="str">
            <v>AC-01053</v>
          </cell>
          <cell r="H938" t="str">
            <v>Active</v>
          </cell>
          <cell r="I938">
            <v>39.982087</v>
          </cell>
          <cell r="J938">
            <v>-104.7357962</v>
          </cell>
          <cell r="L938" t="str">
            <v>189 Bromley Business Pkwy</v>
          </cell>
          <cell r="M938" t="str">
            <v>Brighton</v>
          </cell>
          <cell r="P938" t="str">
            <v>CO</v>
          </cell>
          <cell r="Q938" t="str">
            <v>80603</v>
          </cell>
          <cell r="R938" t="str">
            <v>billy.adams@americold.com</v>
          </cell>
          <cell r="S938" t="str">
            <v>404.323.4044</v>
          </cell>
          <cell r="T938" t="str">
            <v>Billy Adams</v>
          </cell>
          <cell r="U938" t="str">
            <v>Yes</v>
          </cell>
          <cell r="V938" t="str">
            <v>billy.adams@americold.com</v>
          </cell>
          <cell r="X938" t="str">
            <v>No</v>
          </cell>
          <cell r="Z938" t="b">
            <v>0</v>
          </cell>
          <cell r="AA938" t="b">
            <v>0</v>
          </cell>
          <cell r="AB938" t="b">
            <v>1</v>
          </cell>
          <cell r="AC938" t="b">
            <v>0</v>
          </cell>
          <cell r="AD938">
            <v>45215</v>
          </cell>
          <cell r="AE938">
            <v>45581</v>
          </cell>
        </row>
        <row r="939">
          <cell r="A939" t="str">
            <v>WM Genetix</v>
          </cell>
          <cell r="B939">
            <v>216719</v>
          </cell>
          <cell r="C939">
            <v>229070</v>
          </cell>
          <cell r="E939" t="str">
            <v>Active</v>
          </cell>
          <cell r="G939" t="str">
            <v>AC-01048</v>
          </cell>
          <cell r="H939" t="str">
            <v>Active</v>
          </cell>
          <cell r="I939">
            <v>34.394935199999999</v>
          </cell>
          <cell r="J939">
            <v>-119.3159687</v>
          </cell>
          <cell r="L939" t="str">
            <v>10288 Santa Ana Rd</v>
          </cell>
          <cell r="M939" t="str">
            <v>Oak View</v>
          </cell>
          <cell r="P939" t="str">
            <v>CA</v>
          </cell>
          <cell r="Q939" t="str">
            <v>93023</v>
          </cell>
          <cell r="R939" t="str">
            <v>alexiswmswine@gmail.com</v>
          </cell>
          <cell r="S939" t="str">
            <v>805.558.3965</v>
          </cell>
          <cell r="T939" t="str">
            <v>Nathan Wheatley</v>
          </cell>
          <cell r="U939" t="str">
            <v>Yes</v>
          </cell>
          <cell r="V939" t="str">
            <v>wheatleynathan@yahoo.com</v>
          </cell>
          <cell r="X939" t="str">
            <v>No</v>
          </cell>
          <cell r="Z939" t="b">
            <v>0</v>
          </cell>
          <cell r="AA939" t="b">
            <v>0</v>
          </cell>
          <cell r="AB939" t="b">
            <v>1</v>
          </cell>
          <cell r="AC939" t="b">
            <v>0</v>
          </cell>
          <cell r="AD939">
            <v>45209</v>
          </cell>
          <cell r="AE939">
            <v>45575</v>
          </cell>
        </row>
        <row r="940">
          <cell r="A940" t="str">
            <v>CA Grand BK Corp</v>
          </cell>
          <cell r="B940">
            <v>70891</v>
          </cell>
          <cell r="C940">
            <v>229071</v>
          </cell>
          <cell r="E940" t="str">
            <v>Active</v>
          </cell>
          <cell r="G940" t="str">
            <v>AC-01052</v>
          </cell>
          <cell r="H940" t="str">
            <v>Active</v>
          </cell>
          <cell r="I940">
            <v>33.967061999999999</v>
          </cell>
          <cell r="J940">
            <v>-118.0562803</v>
          </cell>
          <cell r="L940" t="str">
            <v>11954 Washington Blvd</v>
          </cell>
          <cell r="M940" t="str">
            <v>Whittier</v>
          </cell>
          <cell r="P940" t="str">
            <v>CA</v>
          </cell>
          <cell r="Q940" t="str">
            <v>90606</v>
          </cell>
          <cell r="R940" t="str">
            <v>daesik.kim@hmart.com</v>
          </cell>
          <cell r="S940" t="str">
            <v>562.318.3451</v>
          </cell>
          <cell r="T940" t="str">
            <v>Daesik Kim</v>
          </cell>
          <cell r="U940" t="str">
            <v>Yes</v>
          </cell>
          <cell r="V940" t="str">
            <v>daesik.kim@hmart.com</v>
          </cell>
          <cell r="W940" t="str">
            <v>Jeff Baek</v>
          </cell>
          <cell r="X940" t="str">
            <v>No</v>
          </cell>
          <cell r="Y940" t="str">
            <v>jeff.baek@hmart.com</v>
          </cell>
          <cell r="Z940" t="b">
            <v>0</v>
          </cell>
          <cell r="AA940" t="b">
            <v>0</v>
          </cell>
          <cell r="AB940" t="b">
            <v>1</v>
          </cell>
          <cell r="AC940" t="b">
            <v>0</v>
          </cell>
          <cell r="AD940">
            <v>45211</v>
          </cell>
          <cell r="AE940">
            <v>45577</v>
          </cell>
        </row>
        <row r="941">
          <cell r="A941" t="str">
            <v>Grand Prairie Foods Inc</v>
          </cell>
          <cell r="B941">
            <v>207758</v>
          </cell>
          <cell r="C941">
            <v>229072</v>
          </cell>
          <cell r="E941" t="str">
            <v>Active</v>
          </cell>
          <cell r="G941" t="str">
            <v>AC-01051</v>
          </cell>
          <cell r="H941" t="str">
            <v>Active</v>
          </cell>
          <cell r="I941">
            <v>43.566806999999997</v>
          </cell>
          <cell r="J941">
            <v>-96.748451000000003</v>
          </cell>
          <cell r="L941" t="str">
            <v>1509 N Industrial Ave</v>
          </cell>
          <cell r="M941" t="str">
            <v>Sioux Falls</v>
          </cell>
          <cell r="P941" t="str">
            <v>SD</v>
          </cell>
          <cell r="Q941" t="str">
            <v>57104</v>
          </cell>
          <cell r="R941" t="str">
            <v>kristinen@grandprairiefoods.com</v>
          </cell>
          <cell r="S941" t="str">
            <v>605.334.5332</v>
          </cell>
          <cell r="T941" t="str">
            <v>Kristine Nelsen</v>
          </cell>
          <cell r="U941" t="str">
            <v>Yes</v>
          </cell>
          <cell r="V941" t="str">
            <v>kristine@grandprairiefoods.com</v>
          </cell>
          <cell r="W941" t="str">
            <v>Kim Smith</v>
          </cell>
          <cell r="X941" t="str">
            <v>No</v>
          </cell>
          <cell r="Y941" t="str">
            <v>kims@grandprairiefoods.com</v>
          </cell>
          <cell r="Z941" t="b">
            <v>0</v>
          </cell>
          <cell r="AA941" t="b">
            <v>1</v>
          </cell>
          <cell r="AB941" t="b">
            <v>0</v>
          </cell>
          <cell r="AC941" t="b">
            <v>0</v>
          </cell>
          <cell r="AD941">
            <v>45211</v>
          </cell>
          <cell r="AE941">
            <v>45577</v>
          </cell>
        </row>
        <row r="942">
          <cell r="A942" t="str">
            <v>True World Foods Los Angeles LLC</v>
          </cell>
          <cell r="B942">
            <v>215774</v>
          </cell>
          <cell r="C942">
            <v>229074</v>
          </cell>
          <cell r="E942" t="str">
            <v>Active</v>
          </cell>
          <cell r="G942" t="str">
            <v>AC-01049</v>
          </cell>
          <cell r="H942" t="str">
            <v>Active</v>
          </cell>
          <cell r="I942">
            <v>34.005968699999997</v>
          </cell>
          <cell r="J942">
            <v>-118.238514</v>
          </cell>
          <cell r="L942" t="str">
            <v>4200 S Alameda St</v>
          </cell>
          <cell r="M942" t="str">
            <v>Vernon</v>
          </cell>
          <cell r="P942" t="str">
            <v>CA</v>
          </cell>
          <cell r="Q942" t="str">
            <v>90058</v>
          </cell>
          <cell r="R942" t="str">
            <v>mackayh@trueworldfoods.com</v>
          </cell>
          <cell r="S942" t="str">
            <v>323.846.3300</v>
          </cell>
          <cell r="T942" t="str">
            <v>Mackay Holmes</v>
          </cell>
          <cell r="U942" t="str">
            <v>Yes</v>
          </cell>
          <cell r="V942" t="str">
            <v>mackayh@trueworldfoods.com</v>
          </cell>
          <cell r="X942" t="str">
            <v>No</v>
          </cell>
          <cell r="Z942" t="b">
            <v>1</v>
          </cell>
          <cell r="AA942" t="b">
            <v>0</v>
          </cell>
          <cell r="AB942" t="b">
            <v>1</v>
          </cell>
          <cell r="AC942" t="b">
            <v>0</v>
          </cell>
          <cell r="AD942">
            <v>45210</v>
          </cell>
          <cell r="AE942">
            <v>45576</v>
          </cell>
        </row>
        <row r="943">
          <cell r="A943" t="str">
            <v>Burdette Family Farm</v>
          </cell>
          <cell r="B943">
            <v>216721</v>
          </cell>
          <cell r="C943">
            <v>229075</v>
          </cell>
          <cell r="E943" t="str">
            <v>Active</v>
          </cell>
          <cell r="G943" t="str">
            <v>AC-01050</v>
          </cell>
          <cell r="H943" t="str">
            <v>Active</v>
          </cell>
          <cell r="I943">
            <v>38.772379800000003</v>
          </cell>
          <cell r="J943">
            <v>-120.9469007</v>
          </cell>
          <cell r="L943" t="str">
            <v>1500 Golden Spur Dr</v>
          </cell>
          <cell r="M943" t="str">
            <v>Placerville</v>
          </cell>
          <cell r="P943" t="str">
            <v>CA</v>
          </cell>
          <cell r="Q943" t="str">
            <v>95667</v>
          </cell>
          <cell r="R943" t="str">
            <v>cinbur44@yahoo.com</v>
          </cell>
          <cell r="S943" t="str">
            <v>916.606.0749</v>
          </cell>
          <cell r="T943" t="str">
            <v>Cindy Burdette</v>
          </cell>
          <cell r="U943" t="str">
            <v>Yes</v>
          </cell>
          <cell r="V943" t="str">
            <v>cinbur44@yahoo.com</v>
          </cell>
          <cell r="X943" t="str">
            <v>No</v>
          </cell>
          <cell r="Z943" t="b">
            <v>0</v>
          </cell>
          <cell r="AA943" t="b">
            <v>0</v>
          </cell>
          <cell r="AB943" t="b">
            <v>1</v>
          </cell>
          <cell r="AC943" t="b">
            <v>0</v>
          </cell>
          <cell r="AD943">
            <v>45210</v>
          </cell>
          <cell r="AE943">
            <v>45576</v>
          </cell>
        </row>
        <row r="944">
          <cell r="A944" t="str">
            <v>Perdue Foods LLC dba Coleman Natural Foods</v>
          </cell>
          <cell r="B944">
            <v>215455</v>
          </cell>
          <cell r="C944">
            <v>229087</v>
          </cell>
          <cell r="E944" t="str">
            <v>Active</v>
          </cell>
          <cell r="G944" t="str">
            <v>AC-00746</v>
          </cell>
          <cell r="H944" t="str">
            <v>Active</v>
          </cell>
          <cell r="I944">
            <v>38.375126700000003</v>
          </cell>
          <cell r="J944">
            <v>-75.533662000000007</v>
          </cell>
          <cell r="L944" t="str">
            <v>31149 Old Ocean City Rd</v>
          </cell>
          <cell r="M944" t="str">
            <v>Salisbury</v>
          </cell>
          <cell r="P944" t="str">
            <v>MD</v>
          </cell>
          <cell r="Q944" t="str">
            <v>21804</v>
          </cell>
          <cell r="R944" t="str">
            <v>kerri.mcclimen@perdue.com</v>
          </cell>
          <cell r="S944" t="str">
            <v>410.543.3000</v>
          </cell>
          <cell r="T944" t="str">
            <v>Ernest Leonelli</v>
          </cell>
          <cell r="U944" t="str">
            <v>Yes</v>
          </cell>
          <cell r="V944" t="str">
            <v>ernest.leonelli@perdue.com</v>
          </cell>
          <cell r="W944" t="str">
            <v>Kerri McClimen</v>
          </cell>
          <cell r="X944" t="str">
            <v>No</v>
          </cell>
          <cell r="Y944" t="str">
            <v>kerri.mcclimen@perdue.com</v>
          </cell>
          <cell r="Z944" t="b">
            <v>0</v>
          </cell>
          <cell r="AA944" t="b">
            <v>0</v>
          </cell>
          <cell r="AB944" t="b">
            <v>1</v>
          </cell>
          <cell r="AC944" t="b">
            <v>0</v>
          </cell>
          <cell r="AD944">
            <v>45099</v>
          </cell>
          <cell r="AE944">
            <v>45465</v>
          </cell>
        </row>
        <row r="945">
          <cell r="A945" t="str">
            <v>Ramar International Corporation</v>
          </cell>
          <cell r="B945">
            <v>29116</v>
          </cell>
          <cell r="C945">
            <v>229088</v>
          </cell>
          <cell r="E945" t="str">
            <v>Active</v>
          </cell>
          <cell r="G945" t="str">
            <v>AC-00963</v>
          </cell>
          <cell r="H945" t="str">
            <v>Active</v>
          </cell>
          <cell r="I945">
            <v>38.026334400000003</v>
          </cell>
          <cell r="J945">
            <v>-121.8855176</v>
          </cell>
          <cell r="L945" t="str">
            <v>1101 Railroad Ave</v>
          </cell>
          <cell r="M945" t="str">
            <v>Pittsburg</v>
          </cell>
          <cell r="P945" t="str">
            <v>CA</v>
          </cell>
          <cell r="Q945" t="str">
            <v>94565</v>
          </cell>
          <cell r="R945" t="str">
            <v>pj@ramarfoods.com</v>
          </cell>
          <cell r="S945" t="str">
            <v>925.439.9009</v>
          </cell>
          <cell r="T945" t="str">
            <v>Primo Quesada</v>
          </cell>
          <cell r="U945" t="str">
            <v>Yes</v>
          </cell>
          <cell r="V945" t="str">
            <v>pj@ramarfoods.com</v>
          </cell>
          <cell r="W945" t="str">
            <v>Susan Quesada</v>
          </cell>
          <cell r="X945" t="str">
            <v>No</v>
          </cell>
          <cell r="Y945" t="str">
            <v>susieq@ramarfoods.com</v>
          </cell>
          <cell r="Z945" t="b">
            <v>0</v>
          </cell>
          <cell r="AA945" t="b">
            <v>0</v>
          </cell>
          <cell r="AB945" t="b">
            <v>1</v>
          </cell>
          <cell r="AC945" t="b">
            <v>0</v>
          </cell>
          <cell r="AD945">
            <v>45162</v>
          </cell>
          <cell r="AE945">
            <v>45528</v>
          </cell>
        </row>
        <row r="946">
          <cell r="A946" t="str">
            <v>Armada Warehouse Solutions LLC</v>
          </cell>
          <cell r="B946">
            <v>216734</v>
          </cell>
          <cell r="C946">
            <v>229094</v>
          </cell>
          <cell r="E946" t="str">
            <v>Active</v>
          </cell>
          <cell r="G946" t="str">
            <v>AC-01069</v>
          </cell>
          <cell r="H946" t="str">
            <v>Active</v>
          </cell>
          <cell r="I946">
            <v>33.650582100000001</v>
          </cell>
          <cell r="J946">
            <v>-84.504198500000001</v>
          </cell>
          <cell r="L946" t="str">
            <v>3707 N Commerce Dr</v>
          </cell>
          <cell r="M946" t="str">
            <v>East Point</v>
          </cell>
          <cell r="P946" t="str">
            <v>GA</v>
          </cell>
          <cell r="Q946" t="str">
            <v>30344</v>
          </cell>
          <cell r="R946" t="str">
            <v>crykaczewski@armada.net</v>
          </cell>
          <cell r="S946" t="str">
            <v>770.732.1556</v>
          </cell>
          <cell r="T946" t="str">
            <v>Craig Rykaczewski</v>
          </cell>
          <cell r="U946" t="str">
            <v>Yes</v>
          </cell>
          <cell r="V946" t="str">
            <v>crykaczewski@armada.net</v>
          </cell>
          <cell r="X946" t="str">
            <v>No</v>
          </cell>
          <cell r="Z946" t="b">
            <v>0</v>
          </cell>
          <cell r="AA946" t="b">
            <v>1</v>
          </cell>
          <cell r="AB946" t="b">
            <v>1</v>
          </cell>
          <cell r="AC946" t="b">
            <v>0</v>
          </cell>
          <cell r="AD946">
            <v>45216</v>
          </cell>
          <cell r="AE946">
            <v>45582</v>
          </cell>
        </row>
        <row r="947">
          <cell r="A947" t="str">
            <v>Armada Warehouse Solutions LLC</v>
          </cell>
          <cell r="B947">
            <v>216735</v>
          </cell>
          <cell r="C947">
            <v>229095</v>
          </cell>
          <cell r="E947" t="str">
            <v>Active</v>
          </cell>
          <cell r="G947" t="str">
            <v>AC-01070</v>
          </cell>
          <cell r="H947" t="str">
            <v>Active</v>
          </cell>
          <cell r="I947">
            <v>41.667346899999998</v>
          </cell>
          <cell r="J947">
            <v>-88.085480399999994</v>
          </cell>
          <cell r="L947" t="str">
            <v>1257 N Schmidt Rd</v>
          </cell>
          <cell r="M947" t="str">
            <v>Romeoville</v>
          </cell>
          <cell r="P947" t="str">
            <v>IL</v>
          </cell>
          <cell r="Q947" t="str">
            <v>60446</v>
          </cell>
          <cell r="R947" t="str">
            <v>crykaczewski@armada.net</v>
          </cell>
          <cell r="S947" t="str">
            <v>815.886.7400</v>
          </cell>
          <cell r="T947" t="str">
            <v>Craig Rykaczewski</v>
          </cell>
          <cell r="U947" t="str">
            <v>Yes</v>
          </cell>
          <cell r="V947" t="str">
            <v>crykaczewski@armada.net</v>
          </cell>
          <cell r="X947" t="str">
            <v>No</v>
          </cell>
          <cell r="Z947" t="b">
            <v>0</v>
          </cell>
          <cell r="AA947" t="b">
            <v>1</v>
          </cell>
          <cell r="AB947" t="b">
            <v>1</v>
          </cell>
          <cell r="AC947" t="b">
            <v>0</v>
          </cell>
          <cell r="AD947">
            <v>45216</v>
          </cell>
          <cell r="AE947">
            <v>45582</v>
          </cell>
        </row>
        <row r="948">
          <cell r="A948" t="str">
            <v>Armada Warehouse Solutions LLC</v>
          </cell>
          <cell r="B948">
            <v>216736</v>
          </cell>
          <cell r="C948">
            <v>229097</v>
          </cell>
          <cell r="E948" t="str">
            <v>Active</v>
          </cell>
          <cell r="G948" t="str">
            <v>AC-01071</v>
          </cell>
          <cell r="H948" t="str">
            <v>Active</v>
          </cell>
          <cell r="I948">
            <v>39.761757799999998</v>
          </cell>
          <cell r="J948">
            <v>-77.731891200000007</v>
          </cell>
          <cell r="L948" t="str">
            <v>1378 Armada Dr</v>
          </cell>
          <cell r="M948" t="str">
            <v>Greencastle</v>
          </cell>
          <cell r="P948" t="str">
            <v>PA</v>
          </cell>
          <cell r="Q948" t="str">
            <v>17225</v>
          </cell>
          <cell r="R948" t="str">
            <v>crykaczewski@armada.net</v>
          </cell>
          <cell r="S948" t="str">
            <v>717.593.2200</v>
          </cell>
          <cell r="T948" t="str">
            <v>Craig Rykaczewski</v>
          </cell>
          <cell r="U948" t="str">
            <v>Yes</v>
          </cell>
          <cell r="V948" t="str">
            <v>crykaczewski@armada.net</v>
          </cell>
          <cell r="X948" t="str">
            <v>No</v>
          </cell>
          <cell r="Z948" t="b">
            <v>0</v>
          </cell>
          <cell r="AA948" t="b">
            <v>1</v>
          </cell>
          <cell r="AB948" t="b">
            <v>1</v>
          </cell>
          <cell r="AC948" t="b">
            <v>0</v>
          </cell>
          <cell r="AD948">
            <v>45216</v>
          </cell>
          <cell r="AE948">
            <v>45582</v>
          </cell>
        </row>
        <row r="949">
          <cell r="A949" t="str">
            <v>Armada Warehouse Solutions LLC</v>
          </cell>
          <cell r="B949">
            <v>216737</v>
          </cell>
          <cell r="C949">
            <v>229098</v>
          </cell>
          <cell r="E949" t="str">
            <v>Active</v>
          </cell>
          <cell r="G949" t="str">
            <v>AC-01072</v>
          </cell>
          <cell r="H949" t="str">
            <v>Active</v>
          </cell>
          <cell r="I949">
            <v>32.989936999999998</v>
          </cell>
          <cell r="J949">
            <v>-97.030364800000001</v>
          </cell>
          <cell r="L949" t="str">
            <v>101 Enterprise Dr</v>
          </cell>
          <cell r="M949" t="str">
            <v>Flower Mound</v>
          </cell>
          <cell r="P949" t="str">
            <v>TX</v>
          </cell>
          <cell r="Q949" t="str">
            <v>75028</v>
          </cell>
          <cell r="R949" t="str">
            <v>crykaczewski@armada.net</v>
          </cell>
          <cell r="S949" t="str">
            <v>412.286.8372</v>
          </cell>
          <cell r="T949" t="str">
            <v>Craig Rykaczewski</v>
          </cell>
          <cell r="U949" t="str">
            <v>Yes</v>
          </cell>
          <cell r="V949" t="str">
            <v>crykaczewski@armada.net</v>
          </cell>
          <cell r="X949" t="str">
            <v>No</v>
          </cell>
          <cell r="Z949" t="b">
            <v>0</v>
          </cell>
          <cell r="AA949" t="b">
            <v>1</v>
          </cell>
          <cell r="AB949" t="b">
            <v>1</v>
          </cell>
          <cell r="AC949" t="b">
            <v>0</v>
          </cell>
          <cell r="AD949">
            <v>45216</v>
          </cell>
          <cell r="AE949">
            <v>45582</v>
          </cell>
        </row>
        <row r="950">
          <cell r="A950" t="str">
            <v>S&amp;S Quality Meats LLC</v>
          </cell>
          <cell r="B950">
            <v>216750</v>
          </cell>
          <cell r="C950">
            <v>229118</v>
          </cell>
          <cell r="E950" t="str">
            <v>Active</v>
          </cell>
          <cell r="G950" t="str">
            <v>AC-00991</v>
          </cell>
          <cell r="H950" t="str">
            <v>Active</v>
          </cell>
          <cell r="I950">
            <v>38.413525300000003</v>
          </cell>
          <cell r="J950">
            <v>-96.247382200000004</v>
          </cell>
          <cell r="L950" t="str">
            <v>PO Box 629</v>
          </cell>
          <cell r="M950" t="str">
            <v>Emporia</v>
          </cell>
          <cell r="P950" t="str">
            <v>KS</v>
          </cell>
          <cell r="Q950" t="str">
            <v>66801</v>
          </cell>
          <cell r="R950" t="str">
            <v>kblank@fanestils.com</v>
          </cell>
          <cell r="S950" t="str">
            <v>620.342.6354</v>
          </cell>
          <cell r="T950" t="str">
            <v>Damon Clopton</v>
          </cell>
          <cell r="U950" t="str">
            <v>Yes</v>
          </cell>
          <cell r="V950" t="str">
            <v>dclopton@fanestils.com</v>
          </cell>
          <cell r="W950" t="str">
            <v>Kenneth Blank</v>
          </cell>
          <cell r="X950" t="str">
            <v>No</v>
          </cell>
          <cell r="Y950" t="str">
            <v>kblank@fanestils.com</v>
          </cell>
          <cell r="Z950" t="b">
            <v>0</v>
          </cell>
          <cell r="AA950" t="b">
            <v>0</v>
          </cell>
          <cell r="AB950" t="b">
            <v>1</v>
          </cell>
          <cell r="AC950" t="b">
            <v>0</v>
          </cell>
          <cell r="AD950">
            <v>45155</v>
          </cell>
          <cell r="AE950">
            <v>45521</v>
          </cell>
        </row>
        <row r="951">
          <cell r="A951" t="str">
            <v>Eastern Meat Solutions</v>
          </cell>
          <cell r="B951">
            <v>216751</v>
          </cell>
          <cell r="C951">
            <v>229120</v>
          </cell>
          <cell r="E951" t="str">
            <v>Active</v>
          </cell>
          <cell r="G951" t="str">
            <v>AC-00992</v>
          </cell>
          <cell r="H951" t="str">
            <v>Active</v>
          </cell>
          <cell r="I951">
            <v>43.660974899999999</v>
          </cell>
          <cell r="J951">
            <v>-79.596772999999999</v>
          </cell>
          <cell r="L951" t="str">
            <v>5090 Explorer Dr</v>
          </cell>
          <cell r="M951" t="str">
            <v>Mississauga</v>
          </cell>
          <cell r="P951" t="str">
            <v>AK</v>
          </cell>
          <cell r="Q951" t="str">
            <v>L4w 4T9</v>
          </cell>
          <cell r="T951" t="str">
            <v>Brian White</v>
          </cell>
          <cell r="U951" t="str">
            <v>Yes</v>
          </cell>
          <cell r="X951" t="str">
            <v>No</v>
          </cell>
          <cell r="Z951" t="b">
            <v>0</v>
          </cell>
          <cell r="AA951" t="b">
            <v>0</v>
          </cell>
          <cell r="AB951" t="b">
            <v>1</v>
          </cell>
          <cell r="AC951" t="b">
            <v>0</v>
          </cell>
          <cell r="AD951">
            <v>45155</v>
          </cell>
          <cell r="AE951">
            <v>45521</v>
          </cell>
        </row>
        <row r="952">
          <cell r="A952" t="str">
            <v>Quality Naturally Foods Inc</v>
          </cell>
          <cell r="B952">
            <v>184873</v>
          </cell>
          <cell r="C952">
            <v>229123</v>
          </cell>
          <cell r="E952" t="str">
            <v>Active</v>
          </cell>
          <cell r="G952" t="str">
            <v>AC-00998</v>
          </cell>
          <cell r="H952" t="str">
            <v>Active</v>
          </cell>
          <cell r="I952">
            <v>34.003098299999998</v>
          </cell>
          <cell r="J952">
            <v>-117.9261869</v>
          </cell>
          <cell r="L952" t="str">
            <v>17355 E Ralroad St</v>
          </cell>
          <cell r="M952" t="str">
            <v>City of Industry</v>
          </cell>
          <cell r="P952" t="str">
            <v>CA</v>
          </cell>
          <cell r="Q952" t="str">
            <v>91748</v>
          </cell>
          <cell r="R952" t="str">
            <v>lincolnw@qnfoods.com</v>
          </cell>
          <cell r="S952" t="str">
            <v>626.854.6363</v>
          </cell>
          <cell r="T952" t="str">
            <v>Lavanya Thiyagarajan</v>
          </cell>
          <cell r="U952" t="str">
            <v>Yes</v>
          </cell>
          <cell r="V952" t="str">
            <v>lavanyat@qnfoods.com</v>
          </cell>
          <cell r="X952" t="str">
            <v>No</v>
          </cell>
          <cell r="Z952" t="b">
            <v>0</v>
          </cell>
          <cell r="AA952" t="b">
            <v>1</v>
          </cell>
          <cell r="AB952" t="b">
            <v>1</v>
          </cell>
          <cell r="AC952" t="b">
            <v>0</v>
          </cell>
          <cell r="AD952">
            <v>45160</v>
          </cell>
          <cell r="AE952">
            <v>45526</v>
          </cell>
        </row>
        <row r="953">
          <cell r="A953" t="str">
            <v>Cal-Maine Foods Inc Tooele</v>
          </cell>
          <cell r="B953">
            <v>72908</v>
          </cell>
          <cell r="C953">
            <v>229410</v>
          </cell>
          <cell r="E953" t="str">
            <v>Active</v>
          </cell>
          <cell r="G953" t="str">
            <v>AC-01073</v>
          </cell>
          <cell r="H953" t="str">
            <v>Active</v>
          </cell>
          <cell r="I953">
            <v>40.601580800000001</v>
          </cell>
          <cell r="J953">
            <v>-112.3764035</v>
          </cell>
          <cell r="L953" t="str">
            <v>3044 W Erda Way</v>
          </cell>
          <cell r="M953" t="str">
            <v>Erda</v>
          </cell>
          <cell r="P953" t="str">
            <v>UT</v>
          </cell>
          <cell r="Q953" t="str">
            <v>84074</v>
          </cell>
          <cell r="R953" t="str">
            <v>spatton@cmfoods.com</v>
          </cell>
          <cell r="S953" t="str">
            <v>435.884.0184</v>
          </cell>
          <cell r="T953" t="str">
            <v>Scott Patton</v>
          </cell>
          <cell r="U953" t="str">
            <v>Yes</v>
          </cell>
          <cell r="V953" t="str">
            <v>spatton@cmfoods.com</v>
          </cell>
          <cell r="W953" t="str">
            <v>Lisa Franklin</v>
          </cell>
          <cell r="X953" t="str">
            <v>No</v>
          </cell>
          <cell r="Y953" t="str">
            <v>lfranklin@cmfoods.com</v>
          </cell>
          <cell r="Z953" t="b">
            <v>1</v>
          </cell>
          <cell r="AA953" t="b">
            <v>0</v>
          </cell>
          <cell r="AB953" t="b">
            <v>0</v>
          </cell>
          <cell r="AC953" t="b">
            <v>0</v>
          </cell>
          <cell r="AD953">
            <v>45217</v>
          </cell>
          <cell r="AE953">
            <v>45583</v>
          </cell>
        </row>
        <row r="954">
          <cell r="A954" t="str">
            <v>Cal-Maine Foods Inc Pittsburg</v>
          </cell>
          <cell r="B954">
            <v>216924</v>
          </cell>
          <cell r="C954">
            <v>229411</v>
          </cell>
          <cell r="E954" t="str">
            <v>Active</v>
          </cell>
          <cell r="G954" t="str">
            <v>AC-01074</v>
          </cell>
          <cell r="H954" t="str">
            <v>Active</v>
          </cell>
          <cell r="I954">
            <v>32.915582899999997</v>
          </cell>
          <cell r="J954">
            <v>-95.045910000000006</v>
          </cell>
          <cell r="L954" t="str">
            <v>340 County Road 3320</v>
          </cell>
          <cell r="M954" t="str">
            <v>Pittsburg</v>
          </cell>
          <cell r="P954" t="str">
            <v>TX</v>
          </cell>
          <cell r="Q954" t="str">
            <v>75686</v>
          </cell>
          <cell r="R954" t="str">
            <v>bcampbell@cmfoods.com</v>
          </cell>
          <cell r="S954" t="str">
            <v>903.856.3377</v>
          </cell>
          <cell r="T954" t="str">
            <v>Benji Campbell</v>
          </cell>
          <cell r="U954" t="str">
            <v>Yes</v>
          </cell>
          <cell r="V954" t="str">
            <v>bcampbell@cmfoods.com</v>
          </cell>
          <cell r="W954" t="str">
            <v>Lisa Franklin</v>
          </cell>
          <cell r="X954" t="str">
            <v>No</v>
          </cell>
          <cell r="Y954" t="str">
            <v>lfranklin@cmfoods.com</v>
          </cell>
          <cell r="Z954" t="b">
            <v>1</v>
          </cell>
          <cell r="AA954" t="b">
            <v>0</v>
          </cell>
          <cell r="AB954" t="b">
            <v>0</v>
          </cell>
          <cell r="AC954" t="b">
            <v>0</v>
          </cell>
          <cell r="AD954">
            <v>45217</v>
          </cell>
          <cell r="AE954">
            <v>45583</v>
          </cell>
        </row>
        <row r="955">
          <cell r="A955" t="str">
            <v>Lineage Logistics LLC Batavia</v>
          </cell>
          <cell r="B955">
            <v>216925</v>
          </cell>
          <cell r="C955">
            <v>229412</v>
          </cell>
          <cell r="E955" t="str">
            <v>Active</v>
          </cell>
          <cell r="G955" t="str">
            <v>AC-01075</v>
          </cell>
          <cell r="H955" t="str">
            <v>Active</v>
          </cell>
          <cell r="I955">
            <v>41.863543100000001</v>
          </cell>
          <cell r="J955">
            <v>-88.288420700000003</v>
          </cell>
          <cell r="L955" t="str">
            <v>1251 Kingsland Dr</v>
          </cell>
          <cell r="M955" t="str">
            <v>Batavia</v>
          </cell>
          <cell r="P955" t="str">
            <v>IL</v>
          </cell>
          <cell r="Q955" t="str">
            <v>60510</v>
          </cell>
          <cell r="R955" t="str">
            <v>dturner@lineagelogistics.com</v>
          </cell>
          <cell r="S955" t="str">
            <v>913.391.6700</v>
          </cell>
          <cell r="T955" t="str">
            <v>David Turner</v>
          </cell>
          <cell r="U955" t="str">
            <v>Yes</v>
          </cell>
          <cell r="V955" t="str">
            <v>dturner@lineagelogsitics.com</v>
          </cell>
          <cell r="X955" t="str">
            <v>No</v>
          </cell>
          <cell r="Z955" t="b">
            <v>0</v>
          </cell>
          <cell r="AA955" t="b">
            <v>0</v>
          </cell>
          <cell r="AB955" t="b">
            <v>1</v>
          </cell>
          <cell r="AC955" t="b">
            <v>0</v>
          </cell>
          <cell r="AD955">
            <v>45219</v>
          </cell>
          <cell r="AE955">
            <v>45585</v>
          </cell>
        </row>
        <row r="956">
          <cell r="A956" t="str">
            <v>Lineage Logistics LLC Olathe</v>
          </cell>
          <cell r="B956">
            <v>216926</v>
          </cell>
          <cell r="C956">
            <v>229413</v>
          </cell>
          <cell r="E956" t="str">
            <v>Active</v>
          </cell>
          <cell r="G956" t="str">
            <v>AC-01076</v>
          </cell>
          <cell r="H956" t="str">
            <v>Active</v>
          </cell>
          <cell r="I956">
            <v>38.829126799999997</v>
          </cell>
          <cell r="J956">
            <v>-94.849112700000006</v>
          </cell>
          <cell r="L956" t="str">
            <v>16650 S Erickson St</v>
          </cell>
          <cell r="M956" t="str">
            <v>Olathe</v>
          </cell>
          <cell r="P956" t="str">
            <v>KS</v>
          </cell>
          <cell r="Q956" t="str">
            <v>66062</v>
          </cell>
          <cell r="R956" t="str">
            <v>dturner@lineagelogistics.com</v>
          </cell>
          <cell r="S956" t="str">
            <v>913.391.6700</v>
          </cell>
          <cell r="T956" t="str">
            <v>David Turner</v>
          </cell>
          <cell r="U956" t="str">
            <v>Yes</v>
          </cell>
          <cell r="V956" t="str">
            <v>dturner@lineagelogsitics.com</v>
          </cell>
          <cell r="X956" t="str">
            <v>No</v>
          </cell>
          <cell r="Z956" t="b">
            <v>0</v>
          </cell>
          <cell r="AA956" t="b">
            <v>0</v>
          </cell>
          <cell r="AB956" t="b">
            <v>1</v>
          </cell>
          <cell r="AC956" t="b">
            <v>0</v>
          </cell>
          <cell r="AD956">
            <v>45219</v>
          </cell>
          <cell r="AE956">
            <v>45585</v>
          </cell>
        </row>
        <row r="957">
          <cell r="A957" t="str">
            <v>ProEgg Inc</v>
          </cell>
          <cell r="B957">
            <v>212617</v>
          </cell>
          <cell r="C957">
            <v>229415</v>
          </cell>
          <cell r="E957" t="str">
            <v>Active</v>
          </cell>
          <cell r="G957" t="str">
            <v>AC-01077</v>
          </cell>
          <cell r="H957" t="str">
            <v>Active</v>
          </cell>
          <cell r="I957">
            <v>39.764310000000002</v>
          </cell>
          <cell r="J957">
            <v>-104.79734000000001</v>
          </cell>
          <cell r="L957" t="str">
            <v>16358 E 33rd St Ste 30</v>
          </cell>
          <cell r="M957" t="str">
            <v>Aurora</v>
          </cell>
          <cell r="P957" t="str">
            <v>CO</v>
          </cell>
          <cell r="Q957" t="str">
            <v>80011</v>
          </cell>
          <cell r="R957" t="str">
            <v>jeff.babcock@proegg.com</v>
          </cell>
          <cell r="S957" t="str">
            <v>720.858.4070</v>
          </cell>
          <cell r="T957" t="str">
            <v>Jeff Babcock</v>
          </cell>
          <cell r="U957" t="str">
            <v>Yes</v>
          </cell>
          <cell r="V957" t="str">
            <v>jeff.babcock@proegg.com</v>
          </cell>
          <cell r="W957" t="str">
            <v>Shari Yeatts</v>
          </cell>
          <cell r="X957" t="str">
            <v>No</v>
          </cell>
          <cell r="Y957" t="str">
            <v>shari.yeatts@proegg.com</v>
          </cell>
          <cell r="Z957" t="b">
            <v>1</v>
          </cell>
          <cell r="AA957" t="b">
            <v>1</v>
          </cell>
          <cell r="AB957" t="b">
            <v>0</v>
          </cell>
          <cell r="AC957" t="b">
            <v>0</v>
          </cell>
          <cell r="AD957">
            <v>45585</v>
          </cell>
          <cell r="AE957">
            <v>45585</v>
          </cell>
        </row>
        <row r="958">
          <cell r="A958" t="str">
            <v>Lineage Logistics - McDonough</v>
          </cell>
          <cell r="B958">
            <v>216927</v>
          </cell>
          <cell r="C958">
            <v>229416</v>
          </cell>
          <cell r="E958" t="str">
            <v>Active</v>
          </cell>
          <cell r="G958" t="str">
            <v>AC-01078</v>
          </cell>
          <cell r="H958" t="str">
            <v>Active</v>
          </cell>
          <cell r="I958">
            <v>33.400512599999999</v>
          </cell>
          <cell r="J958">
            <v>-84.1437004</v>
          </cell>
          <cell r="L958" t="str">
            <v>200 King Mill Rd</v>
          </cell>
          <cell r="M958" t="str">
            <v>McDonough</v>
          </cell>
          <cell r="P958" t="str">
            <v>GA</v>
          </cell>
          <cell r="Q958" t="str">
            <v>30253</v>
          </cell>
          <cell r="R958" t="str">
            <v>jturner@lineagelogistics.com</v>
          </cell>
          <cell r="S958" t="str">
            <v>404.907.5000</v>
          </cell>
          <cell r="T958" t="str">
            <v>Alison Williams</v>
          </cell>
          <cell r="U958" t="str">
            <v>Yes</v>
          </cell>
          <cell r="V958" t="str">
            <v>alwilliams@lineagelogistics.com</v>
          </cell>
          <cell r="X958" t="str">
            <v>No</v>
          </cell>
          <cell r="Z958" t="b">
            <v>1</v>
          </cell>
          <cell r="AA958" t="b">
            <v>1</v>
          </cell>
          <cell r="AB958" t="b">
            <v>1</v>
          </cell>
          <cell r="AC958" t="b">
            <v>1</v>
          </cell>
          <cell r="AD958">
            <v>45222</v>
          </cell>
          <cell r="AE958">
            <v>45588</v>
          </cell>
        </row>
        <row r="959">
          <cell r="A959" t="str">
            <v>United Foods International USA Inc</v>
          </cell>
          <cell r="B959">
            <v>216928</v>
          </cell>
          <cell r="C959">
            <v>229418</v>
          </cell>
          <cell r="E959" t="str">
            <v>Active</v>
          </cell>
          <cell r="G959" t="str">
            <v>AC-01079</v>
          </cell>
          <cell r="H959" t="str">
            <v>Active</v>
          </cell>
          <cell r="I959">
            <v>37.640163000000001</v>
          </cell>
          <cell r="J959">
            <v>-122.1355277</v>
          </cell>
          <cell r="L959" t="str">
            <v>23447 Cabot Blvd</v>
          </cell>
          <cell r="M959" t="str">
            <v>Hayward</v>
          </cell>
          <cell r="P959" t="str">
            <v>CA</v>
          </cell>
          <cell r="Q959" t="str">
            <v>94545</v>
          </cell>
          <cell r="R959" t="str">
            <v>businessinfo@ufiusa.com</v>
          </cell>
          <cell r="S959" t="str">
            <v>510.264.5850</v>
          </cell>
          <cell r="T959" t="str">
            <v>Takeo Shimura</v>
          </cell>
          <cell r="U959" t="str">
            <v>Yes</v>
          </cell>
          <cell r="V959" t="str">
            <v>t.shimura@uifusa.com</v>
          </cell>
          <cell r="X959" t="str">
            <v>No</v>
          </cell>
          <cell r="Z959" t="b">
            <v>0</v>
          </cell>
          <cell r="AA959" t="b">
            <v>0</v>
          </cell>
          <cell r="AB959" t="b">
            <v>1</v>
          </cell>
          <cell r="AC959" t="b">
            <v>0</v>
          </cell>
          <cell r="AD959">
            <v>45222</v>
          </cell>
          <cell r="AE959">
            <v>45588</v>
          </cell>
        </row>
        <row r="960">
          <cell r="A960" t="str">
            <v>Echo Lake Foods - Burlington</v>
          </cell>
          <cell r="B960">
            <v>216929</v>
          </cell>
          <cell r="C960">
            <v>229419</v>
          </cell>
          <cell r="E960" t="str">
            <v>Active</v>
          </cell>
          <cell r="G960" t="str">
            <v>AC-01080</v>
          </cell>
          <cell r="H960" t="str">
            <v>Active</v>
          </cell>
          <cell r="I960">
            <v>42.687894999999997</v>
          </cell>
          <cell r="J960">
            <v>-88.278320500000007</v>
          </cell>
          <cell r="L960" t="str">
            <v>316 W Grove St</v>
          </cell>
          <cell r="M960" t="str">
            <v>Burlington</v>
          </cell>
          <cell r="P960" t="str">
            <v>WI</v>
          </cell>
          <cell r="Q960" t="str">
            <v>53105</v>
          </cell>
          <cell r="R960" t="str">
            <v>ajay@echolakefoods.com</v>
          </cell>
          <cell r="S960" t="str">
            <v>262.763.9551</v>
          </cell>
          <cell r="T960" t="str">
            <v>Ajay Solanki</v>
          </cell>
          <cell r="U960" t="str">
            <v>Yes</v>
          </cell>
          <cell r="V960" t="str">
            <v>ajay@echolakefoods.com</v>
          </cell>
          <cell r="W960" t="str">
            <v>Justin Milbradt</v>
          </cell>
          <cell r="X960" t="str">
            <v>No</v>
          </cell>
          <cell r="Y960" t="str">
            <v>jmilbradt@echolakefoods.com</v>
          </cell>
          <cell r="Z960" t="b">
            <v>0</v>
          </cell>
          <cell r="AA960" t="b">
            <v>1</v>
          </cell>
          <cell r="AB960" t="b">
            <v>0</v>
          </cell>
          <cell r="AC960" t="b">
            <v>0</v>
          </cell>
          <cell r="AD960">
            <v>45222</v>
          </cell>
          <cell r="AE960">
            <v>45588</v>
          </cell>
        </row>
        <row r="961">
          <cell r="A961" t="str">
            <v>Echo Lake Foods - Franksville</v>
          </cell>
          <cell r="B961">
            <v>166711</v>
          </cell>
          <cell r="C961">
            <v>229420</v>
          </cell>
          <cell r="E961" t="str">
            <v>Active</v>
          </cell>
          <cell r="G961" t="str">
            <v>AC-01081</v>
          </cell>
          <cell r="H961" t="str">
            <v>Active</v>
          </cell>
          <cell r="I961">
            <v>42.747526700000002</v>
          </cell>
          <cell r="J961">
            <v>-88.016349099999999</v>
          </cell>
          <cell r="L961" t="str">
            <v>2319 Raymond Ave</v>
          </cell>
          <cell r="M961" t="str">
            <v>Franksville</v>
          </cell>
          <cell r="P961" t="str">
            <v>WI</v>
          </cell>
          <cell r="Q961" t="str">
            <v>53126</v>
          </cell>
          <cell r="R961" t="str">
            <v>ajay@echolakefoods.com</v>
          </cell>
          <cell r="S961" t="str">
            <v>262.763.9551</v>
          </cell>
          <cell r="T961" t="str">
            <v>Ajay Solanki</v>
          </cell>
          <cell r="U961" t="str">
            <v>Yes</v>
          </cell>
          <cell r="V961" t="str">
            <v>ajay@echolakefoods.com</v>
          </cell>
          <cell r="W961" t="str">
            <v>Justin Milbradt</v>
          </cell>
          <cell r="X961" t="str">
            <v>No</v>
          </cell>
          <cell r="Y961" t="str">
            <v>jmilbradt@echolakefoods.com</v>
          </cell>
          <cell r="Z961" t="b">
            <v>0</v>
          </cell>
          <cell r="AA961" t="b">
            <v>1</v>
          </cell>
          <cell r="AB961" t="b">
            <v>0</v>
          </cell>
          <cell r="AC961" t="b">
            <v>0</v>
          </cell>
          <cell r="AD961">
            <v>45222</v>
          </cell>
          <cell r="AE961">
            <v>45588</v>
          </cell>
        </row>
        <row r="962">
          <cell r="A962" t="str">
            <v>Echo Lake Foods - Owensboro</v>
          </cell>
          <cell r="B962">
            <v>216930</v>
          </cell>
          <cell r="C962">
            <v>229421</v>
          </cell>
          <cell r="E962" t="str">
            <v>Active</v>
          </cell>
          <cell r="G962" t="str">
            <v>AC-01083</v>
          </cell>
          <cell r="H962" t="str">
            <v>Active</v>
          </cell>
          <cell r="I962">
            <v>37.765757000000001</v>
          </cell>
          <cell r="J962">
            <v>-87.114840700000002</v>
          </cell>
          <cell r="L962" t="str">
            <v>1020 Frederica St</v>
          </cell>
          <cell r="M962" t="str">
            <v>Owensboro</v>
          </cell>
          <cell r="P962" t="str">
            <v>KY</v>
          </cell>
          <cell r="Q962" t="str">
            <v>42301</v>
          </cell>
          <cell r="R962" t="str">
            <v>ajay@echolakefoods.com</v>
          </cell>
          <cell r="S962" t="str">
            <v>262.763.9551</v>
          </cell>
          <cell r="T962" t="str">
            <v>Ajay Solanki</v>
          </cell>
          <cell r="U962" t="str">
            <v>Yes</v>
          </cell>
          <cell r="V962" t="str">
            <v>ajay@echolakefoods.com</v>
          </cell>
          <cell r="W962" t="str">
            <v>Justin Milbradt</v>
          </cell>
          <cell r="X962" t="str">
            <v>No</v>
          </cell>
          <cell r="Y962" t="str">
            <v>jmilbradt@echolakefoods.com</v>
          </cell>
          <cell r="Z962" t="b">
            <v>0</v>
          </cell>
          <cell r="AA962" t="b">
            <v>1</v>
          </cell>
          <cell r="AB962" t="b">
            <v>0</v>
          </cell>
          <cell r="AC962" t="b">
            <v>0</v>
          </cell>
          <cell r="AD962">
            <v>45222</v>
          </cell>
          <cell r="AE962">
            <v>45588</v>
          </cell>
        </row>
        <row r="963">
          <cell r="A963" t="str">
            <v>United Foods International USA Inc</v>
          </cell>
          <cell r="B963">
            <v>216931</v>
          </cell>
          <cell r="C963">
            <v>229422</v>
          </cell>
          <cell r="E963" t="str">
            <v>Active</v>
          </cell>
          <cell r="G963" t="str">
            <v>AC-01084</v>
          </cell>
          <cell r="H963" t="str">
            <v>Active</v>
          </cell>
          <cell r="I963">
            <v>33.440984800000003</v>
          </cell>
          <cell r="J963">
            <v>-112.2024892</v>
          </cell>
          <cell r="L963" t="str">
            <v>777 S 67th Ave Ste 100</v>
          </cell>
          <cell r="M963" t="str">
            <v>Phoenix</v>
          </cell>
          <cell r="P963" t="str">
            <v>AZ</v>
          </cell>
          <cell r="Q963" t="str">
            <v>85043</v>
          </cell>
          <cell r="T963" t="str">
            <v>Takeo Shimura</v>
          </cell>
          <cell r="U963" t="str">
            <v>Yes</v>
          </cell>
          <cell r="V963" t="str">
            <v>t.shimura@uifusa.com</v>
          </cell>
          <cell r="X963" t="str">
            <v>No</v>
          </cell>
          <cell r="Z963" t="b">
            <v>0</v>
          </cell>
          <cell r="AA963" t="b">
            <v>0</v>
          </cell>
          <cell r="AB963" t="b">
            <v>1</v>
          </cell>
          <cell r="AC963" t="b">
            <v>0</v>
          </cell>
          <cell r="AD963">
            <v>45222</v>
          </cell>
          <cell r="AE963">
            <v>45588</v>
          </cell>
        </row>
        <row r="964">
          <cell r="A964" t="str">
            <v>United Foods International USA Inc</v>
          </cell>
          <cell r="B964">
            <v>216932</v>
          </cell>
          <cell r="C964">
            <v>229423</v>
          </cell>
          <cell r="E964" t="str">
            <v>Active</v>
          </cell>
          <cell r="G964" t="str">
            <v>AC-01085</v>
          </cell>
          <cell r="H964" t="str">
            <v>Active</v>
          </cell>
          <cell r="I964">
            <v>39.476198699999998</v>
          </cell>
          <cell r="J964">
            <v>-76.229455900000005</v>
          </cell>
          <cell r="L964" t="str">
            <v>4610 Mercedes Dr Ste 210</v>
          </cell>
          <cell r="M964" t="str">
            <v>Belcamp</v>
          </cell>
          <cell r="P964" t="str">
            <v>MD</v>
          </cell>
          <cell r="Q964" t="str">
            <v>21017</v>
          </cell>
          <cell r="T964" t="str">
            <v>Takeo Shimura</v>
          </cell>
          <cell r="U964" t="str">
            <v>Yes</v>
          </cell>
          <cell r="V964" t="str">
            <v>t.shimura@uifusa.com</v>
          </cell>
          <cell r="X964" t="str">
            <v>No</v>
          </cell>
          <cell r="Z964" t="b">
            <v>0</v>
          </cell>
          <cell r="AA964" t="b">
            <v>0</v>
          </cell>
          <cell r="AB964" t="b">
            <v>1</v>
          </cell>
          <cell r="AC964" t="b">
            <v>0</v>
          </cell>
          <cell r="AD964">
            <v>45222</v>
          </cell>
          <cell r="AE964">
            <v>45588</v>
          </cell>
        </row>
        <row r="965">
          <cell r="A965" t="str">
            <v>Lineage Logistics - Vernon - Sierra Pine</v>
          </cell>
          <cell r="B965">
            <v>184439</v>
          </cell>
          <cell r="C965">
            <v>229424</v>
          </cell>
          <cell r="E965" t="str">
            <v>Active</v>
          </cell>
          <cell r="F965" t="str">
            <v>00LG2YG</v>
          </cell>
          <cell r="G965" t="str">
            <v>AC-01086</v>
          </cell>
          <cell r="H965" t="str">
            <v>Active</v>
          </cell>
          <cell r="I965">
            <v>34.010922000000001</v>
          </cell>
          <cell r="J965">
            <v>-118.212209</v>
          </cell>
          <cell r="L965" t="str">
            <v>3001 Sierra Pine Ave</v>
          </cell>
          <cell r="M965" t="str">
            <v>Vernon</v>
          </cell>
          <cell r="P965" t="str">
            <v>CA</v>
          </cell>
          <cell r="Q965" t="str">
            <v>90058</v>
          </cell>
          <cell r="R965" t="str">
            <v>mabarca@lineagelogistics.com</v>
          </cell>
          <cell r="S965" t="str">
            <v>323.430.8550</v>
          </cell>
          <cell r="T965" t="str">
            <v>Nicholas Hale</v>
          </cell>
          <cell r="U965" t="str">
            <v>Yes</v>
          </cell>
          <cell r="V965" t="str">
            <v>nhale@lineagelogistics.com</v>
          </cell>
          <cell r="X965" t="str">
            <v>No</v>
          </cell>
          <cell r="Z965" t="b">
            <v>1</v>
          </cell>
          <cell r="AA965" t="b">
            <v>1</v>
          </cell>
          <cell r="AB965" t="b">
            <v>1</v>
          </cell>
          <cell r="AC965" t="b">
            <v>1</v>
          </cell>
          <cell r="AD965">
            <v>45224</v>
          </cell>
          <cell r="AE965">
            <v>45590</v>
          </cell>
        </row>
        <row r="966">
          <cell r="A966" t="str">
            <v>DHL Supply Chain USA</v>
          </cell>
          <cell r="B966">
            <v>215744</v>
          </cell>
          <cell r="C966">
            <v>229819</v>
          </cell>
          <cell r="E966" t="str">
            <v>Active</v>
          </cell>
          <cell r="G966" t="str">
            <v>AC-01088</v>
          </cell>
          <cell r="H966" t="str">
            <v>Active</v>
          </cell>
          <cell r="I966">
            <v>40.734808299999997</v>
          </cell>
          <cell r="J966">
            <v>-111.9997535</v>
          </cell>
          <cell r="L966" t="str">
            <v>1646 S 4490 W</v>
          </cell>
          <cell r="M966" t="str">
            <v>Salt Lake City</v>
          </cell>
          <cell r="P966" t="str">
            <v>UT</v>
          </cell>
          <cell r="Q966" t="str">
            <v>84104</v>
          </cell>
          <cell r="R966" t="str">
            <v>regulatory@dhl.com</v>
          </cell>
          <cell r="S966" t="str">
            <v>614.865.8500</v>
          </cell>
          <cell r="T966" t="str">
            <v>Adam Hansen</v>
          </cell>
          <cell r="U966" t="str">
            <v>Yes</v>
          </cell>
          <cell r="V966" t="str">
            <v>adam.hansen@dhl.com</v>
          </cell>
          <cell r="X966" t="str">
            <v>No</v>
          </cell>
          <cell r="Z966" t="b">
            <v>0</v>
          </cell>
          <cell r="AA966" t="b">
            <v>0</v>
          </cell>
          <cell r="AB966" t="b">
            <v>1</v>
          </cell>
          <cell r="AC966" t="b">
            <v>0</v>
          </cell>
          <cell r="AD966">
            <v>45229</v>
          </cell>
          <cell r="AE966">
            <v>45595</v>
          </cell>
        </row>
        <row r="967">
          <cell r="A967" t="str">
            <v>Rose Ranch Eggs</v>
          </cell>
          <cell r="B967">
            <v>193880</v>
          </cell>
          <cell r="C967">
            <v>229820</v>
          </cell>
          <cell r="E967" t="str">
            <v>Active</v>
          </cell>
          <cell r="G967" t="str">
            <v>AC-01089</v>
          </cell>
          <cell r="H967" t="str">
            <v>Active</v>
          </cell>
          <cell r="I967">
            <v>37.678397799999999</v>
          </cell>
          <cell r="J967">
            <v>-121.6869588</v>
          </cell>
          <cell r="L967" t="str">
            <v>3024 Greenville Rd</v>
          </cell>
          <cell r="M967" t="str">
            <v>Livermore</v>
          </cell>
          <cell r="P967" t="str">
            <v>CA</v>
          </cell>
          <cell r="Q967" t="str">
            <v>94550</v>
          </cell>
          <cell r="R967" t="str">
            <v>a3alikat@aol.com</v>
          </cell>
          <cell r="S967" t="str">
            <v>925.784.5977</v>
          </cell>
          <cell r="T967" t="str">
            <v>Bill Rose</v>
          </cell>
          <cell r="U967" t="str">
            <v>Yes</v>
          </cell>
          <cell r="V967" t="str">
            <v>a3alikat@aol.com</v>
          </cell>
          <cell r="W967" t="str">
            <v>Lauren Alley</v>
          </cell>
          <cell r="X967" t="str">
            <v>No</v>
          </cell>
          <cell r="Y967" t="str">
            <v>a3alikat@aol.com</v>
          </cell>
          <cell r="Z967" t="b">
            <v>1</v>
          </cell>
          <cell r="AA967" t="b">
            <v>0</v>
          </cell>
          <cell r="AB967" t="b">
            <v>0</v>
          </cell>
          <cell r="AC967" t="b">
            <v>0</v>
          </cell>
          <cell r="AD967">
            <v>45229</v>
          </cell>
          <cell r="AE967">
            <v>45595</v>
          </cell>
        </row>
        <row r="968">
          <cell r="A968" t="str">
            <v>Michael Foods Inc</v>
          </cell>
          <cell r="B968">
            <v>215019</v>
          </cell>
          <cell r="C968">
            <v>229825</v>
          </cell>
          <cell r="E968" t="str">
            <v>Active</v>
          </cell>
          <cell r="G968" t="str">
            <v>AC-01090</v>
          </cell>
          <cell r="H968" t="str">
            <v>Active</v>
          </cell>
          <cell r="I968">
            <v>32.664243200000001</v>
          </cell>
          <cell r="J968">
            <v>-114.55698030000001</v>
          </cell>
          <cell r="L968" t="str">
            <v>4420 E 36th St</v>
          </cell>
          <cell r="M968" t="str">
            <v>Yuma</v>
          </cell>
          <cell r="P968" t="str">
            <v>AZ</v>
          </cell>
          <cell r="Q968" t="str">
            <v>85365</v>
          </cell>
          <cell r="R968" t="str">
            <v>regulatory.affairs@michaelfoods.com</v>
          </cell>
          <cell r="S968" t="str">
            <v>952.258.4000</v>
          </cell>
          <cell r="T968" t="str">
            <v>Dionne Meehan</v>
          </cell>
          <cell r="U968" t="str">
            <v>Yes</v>
          </cell>
          <cell r="V968" t="str">
            <v>regulatory.affairs@michaelfoods.com</v>
          </cell>
          <cell r="X968" t="str">
            <v>No</v>
          </cell>
          <cell r="Z968" t="b">
            <v>1</v>
          </cell>
          <cell r="AA968" t="b">
            <v>0</v>
          </cell>
          <cell r="AB968" t="b">
            <v>0</v>
          </cell>
          <cell r="AC968" t="b">
            <v>0</v>
          </cell>
          <cell r="AD968">
            <v>45229</v>
          </cell>
          <cell r="AE968">
            <v>45595</v>
          </cell>
        </row>
        <row r="969">
          <cell r="A969" t="str">
            <v>Wabash Valley Ohio</v>
          </cell>
          <cell r="B969">
            <v>127359</v>
          </cell>
          <cell r="C969">
            <v>229828</v>
          </cell>
          <cell r="E969" t="str">
            <v>Active</v>
          </cell>
          <cell r="G969" t="str">
            <v>AC-01091</v>
          </cell>
          <cell r="H969" t="str">
            <v>Active</v>
          </cell>
          <cell r="I969">
            <v>39.941446999999997</v>
          </cell>
          <cell r="J969">
            <v>-82.009700100000003</v>
          </cell>
          <cell r="L969" t="str">
            <v>40 N 2nd St</v>
          </cell>
          <cell r="M969" t="str">
            <v>Zanesville</v>
          </cell>
          <cell r="P969" t="str">
            <v>OH</v>
          </cell>
          <cell r="Q969" t="str">
            <v>43701</v>
          </cell>
          <cell r="R969" t="str">
            <v>rseger@wabashvalleyproduce.com</v>
          </cell>
          <cell r="S969" t="str">
            <v>812.678.3131</v>
          </cell>
          <cell r="T969" t="str">
            <v>Roger Seger</v>
          </cell>
          <cell r="U969" t="str">
            <v>Yes</v>
          </cell>
          <cell r="V969" t="str">
            <v>rseger@wabashvalleyproduce.com</v>
          </cell>
          <cell r="X969" t="str">
            <v>No</v>
          </cell>
          <cell r="Z969" t="b">
            <v>1</v>
          </cell>
          <cell r="AA969" t="b">
            <v>1</v>
          </cell>
          <cell r="AB969" t="b">
            <v>0</v>
          </cell>
          <cell r="AC969" t="b">
            <v>0</v>
          </cell>
          <cell r="AD969">
            <v>45230</v>
          </cell>
          <cell r="AE969">
            <v>45596</v>
          </cell>
        </row>
        <row r="970">
          <cell r="A970" t="str">
            <v>Wabash Valley Illinois</v>
          </cell>
          <cell r="B970">
            <v>215006</v>
          </cell>
          <cell r="C970">
            <v>229829</v>
          </cell>
          <cell r="E970" t="str">
            <v>Active</v>
          </cell>
          <cell r="G970" t="str">
            <v>AC-01092</v>
          </cell>
          <cell r="H970" t="str">
            <v>Active</v>
          </cell>
          <cell r="I970">
            <v>38.827204000000002</v>
          </cell>
          <cell r="J970">
            <v>-88.781420499999996</v>
          </cell>
          <cell r="L970" t="str">
            <v>501 S Chestnut St</v>
          </cell>
          <cell r="M970" t="str">
            <v>Farina</v>
          </cell>
          <cell r="P970" t="str">
            <v>IL</v>
          </cell>
          <cell r="Q970" t="str">
            <v>62838</v>
          </cell>
          <cell r="R970" t="str">
            <v>rseger@wabashvalleyproduce.com</v>
          </cell>
          <cell r="S970" t="str">
            <v>812.678.3131</v>
          </cell>
          <cell r="T970" t="str">
            <v>Roger Seger</v>
          </cell>
          <cell r="U970" t="str">
            <v>Yes</v>
          </cell>
          <cell r="V970" t="str">
            <v>rseger@wabashvalleyproduce.com</v>
          </cell>
          <cell r="X970" t="str">
            <v>No</v>
          </cell>
          <cell r="Z970" t="b">
            <v>1</v>
          </cell>
          <cell r="AA970" t="b">
            <v>1</v>
          </cell>
          <cell r="AB970" t="b">
            <v>0</v>
          </cell>
          <cell r="AC970" t="b">
            <v>0</v>
          </cell>
          <cell r="AD970">
            <v>45230</v>
          </cell>
          <cell r="AE970">
            <v>45596</v>
          </cell>
        </row>
        <row r="971">
          <cell r="A971" t="str">
            <v>Americold Logistics LLC</v>
          </cell>
          <cell r="B971">
            <v>217209</v>
          </cell>
          <cell r="C971">
            <v>229830</v>
          </cell>
          <cell r="E971" t="str">
            <v>Active</v>
          </cell>
          <cell r="G971" t="str">
            <v>AC-01093</v>
          </cell>
          <cell r="H971" t="str">
            <v>Active</v>
          </cell>
          <cell r="I971">
            <v>42.425831600000002</v>
          </cell>
          <cell r="J971">
            <v>-96.376474299999998</v>
          </cell>
          <cell r="L971" t="str">
            <v>2640 Murray St</v>
          </cell>
          <cell r="M971" t="str">
            <v>Sioux City</v>
          </cell>
          <cell r="P971" t="str">
            <v>IA</v>
          </cell>
          <cell r="Q971" t="str">
            <v>51111</v>
          </cell>
          <cell r="R971" t="str">
            <v>kayci.meyers@americold.com</v>
          </cell>
          <cell r="S971" t="str">
            <v>712.279.8022</v>
          </cell>
          <cell r="T971" t="str">
            <v>Riley Sindelar</v>
          </cell>
          <cell r="U971" t="str">
            <v>Yes</v>
          </cell>
          <cell r="V971" t="str">
            <v>riley.sindelar@americold.com</v>
          </cell>
          <cell r="X971" t="str">
            <v>No</v>
          </cell>
          <cell r="Z971" t="b">
            <v>0</v>
          </cell>
          <cell r="AA971" t="b">
            <v>1</v>
          </cell>
          <cell r="AB971" t="b">
            <v>0</v>
          </cell>
          <cell r="AC971" t="b">
            <v>0</v>
          </cell>
          <cell r="AD971">
            <v>45230</v>
          </cell>
          <cell r="AE971">
            <v>45596</v>
          </cell>
        </row>
        <row r="972">
          <cell r="A972" t="str">
            <v>C &amp; H Meat Company</v>
          </cell>
          <cell r="B972">
            <v>217210</v>
          </cell>
          <cell r="C972">
            <v>229831</v>
          </cell>
          <cell r="E972" t="str">
            <v>Active</v>
          </cell>
          <cell r="G972" t="str">
            <v>AC-01094</v>
          </cell>
          <cell r="H972" t="str">
            <v>Active</v>
          </cell>
          <cell r="I972">
            <v>37.7087255</v>
          </cell>
          <cell r="J972">
            <v>-122.09140189999999</v>
          </cell>
          <cell r="L972" t="str">
            <v>18911 Lake Chabot Rd</v>
          </cell>
          <cell r="M972" t="str">
            <v>Castro Valley</v>
          </cell>
          <cell r="P972" t="str">
            <v>CA</v>
          </cell>
          <cell r="Q972" t="str">
            <v>94546</v>
          </cell>
          <cell r="R972" t="str">
            <v>herb.cho@chmeat.com</v>
          </cell>
          <cell r="S972" t="str">
            <v>510.888.1246</v>
          </cell>
          <cell r="T972" t="str">
            <v>Herbert Cho</v>
          </cell>
          <cell r="U972" t="str">
            <v>Yes</v>
          </cell>
          <cell r="V972" t="str">
            <v>herb.cho@chmeat.com</v>
          </cell>
          <cell r="W972" t="str">
            <v>Hans Cho</v>
          </cell>
          <cell r="X972" t="str">
            <v>No</v>
          </cell>
          <cell r="Y972" t="str">
            <v>chosoninc@gmail.com</v>
          </cell>
          <cell r="Z972" t="b">
            <v>0</v>
          </cell>
          <cell r="AA972" t="b">
            <v>0</v>
          </cell>
          <cell r="AB972" t="b">
            <v>1</v>
          </cell>
          <cell r="AC972" t="b">
            <v>0</v>
          </cell>
          <cell r="AD972">
            <v>45230</v>
          </cell>
          <cell r="AE972">
            <v>45596</v>
          </cell>
        </row>
        <row r="973">
          <cell r="A973" t="str">
            <v>Michael Foods Inc Le Sueur</v>
          </cell>
          <cell r="B973">
            <v>217211</v>
          </cell>
          <cell r="C973">
            <v>229832</v>
          </cell>
          <cell r="E973" t="str">
            <v>Active</v>
          </cell>
          <cell r="G973" t="str">
            <v>AC-01095</v>
          </cell>
          <cell r="H973" t="str">
            <v>Active</v>
          </cell>
          <cell r="I973">
            <v>44.454281899999998</v>
          </cell>
          <cell r="J973">
            <v>-93.9941192</v>
          </cell>
          <cell r="L973" t="str">
            <v>34351 County Rd 20</v>
          </cell>
          <cell r="M973" t="str">
            <v>Le Sueur</v>
          </cell>
          <cell r="P973" t="str">
            <v>MN</v>
          </cell>
          <cell r="Q973" t="str">
            <v>56058</v>
          </cell>
          <cell r="R973" t="str">
            <v>regulatory.affairs@michaelfoods.com</v>
          </cell>
          <cell r="S973" t="str">
            <v>952.258.4000</v>
          </cell>
          <cell r="T973" t="str">
            <v>Dionne Meehan</v>
          </cell>
          <cell r="U973" t="str">
            <v>Yes</v>
          </cell>
          <cell r="V973" t="str">
            <v>regulatory.affairs@michaelfoods.com</v>
          </cell>
          <cell r="X973" t="str">
            <v>No</v>
          </cell>
          <cell r="Z973" t="b">
            <v>1</v>
          </cell>
          <cell r="AA973" t="b">
            <v>1</v>
          </cell>
          <cell r="AB973" t="b">
            <v>0</v>
          </cell>
          <cell r="AC973" t="b">
            <v>0</v>
          </cell>
          <cell r="AD973">
            <v>45238</v>
          </cell>
          <cell r="AE973">
            <v>45604</v>
          </cell>
        </row>
        <row r="974">
          <cell r="A974" t="str">
            <v>Americold</v>
          </cell>
          <cell r="B974">
            <v>217212</v>
          </cell>
          <cell r="C974">
            <v>229833</v>
          </cell>
          <cell r="E974" t="str">
            <v>Active</v>
          </cell>
          <cell r="G974" t="str">
            <v>AC-01096</v>
          </cell>
          <cell r="H974" t="str">
            <v>Active</v>
          </cell>
          <cell r="I974">
            <v>40.573362799999998</v>
          </cell>
          <cell r="J974">
            <v>-74.397240300000007</v>
          </cell>
          <cell r="L974" t="str">
            <v>501 Kentile Rd</v>
          </cell>
          <cell r="M974" t="str">
            <v>South Plainfield</v>
          </cell>
          <cell r="P974" t="str">
            <v>NJ</v>
          </cell>
          <cell r="Q974" t="str">
            <v>07080</v>
          </cell>
          <cell r="R974" t="str">
            <v>toni.malltell@americold.com</v>
          </cell>
          <cell r="S974" t="str">
            <v>908.756.6242</v>
          </cell>
          <cell r="T974" t="str">
            <v>Toni Malltell</v>
          </cell>
          <cell r="U974" t="str">
            <v>Yes</v>
          </cell>
          <cell r="V974" t="str">
            <v>toni.malltell@americold.com</v>
          </cell>
          <cell r="X974" t="str">
            <v>No</v>
          </cell>
          <cell r="Z974" t="b">
            <v>1</v>
          </cell>
          <cell r="AA974" t="b">
            <v>1</v>
          </cell>
          <cell r="AB974" t="b">
            <v>0</v>
          </cell>
          <cell r="AC974" t="b">
            <v>0</v>
          </cell>
          <cell r="AD974">
            <v>45239</v>
          </cell>
          <cell r="AE974">
            <v>45605</v>
          </cell>
        </row>
        <row r="975">
          <cell r="A975" t="str">
            <v>Americold</v>
          </cell>
          <cell r="B975">
            <v>217213</v>
          </cell>
          <cell r="C975">
            <v>229834</v>
          </cell>
          <cell r="E975" t="str">
            <v>Active</v>
          </cell>
          <cell r="G975" t="str">
            <v>AC-01097</v>
          </cell>
          <cell r="H975" t="str">
            <v>Active</v>
          </cell>
          <cell r="I975">
            <v>40.572997899999997</v>
          </cell>
          <cell r="J975">
            <v>-74.396578300000002</v>
          </cell>
          <cell r="L975" t="str">
            <v>601 Kentile Rd</v>
          </cell>
          <cell r="M975" t="str">
            <v>South Plainfield</v>
          </cell>
          <cell r="P975" t="str">
            <v>NJ</v>
          </cell>
          <cell r="Q975" t="str">
            <v>07080</v>
          </cell>
          <cell r="R975" t="str">
            <v>toni.malltell@americold.com</v>
          </cell>
          <cell r="S975" t="str">
            <v>908.756.6242</v>
          </cell>
          <cell r="T975" t="str">
            <v>Toni Malltell</v>
          </cell>
          <cell r="U975" t="str">
            <v>Yes</v>
          </cell>
          <cell r="V975" t="str">
            <v>toni.malltell@americold.com</v>
          </cell>
          <cell r="X975" t="str">
            <v>No</v>
          </cell>
          <cell r="Z975" t="b">
            <v>1</v>
          </cell>
          <cell r="AA975" t="b">
            <v>1</v>
          </cell>
          <cell r="AB975" t="b">
            <v>0</v>
          </cell>
          <cell r="AC975" t="b">
            <v>0</v>
          </cell>
          <cell r="AD975">
            <v>45239</v>
          </cell>
          <cell r="AE975">
            <v>45605</v>
          </cell>
        </row>
        <row r="976">
          <cell r="A976" t="str">
            <v>Gemini Food Corporation</v>
          </cell>
          <cell r="B976">
            <v>217214</v>
          </cell>
          <cell r="C976">
            <v>229835</v>
          </cell>
          <cell r="E976" t="str">
            <v>Active</v>
          </cell>
          <cell r="G976" t="str">
            <v>AC-01098</v>
          </cell>
          <cell r="H976" t="str">
            <v>Active</v>
          </cell>
          <cell r="I976">
            <v>34.024679499999998</v>
          </cell>
          <cell r="J976">
            <v>-117.8299799</v>
          </cell>
          <cell r="L976" t="str">
            <v>251 Benton Ct</v>
          </cell>
          <cell r="M976" t="str">
            <v>City of Industry</v>
          </cell>
          <cell r="P976" t="str">
            <v>CA</v>
          </cell>
          <cell r="Q976" t="str">
            <v>91789</v>
          </cell>
          <cell r="S976" t="str">
            <v>909.839.0018</v>
          </cell>
          <cell r="T976" t="str">
            <v>David Ngo</v>
          </cell>
          <cell r="U976" t="str">
            <v>Yes</v>
          </cell>
          <cell r="V976" t="str">
            <v>david.ngo@geminifood.net</v>
          </cell>
          <cell r="W976" t="str">
            <v>Ana Turner</v>
          </cell>
          <cell r="X976" t="str">
            <v>No</v>
          </cell>
          <cell r="Y976" t="str">
            <v>ana@geminifood.net</v>
          </cell>
          <cell r="Z976" t="b">
            <v>1</v>
          </cell>
          <cell r="AA976" t="b">
            <v>1</v>
          </cell>
          <cell r="AB976" t="b">
            <v>0</v>
          </cell>
          <cell r="AC976" t="b">
            <v>0</v>
          </cell>
          <cell r="AD976">
            <v>45239</v>
          </cell>
          <cell r="AE976">
            <v>45605</v>
          </cell>
        </row>
        <row r="977">
          <cell r="A977" t="str">
            <v>Los Angeles Cold Storage</v>
          </cell>
          <cell r="B977">
            <v>215147</v>
          </cell>
          <cell r="C977">
            <v>229837</v>
          </cell>
          <cell r="E977" t="str">
            <v>Active</v>
          </cell>
          <cell r="G977" t="str">
            <v>AC-01099</v>
          </cell>
          <cell r="H977" t="str">
            <v>Active</v>
          </cell>
          <cell r="I977">
            <v>34.042574700000003</v>
          </cell>
          <cell r="J977">
            <v>-118.23892549999999</v>
          </cell>
          <cell r="L977" t="str">
            <v>400 S Central Ave</v>
          </cell>
          <cell r="M977" t="str">
            <v>Los Angeles</v>
          </cell>
          <cell r="P977" t="str">
            <v>CA</v>
          </cell>
          <cell r="Q977" t="str">
            <v>90013</v>
          </cell>
          <cell r="R977" t="str">
            <v>macosta@lacold.com</v>
          </cell>
          <cell r="S977" t="str">
            <v>213.624.1831</v>
          </cell>
          <cell r="T977" t="str">
            <v>Larry Rauch</v>
          </cell>
          <cell r="U977" t="str">
            <v>Yes</v>
          </cell>
          <cell r="V977" t="str">
            <v>lrauch@lacold.com</v>
          </cell>
          <cell r="W977" t="str">
            <v>Terry Miller</v>
          </cell>
          <cell r="X977" t="str">
            <v>No</v>
          </cell>
          <cell r="Y977" t="str">
            <v>tmiller@lacold.com</v>
          </cell>
          <cell r="Z977" t="b">
            <v>0</v>
          </cell>
          <cell r="AA977" t="b">
            <v>0</v>
          </cell>
          <cell r="AB977" t="b">
            <v>1</v>
          </cell>
          <cell r="AC977" t="b">
            <v>1</v>
          </cell>
          <cell r="AD977">
            <v>45239</v>
          </cell>
          <cell r="AE977">
            <v>45605</v>
          </cell>
        </row>
        <row r="978">
          <cell r="A978" t="str">
            <v>IceCap Cold Storage</v>
          </cell>
          <cell r="B978">
            <v>217217</v>
          </cell>
          <cell r="C978">
            <v>229845</v>
          </cell>
          <cell r="E978" t="str">
            <v>Active</v>
          </cell>
          <cell r="G978" t="str">
            <v>AC-01100</v>
          </cell>
          <cell r="H978" t="str">
            <v>Active</v>
          </cell>
          <cell r="I978">
            <v>41.2469483</v>
          </cell>
          <cell r="J978">
            <v>-95.869667699999994</v>
          </cell>
          <cell r="L978" t="str">
            <v>1720 16th Ave</v>
          </cell>
          <cell r="M978" t="str">
            <v>Council Bluffs</v>
          </cell>
          <cell r="P978" t="str">
            <v>IA</v>
          </cell>
          <cell r="Q978" t="str">
            <v>51501</v>
          </cell>
          <cell r="S978" t="str">
            <v>712.524.8434</v>
          </cell>
          <cell r="T978" t="str">
            <v>Sam Wolff</v>
          </cell>
          <cell r="U978" t="str">
            <v>Yes</v>
          </cell>
          <cell r="V978" t="str">
            <v>swolff@icecapcoldstorage.com</v>
          </cell>
          <cell r="W978" t="str">
            <v>Nicole Woodson</v>
          </cell>
          <cell r="X978" t="str">
            <v>No</v>
          </cell>
          <cell r="Y978" t="str">
            <v>nwoodson@icecapcoldstorage.com</v>
          </cell>
          <cell r="Z978" t="b">
            <v>1</v>
          </cell>
          <cell r="AA978" t="b">
            <v>1</v>
          </cell>
          <cell r="AB978" t="b">
            <v>1</v>
          </cell>
          <cell r="AC978" t="b">
            <v>0</v>
          </cell>
          <cell r="AD978">
            <v>45239</v>
          </cell>
          <cell r="AE978">
            <v>45605</v>
          </cell>
        </row>
        <row r="979">
          <cell r="A979" t="str">
            <v>Michael Foods Inc</v>
          </cell>
          <cell r="B979">
            <v>161167</v>
          </cell>
          <cell r="C979">
            <v>229846</v>
          </cell>
          <cell r="E979" t="str">
            <v>Active</v>
          </cell>
          <cell r="G979" t="str">
            <v>AC-01101</v>
          </cell>
          <cell r="H979" t="str">
            <v>Active</v>
          </cell>
          <cell r="I979">
            <v>41.572891800000001</v>
          </cell>
          <cell r="J979">
            <v>-87.575114200000002</v>
          </cell>
          <cell r="L979" t="str">
            <v>17725 Volbrecht Rd</v>
          </cell>
          <cell r="M979" t="str">
            <v>Lansing</v>
          </cell>
          <cell r="P979" t="str">
            <v>IL</v>
          </cell>
          <cell r="Q979" t="str">
            <v>60438</v>
          </cell>
          <cell r="R979" t="str">
            <v>regulatory.affairs@michaelfoods.com</v>
          </cell>
          <cell r="S979" t="str">
            <v>708.418.3062</v>
          </cell>
          <cell r="T979" t="str">
            <v>Dionne Meehan</v>
          </cell>
          <cell r="U979" t="str">
            <v>Yes</v>
          </cell>
          <cell r="V979" t="str">
            <v>regulatory.affairs@michaelfoods.com</v>
          </cell>
          <cell r="X979" t="str">
            <v>No</v>
          </cell>
          <cell r="Z979" t="b">
            <v>1</v>
          </cell>
          <cell r="AA979" t="b">
            <v>0</v>
          </cell>
          <cell r="AB979" t="b">
            <v>0</v>
          </cell>
          <cell r="AC979" t="b">
            <v>0</v>
          </cell>
          <cell r="AD979">
            <v>45239</v>
          </cell>
          <cell r="AE979">
            <v>45605</v>
          </cell>
        </row>
        <row r="980">
          <cell r="A980" t="str">
            <v>Nor-Am Cold Storage</v>
          </cell>
          <cell r="B980">
            <v>215740</v>
          </cell>
          <cell r="C980">
            <v>229847</v>
          </cell>
          <cell r="E980" t="str">
            <v>Active</v>
          </cell>
          <cell r="G980" t="str">
            <v>AC-01102</v>
          </cell>
          <cell r="H980" t="str">
            <v>Active</v>
          </cell>
          <cell r="I980">
            <v>41.450909799999998</v>
          </cell>
          <cell r="J980">
            <v>-97.099094600000001</v>
          </cell>
          <cell r="L980" t="str">
            <v>481 Road 9</v>
          </cell>
          <cell r="M980" t="str">
            <v>Schuyler</v>
          </cell>
          <cell r="P980" t="str">
            <v>NE</v>
          </cell>
          <cell r="Q980" t="str">
            <v>68661</v>
          </cell>
          <cell r="R980" t="str">
            <v>sgennrich@nor-am.com</v>
          </cell>
          <cell r="S980" t="str">
            <v>402.352.1000</v>
          </cell>
          <cell r="T980" t="str">
            <v>Shaun Gennrich</v>
          </cell>
          <cell r="U980" t="str">
            <v>Yes</v>
          </cell>
          <cell r="V980" t="str">
            <v>sgennrich@nor-am.com</v>
          </cell>
          <cell r="W980" t="str">
            <v>David Johnson</v>
          </cell>
          <cell r="X980" t="str">
            <v>No</v>
          </cell>
          <cell r="Y980" t="str">
            <v>djohnson@nor-am.com</v>
          </cell>
          <cell r="Z980" t="b">
            <v>0</v>
          </cell>
          <cell r="AA980" t="b">
            <v>1</v>
          </cell>
          <cell r="AB980" t="b">
            <v>1</v>
          </cell>
          <cell r="AC980" t="b">
            <v>0</v>
          </cell>
          <cell r="AD980">
            <v>45239</v>
          </cell>
          <cell r="AE980">
            <v>45605</v>
          </cell>
        </row>
        <row r="981">
          <cell r="A981" t="str">
            <v>Ray SF Inc FreezPak Logistics</v>
          </cell>
          <cell r="B981">
            <v>217220</v>
          </cell>
          <cell r="C981">
            <v>229848</v>
          </cell>
          <cell r="E981" t="str">
            <v>Active</v>
          </cell>
          <cell r="G981" t="str">
            <v>AC-01103</v>
          </cell>
          <cell r="H981" t="str">
            <v>Active</v>
          </cell>
          <cell r="I981">
            <v>41.760516299999999</v>
          </cell>
          <cell r="J981">
            <v>-87.749677500000004</v>
          </cell>
          <cell r="L981" t="str">
            <v>7101 S Leamington Ave</v>
          </cell>
          <cell r="M981" t="str">
            <v>Bedford Park</v>
          </cell>
          <cell r="P981" t="str">
            <v>IL</v>
          </cell>
          <cell r="Q981" t="str">
            <v>60638</v>
          </cell>
          <cell r="S981" t="str">
            <v>708.929.1580</v>
          </cell>
          <cell r="T981" t="str">
            <v>Bill Smith</v>
          </cell>
          <cell r="U981" t="str">
            <v>Yes</v>
          </cell>
          <cell r="V981" t="str">
            <v>bsmith@freezpak.com</v>
          </cell>
          <cell r="W981" t="str">
            <v>Jason Szczutkowski</v>
          </cell>
          <cell r="X981" t="str">
            <v>No</v>
          </cell>
          <cell r="Y981" t="str">
            <v>jason.x@freezpak.com</v>
          </cell>
          <cell r="Z981" t="b">
            <v>0</v>
          </cell>
          <cell r="AA981" t="b">
            <v>0</v>
          </cell>
          <cell r="AB981" t="b">
            <v>1</v>
          </cell>
          <cell r="AC981" t="b">
            <v>0</v>
          </cell>
          <cell r="AD981">
            <v>45239</v>
          </cell>
          <cell r="AE981">
            <v>45605</v>
          </cell>
        </row>
        <row r="982">
          <cell r="A982" t="str">
            <v>Ray SF Inc FreezPak Logistics</v>
          </cell>
          <cell r="B982">
            <v>217222</v>
          </cell>
          <cell r="C982">
            <v>229851</v>
          </cell>
          <cell r="E982" t="str">
            <v>Active</v>
          </cell>
          <cell r="G982" t="str">
            <v>AC-01104</v>
          </cell>
          <cell r="H982" t="str">
            <v>Active</v>
          </cell>
          <cell r="I982">
            <v>25.921433400000002</v>
          </cell>
          <cell r="J982">
            <v>-80.364405899999994</v>
          </cell>
          <cell r="L982" t="str">
            <v>3995 W 108th St</v>
          </cell>
          <cell r="M982" t="str">
            <v>Hialeah</v>
          </cell>
          <cell r="P982" t="str">
            <v>FL</v>
          </cell>
          <cell r="Q982" t="str">
            <v>33018</v>
          </cell>
          <cell r="S982" t="str">
            <v>305.203.1006</v>
          </cell>
          <cell r="T982" t="str">
            <v>Bill Smith</v>
          </cell>
          <cell r="U982" t="str">
            <v>Yes</v>
          </cell>
          <cell r="V982" t="str">
            <v>bsmith@freezpak.com</v>
          </cell>
          <cell r="W982" t="str">
            <v>Jason Szczutkowski</v>
          </cell>
          <cell r="X982" t="str">
            <v>No</v>
          </cell>
          <cell r="Y982" t="str">
            <v>jason.x@freezpak.com</v>
          </cell>
          <cell r="Z982" t="b">
            <v>0</v>
          </cell>
          <cell r="AA982" t="b">
            <v>0</v>
          </cell>
          <cell r="AB982" t="b">
            <v>1</v>
          </cell>
          <cell r="AC982" t="b">
            <v>0</v>
          </cell>
          <cell r="AD982">
            <v>45239</v>
          </cell>
          <cell r="AE982">
            <v>45605</v>
          </cell>
        </row>
        <row r="983">
          <cell r="A983" t="str">
            <v>Ray SF Inc FreezPak Logistics</v>
          </cell>
          <cell r="B983">
            <v>217224</v>
          </cell>
          <cell r="C983">
            <v>229852</v>
          </cell>
          <cell r="E983" t="str">
            <v>Active</v>
          </cell>
          <cell r="G983" t="str">
            <v>AC-01105</v>
          </cell>
          <cell r="H983" t="str">
            <v>Active</v>
          </cell>
          <cell r="I983">
            <v>39.991166700000001</v>
          </cell>
          <cell r="J983">
            <v>-75.108010399999998</v>
          </cell>
          <cell r="L983" t="str">
            <v>2201 E Allegheny Ave</v>
          </cell>
          <cell r="M983" t="str">
            <v>Philadelphia</v>
          </cell>
          <cell r="P983" t="str">
            <v>IL</v>
          </cell>
          <cell r="Q983" t="str">
            <v>19134</v>
          </cell>
          <cell r="S983" t="str">
            <v>973.561.0040</v>
          </cell>
          <cell r="T983" t="str">
            <v>Bill Smith</v>
          </cell>
          <cell r="U983" t="str">
            <v>Yes</v>
          </cell>
          <cell r="V983" t="str">
            <v>bsmith@freezpak.com</v>
          </cell>
          <cell r="W983" t="str">
            <v>Jason Szczutkowski</v>
          </cell>
          <cell r="X983" t="str">
            <v>No</v>
          </cell>
          <cell r="Y983" t="str">
            <v>jason.x@freezpak.com</v>
          </cell>
          <cell r="Z983" t="b">
            <v>0</v>
          </cell>
          <cell r="AA983" t="b">
            <v>0</v>
          </cell>
          <cell r="AB983" t="b">
            <v>1</v>
          </cell>
          <cell r="AC983" t="b">
            <v>0</v>
          </cell>
          <cell r="AD983">
            <v>45239</v>
          </cell>
          <cell r="AE983">
            <v>45605</v>
          </cell>
        </row>
        <row r="984">
          <cell r="A984" t="str">
            <v>Opal Foods Cooperative Inc Roggen Plant</v>
          </cell>
          <cell r="B984">
            <v>72679</v>
          </cell>
          <cell r="C984">
            <v>229853</v>
          </cell>
          <cell r="E984" t="str">
            <v>Active</v>
          </cell>
          <cell r="G984" t="str">
            <v>AC-01106</v>
          </cell>
          <cell r="H984" t="str">
            <v>Active</v>
          </cell>
          <cell r="I984">
            <v>40.1345004</v>
          </cell>
          <cell r="J984">
            <v>-104.37998090000001</v>
          </cell>
          <cell r="L984" t="str">
            <v>9575 County Road 73</v>
          </cell>
          <cell r="M984" t="str">
            <v>Roggen</v>
          </cell>
          <cell r="P984" t="str">
            <v>CO</v>
          </cell>
          <cell r="Q984" t="str">
            <v>80652</v>
          </cell>
          <cell r="R984" t="str">
            <v>info@opal-foods.com</v>
          </cell>
          <cell r="S984" t="str">
            <v>417.455.5000</v>
          </cell>
          <cell r="T984" t="str">
            <v>Dane Kolkmeyer</v>
          </cell>
          <cell r="U984" t="str">
            <v>Yes</v>
          </cell>
          <cell r="V984" t="str">
            <v>dkolkmeyer@opal-foods.com</v>
          </cell>
          <cell r="X984" t="str">
            <v>No</v>
          </cell>
          <cell r="Z984" t="b">
            <v>1</v>
          </cell>
          <cell r="AA984" t="b">
            <v>0</v>
          </cell>
          <cell r="AB984" t="b">
            <v>0</v>
          </cell>
          <cell r="AC984" t="b">
            <v>0</v>
          </cell>
          <cell r="AD984">
            <v>45243</v>
          </cell>
          <cell r="AE984">
            <v>45609</v>
          </cell>
        </row>
        <row r="985">
          <cell r="A985" t="str">
            <v>Opal Foods Cooperative Inc School Plant</v>
          </cell>
          <cell r="B985">
            <v>217225</v>
          </cell>
          <cell r="C985">
            <v>229854</v>
          </cell>
          <cell r="E985" t="str">
            <v>Active</v>
          </cell>
          <cell r="G985" t="str">
            <v>AC-01107</v>
          </cell>
          <cell r="H985" t="str">
            <v>Active</v>
          </cell>
          <cell r="I985">
            <v>36.8026573</v>
          </cell>
          <cell r="J985">
            <v>-94.327705399999999</v>
          </cell>
          <cell r="L985" t="str">
            <v>17684 Highway D</v>
          </cell>
          <cell r="M985" t="str">
            <v>Neosho</v>
          </cell>
          <cell r="P985" t="str">
            <v>MO</v>
          </cell>
          <cell r="Q985" t="str">
            <v>64850</v>
          </cell>
          <cell r="R985" t="str">
            <v>info@opal-foods.com</v>
          </cell>
          <cell r="S985" t="str">
            <v>417.455.5000</v>
          </cell>
          <cell r="T985" t="str">
            <v>Dane Kolkmeyer</v>
          </cell>
          <cell r="U985" t="str">
            <v>Yes</v>
          </cell>
          <cell r="V985" t="str">
            <v>dkolkmeyer@opal-foods.com</v>
          </cell>
          <cell r="X985" t="str">
            <v>No</v>
          </cell>
          <cell r="Z985" t="b">
            <v>1</v>
          </cell>
          <cell r="AA985" t="b">
            <v>0</v>
          </cell>
          <cell r="AB985" t="b">
            <v>0</v>
          </cell>
          <cell r="AC985" t="b">
            <v>0</v>
          </cell>
          <cell r="AD985">
            <v>45243</v>
          </cell>
          <cell r="AE985">
            <v>45609</v>
          </cell>
        </row>
        <row r="986">
          <cell r="A986" t="str">
            <v>Michael Foods Inc Loganview</v>
          </cell>
          <cell r="B986">
            <v>217226</v>
          </cell>
          <cell r="C986">
            <v>229857</v>
          </cell>
          <cell r="E986" t="str">
            <v>Active</v>
          </cell>
          <cell r="G986" t="str">
            <v>AC-01108</v>
          </cell>
          <cell r="H986" t="str">
            <v>Active</v>
          </cell>
          <cell r="I986">
            <v>42.272167799999998</v>
          </cell>
          <cell r="J986">
            <v>-96.863274000000004</v>
          </cell>
          <cell r="L986" t="str">
            <v>101A N Oak St</v>
          </cell>
          <cell r="M986" t="str">
            <v>Wakefield</v>
          </cell>
          <cell r="P986" t="str">
            <v>NE</v>
          </cell>
          <cell r="Q986" t="str">
            <v>68784</v>
          </cell>
          <cell r="R986" t="str">
            <v>regulatory.affairs@michaelfoods.com</v>
          </cell>
          <cell r="S986" t="str">
            <v>402.287.2211</v>
          </cell>
          <cell r="T986" t="str">
            <v>Dionne Meehan</v>
          </cell>
          <cell r="U986" t="str">
            <v>Yes</v>
          </cell>
          <cell r="V986" t="str">
            <v>regulatory.affairs@michaelfoods.com</v>
          </cell>
          <cell r="X986" t="str">
            <v>No</v>
          </cell>
          <cell r="Z986" t="b">
            <v>0</v>
          </cell>
          <cell r="AA986" t="b">
            <v>1</v>
          </cell>
          <cell r="AB986" t="b">
            <v>0</v>
          </cell>
          <cell r="AC986" t="b">
            <v>0</v>
          </cell>
          <cell r="AD986">
            <v>45243</v>
          </cell>
          <cell r="AE986">
            <v>45609</v>
          </cell>
        </row>
        <row r="987">
          <cell r="A987" t="str">
            <v>Pearson Food Company Inc</v>
          </cell>
          <cell r="B987">
            <v>217233</v>
          </cell>
          <cell r="C987">
            <v>229865</v>
          </cell>
          <cell r="E987" t="str">
            <v>Active</v>
          </cell>
          <cell r="G987" t="str">
            <v>AC-01036</v>
          </cell>
          <cell r="H987" t="str">
            <v>Active</v>
          </cell>
          <cell r="I987">
            <v>33.788107699999998</v>
          </cell>
          <cell r="J987">
            <v>-118.2521079</v>
          </cell>
          <cell r="L987" t="str">
            <v>48541 Warm Springs Blvd Ste 501</v>
          </cell>
          <cell r="M987" t="str">
            <v>Fremont</v>
          </cell>
          <cell r="P987" t="str">
            <v>CA</v>
          </cell>
          <cell r="Q987" t="str">
            <v>94539</v>
          </cell>
          <cell r="R987" t="str">
            <v>kristina@pearsonsales.com</v>
          </cell>
          <cell r="S987" t="str">
            <v>909.784.3841</v>
          </cell>
          <cell r="T987" t="str">
            <v>Kristina Pock</v>
          </cell>
          <cell r="U987" t="str">
            <v>Yes</v>
          </cell>
          <cell r="V987" t="str">
            <v>kristina@pearsonsales.com</v>
          </cell>
          <cell r="W987" t="str">
            <v>Warren Windham</v>
          </cell>
          <cell r="X987" t="str">
            <v>No</v>
          </cell>
          <cell r="Y987" t="str">
            <v>warren@pearsonsales.com</v>
          </cell>
          <cell r="Z987" t="b">
            <v>0</v>
          </cell>
          <cell r="AA987" t="b">
            <v>1</v>
          </cell>
          <cell r="AB987" t="b">
            <v>0</v>
          </cell>
          <cell r="AC987" t="b">
            <v>0</v>
          </cell>
          <cell r="AD987">
            <v>45229</v>
          </cell>
          <cell r="AE987">
            <v>45595</v>
          </cell>
        </row>
        <row r="988">
          <cell r="A988" t="str">
            <v>Pearson Food Company Inc</v>
          </cell>
          <cell r="B988">
            <v>217234</v>
          </cell>
          <cell r="C988">
            <v>229866</v>
          </cell>
          <cell r="E988" t="str">
            <v>Active</v>
          </cell>
          <cell r="G988" t="str">
            <v>AC-00742</v>
          </cell>
          <cell r="H988" t="str">
            <v>Active</v>
          </cell>
          <cell r="I988">
            <v>34.059180300000001</v>
          </cell>
          <cell r="J988">
            <v>-117.7921161</v>
          </cell>
          <cell r="L988" t="str">
            <v>2303 Mount Vernon Ave</v>
          </cell>
          <cell r="M988" t="str">
            <v>Pomona</v>
          </cell>
          <cell r="P988" t="str">
            <v>CA</v>
          </cell>
          <cell r="Q988" t="str">
            <v>91768</v>
          </cell>
          <cell r="R988" t="str">
            <v>kristina@pearsonsales.com</v>
          </cell>
          <cell r="S988" t="str">
            <v>909.784.3841</v>
          </cell>
          <cell r="T988" t="str">
            <v>Kristina Pock</v>
          </cell>
          <cell r="U988" t="str">
            <v>Yes</v>
          </cell>
          <cell r="V988" t="str">
            <v>kristina@pearsonsales.com</v>
          </cell>
          <cell r="W988" t="str">
            <v>Warren Windham</v>
          </cell>
          <cell r="X988" t="str">
            <v>No</v>
          </cell>
          <cell r="Y988" t="str">
            <v>warren@pearsonsales.com</v>
          </cell>
          <cell r="Z988" t="b">
            <v>0</v>
          </cell>
          <cell r="AA988" t="b">
            <v>1</v>
          </cell>
          <cell r="AB988" t="b">
            <v>0</v>
          </cell>
          <cell r="AC988" t="b">
            <v>0</v>
          </cell>
          <cell r="AD988">
            <v>45229</v>
          </cell>
          <cell r="AE988">
            <v>45595</v>
          </cell>
        </row>
        <row r="989">
          <cell r="A989" t="str">
            <v>Cushman Farm</v>
          </cell>
          <cell r="B989">
            <v>217289</v>
          </cell>
          <cell r="C989">
            <v>229952</v>
          </cell>
          <cell r="E989" t="str">
            <v>Active</v>
          </cell>
          <cell r="G989" t="str">
            <v>AC-01109</v>
          </cell>
          <cell r="H989" t="str">
            <v>Active</v>
          </cell>
          <cell r="I989">
            <v>39.7592292</v>
          </cell>
          <cell r="J989">
            <v>-122.2395866</v>
          </cell>
          <cell r="L989" t="str">
            <v>4549 County Rd E</v>
          </cell>
          <cell r="M989" t="str">
            <v>Orland</v>
          </cell>
          <cell r="P989" t="str">
            <v>CA</v>
          </cell>
          <cell r="Q989" t="str">
            <v>95963</v>
          </cell>
          <cell r="R989" t="str">
            <v>kcushman31@gmail.com</v>
          </cell>
          <cell r="S989" t="str">
            <v>530.513.8861</v>
          </cell>
          <cell r="T989" t="str">
            <v>Jason Cushman</v>
          </cell>
          <cell r="U989" t="str">
            <v>Yes</v>
          </cell>
          <cell r="V989" t="str">
            <v>jdcush31@gmail.com</v>
          </cell>
          <cell r="X989" t="str">
            <v>No</v>
          </cell>
          <cell r="Z989" t="b">
            <v>1</v>
          </cell>
          <cell r="AA989" t="b">
            <v>0</v>
          </cell>
          <cell r="AB989" t="b">
            <v>0</v>
          </cell>
          <cell r="AC989" t="b">
            <v>0</v>
          </cell>
          <cell r="AD989">
            <v>45243</v>
          </cell>
          <cell r="AE989">
            <v>45609</v>
          </cell>
        </row>
        <row r="990">
          <cell r="A990" t="str">
            <v>Tong Enterprises Inc</v>
          </cell>
          <cell r="B990">
            <v>217290</v>
          </cell>
          <cell r="C990">
            <v>229954</v>
          </cell>
          <cell r="E990" t="str">
            <v>Active</v>
          </cell>
          <cell r="G990" t="str">
            <v>AC-01110</v>
          </cell>
          <cell r="H990" t="str">
            <v>Active</v>
          </cell>
          <cell r="I990">
            <v>37.638988400000002</v>
          </cell>
          <cell r="J990">
            <v>-122.1298647</v>
          </cell>
          <cell r="L990" t="str">
            <v>23889 Connecticut St</v>
          </cell>
          <cell r="M990" t="str">
            <v>Hayward</v>
          </cell>
          <cell r="P990" t="str">
            <v>CA</v>
          </cell>
          <cell r="Q990" t="str">
            <v>94545</v>
          </cell>
          <cell r="S990" t="str">
            <v>510.784.9100</v>
          </cell>
          <cell r="T990" t="str">
            <v>David Ngo</v>
          </cell>
          <cell r="U990" t="str">
            <v>Yes</v>
          </cell>
          <cell r="V990" t="str">
            <v>david.ngo@geminifood.net</v>
          </cell>
          <cell r="W990" t="str">
            <v>Ana Turner</v>
          </cell>
          <cell r="X990" t="str">
            <v>No</v>
          </cell>
          <cell r="Y990" t="str">
            <v>ana@geminifood.net</v>
          </cell>
          <cell r="Z990" t="b">
            <v>1</v>
          </cell>
          <cell r="AA990" t="b">
            <v>1</v>
          </cell>
          <cell r="AB990" t="b">
            <v>0</v>
          </cell>
          <cell r="AC990" t="b">
            <v>0</v>
          </cell>
          <cell r="AD990">
            <v>45243</v>
          </cell>
          <cell r="AE990">
            <v>45609</v>
          </cell>
        </row>
        <row r="991">
          <cell r="A991" t="str">
            <v>Mikes Meat Sales</v>
          </cell>
          <cell r="B991">
            <v>203308</v>
          </cell>
          <cell r="C991">
            <v>229956</v>
          </cell>
          <cell r="E991" t="str">
            <v>Active</v>
          </cell>
          <cell r="G991" t="str">
            <v>AC-01111</v>
          </cell>
          <cell r="H991" t="str">
            <v>Active</v>
          </cell>
          <cell r="I991">
            <v>33.957032300000002</v>
          </cell>
          <cell r="J991">
            <v>-118.1859346</v>
          </cell>
          <cell r="L991" t="str">
            <v>8410 Salt Lake Ave</v>
          </cell>
          <cell r="M991" t="str">
            <v>Cudahy</v>
          </cell>
          <cell r="P991" t="str">
            <v>CA</v>
          </cell>
          <cell r="Q991" t="str">
            <v>90201</v>
          </cell>
          <cell r="R991" t="str">
            <v>mardel126@verizon.net</v>
          </cell>
          <cell r="S991" t="str">
            <v>213.219.7603</v>
          </cell>
          <cell r="T991" t="str">
            <v>Miguel Maldonado</v>
          </cell>
          <cell r="U991" t="str">
            <v>Yes</v>
          </cell>
          <cell r="V991" t="str">
            <v>mardel126@verizon.net</v>
          </cell>
          <cell r="X991" t="str">
            <v>No</v>
          </cell>
          <cell r="Z991" t="b">
            <v>0</v>
          </cell>
          <cell r="AA991" t="b">
            <v>0</v>
          </cell>
          <cell r="AB991" t="b">
            <v>1</v>
          </cell>
          <cell r="AC991" t="b">
            <v>0</v>
          </cell>
          <cell r="AD991">
            <v>45243</v>
          </cell>
          <cell r="AE991">
            <v>45609</v>
          </cell>
        </row>
        <row r="992">
          <cell r="A992" t="str">
            <v>The Martin Brower Company LLC</v>
          </cell>
          <cell r="B992">
            <v>69799</v>
          </cell>
          <cell r="C992">
            <v>229957</v>
          </cell>
          <cell r="E992" t="str">
            <v>Active</v>
          </cell>
          <cell r="G992" t="str">
            <v>AC-01112</v>
          </cell>
          <cell r="H992" t="str">
            <v>Active</v>
          </cell>
          <cell r="I992">
            <v>45.619498999999998</v>
          </cell>
          <cell r="J992">
            <v>-122.7742279</v>
          </cell>
          <cell r="L992" t="str">
            <v>9310 N Harborgate St</v>
          </cell>
          <cell r="M992" t="str">
            <v>Portland</v>
          </cell>
          <cell r="P992" t="str">
            <v>OR</v>
          </cell>
          <cell r="Q992" t="str">
            <v>97203</v>
          </cell>
          <cell r="R992" t="str">
            <v>businesslicenses@reyesholdings.com</v>
          </cell>
          <cell r="S992" t="str">
            <v>847.653.5792</v>
          </cell>
          <cell r="T992" t="str">
            <v>Veronica Acevedo</v>
          </cell>
          <cell r="U992" t="str">
            <v>Yes</v>
          </cell>
          <cell r="V992" t="str">
            <v>businesslicenses@reyesholdings.com</v>
          </cell>
          <cell r="X992" t="str">
            <v>No</v>
          </cell>
          <cell r="Z992" t="b">
            <v>1</v>
          </cell>
          <cell r="AA992" t="b">
            <v>0</v>
          </cell>
          <cell r="AB992" t="b">
            <v>0</v>
          </cell>
          <cell r="AC992" t="b">
            <v>0</v>
          </cell>
          <cell r="AD992">
            <v>45244</v>
          </cell>
          <cell r="AE992">
            <v>45610</v>
          </cell>
        </row>
        <row r="993">
          <cell r="A993" t="str">
            <v>The Martin Brower Company LLC</v>
          </cell>
          <cell r="B993">
            <v>67564</v>
          </cell>
          <cell r="C993">
            <v>229962</v>
          </cell>
          <cell r="E993" t="str">
            <v>Active</v>
          </cell>
          <cell r="G993" t="str">
            <v>AC-01113</v>
          </cell>
          <cell r="H993" t="str">
            <v>Active</v>
          </cell>
          <cell r="I993">
            <v>33.443612299999998</v>
          </cell>
          <cell r="J993">
            <v>-112.1804077</v>
          </cell>
          <cell r="L993" t="str">
            <v>5516 W Buchanan St</v>
          </cell>
          <cell r="M993" t="str">
            <v>Phoenix</v>
          </cell>
          <cell r="P993" t="str">
            <v>AZ</v>
          </cell>
          <cell r="Q993" t="str">
            <v>85043</v>
          </cell>
          <cell r="R993" t="str">
            <v>businesslicenses@reyesholdings.com</v>
          </cell>
          <cell r="S993" t="str">
            <v>847.653.5792</v>
          </cell>
          <cell r="T993" t="str">
            <v>Veronica Acevedo</v>
          </cell>
          <cell r="U993" t="str">
            <v>Yes</v>
          </cell>
          <cell r="V993" t="str">
            <v>businesslicenses@reyesholdings.com</v>
          </cell>
          <cell r="X993" t="str">
            <v>No</v>
          </cell>
          <cell r="Z993" t="b">
            <v>1</v>
          </cell>
          <cell r="AA993" t="b">
            <v>0</v>
          </cell>
          <cell r="AB993" t="b">
            <v>0</v>
          </cell>
          <cell r="AC993" t="b">
            <v>0</v>
          </cell>
          <cell r="AD993">
            <v>45244</v>
          </cell>
          <cell r="AE993">
            <v>45610</v>
          </cell>
        </row>
        <row r="994">
          <cell r="A994" t="str">
            <v>Stepladder Farmstead Creamery</v>
          </cell>
          <cell r="B994">
            <v>51836</v>
          </cell>
          <cell r="C994">
            <v>229965</v>
          </cell>
          <cell r="E994" t="str">
            <v>Active</v>
          </cell>
          <cell r="G994" t="str">
            <v>AC-01114</v>
          </cell>
          <cell r="H994" t="str">
            <v>Active</v>
          </cell>
          <cell r="I994">
            <v>35.622239299999997</v>
          </cell>
          <cell r="J994">
            <v>-121.0501123</v>
          </cell>
          <cell r="L994" t="str">
            <v>4450 San Simeon Creek Rd</v>
          </cell>
          <cell r="M994" t="str">
            <v>Cambria</v>
          </cell>
          <cell r="P994" t="str">
            <v>CA</v>
          </cell>
          <cell r="Q994" t="str">
            <v>93428</v>
          </cell>
          <cell r="R994" t="str">
            <v>jack@stepladdercreamery.com</v>
          </cell>
          <cell r="S994" t="str">
            <v>415.606.8559</v>
          </cell>
          <cell r="T994" t="str">
            <v>Jack Rudolph</v>
          </cell>
          <cell r="U994" t="str">
            <v>Yes</v>
          </cell>
          <cell r="V994" t="str">
            <v>jack@stepladdercreamery.com</v>
          </cell>
          <cell r="X994" t="str">
            <v>No</v>
          </cell>
          <cell r="Z994" t="b">
            <v>0</v>
          </cell>
          <cell r="AA994" t="b">
            <v>0</v>
          </cell>
          <cell r="AB994" t="b">
            <v>1</v>
          </cell>
          <cell r="AC994" t="b">
            <v>0</v>
          </cell>
          <cell r="AD994">
            <v>45244</v>
          </cell>
          <cell r="AE994">
            <v>45610</v>
          </cell>
        </row>
        <row r="995">
          <cell r="A995" t="str">
            <v>Mule Mountain Hogs</v>
          </cell>
          <cell r="B995">
            <v>128646</v>
          </cell>
          <cell r="C995">
            <v>227204</v>
          </cell>
          <cell r="E995" t="str">
            <v>Active</v>
          </cell>
          <cell r="G995" t="str">
            <v>AC-00416</v>
          </cell>
          <cell r="H995" t="str">
            <v>Active</v>
          </cell>
          <cell r="I995">
            <v>41.671661100000001</v>
          </cell>
          <cell r="J995">
            <v>-122.6405295</v>
          </cell>
          <cell r="L995" t="str">
            <v>4226 Travis Heights Rd</v>
          </cell>
          <cell r="M995" t="str">
            <v>Yreka</v>
          </cell>
          <cell r="P995" t="str">
            <v>CA</v>
          </cell>
          <cell r="Q995" t="str">
            <v>96097</v>
          </cell>
          <cell r="R995" t="str">
            <v>ctlnhntr1@gmail.com</v>
          </cell>
          <cell r="S995" t="str">
            <v>530.925.5995</v>
          </cell>
          <cell r="T995" t="str">
            <v>Caitlin Gamache</v>
          </cell>
          <cell r="U995" t="str">
            <v>Yes</v>
          </cell>
          <cell r="V995" t="str">
            <v>ctlnhntr1@gmail.com</v>
          </cell>
          <cell r="W995" t="str">
            <v>Chris Gamache</v>
          </cell>
          <cell r="X995" t="str">
            <v>No</v>
          </cell>
          <cell r="Y995" t="str">
            <v>horsenaround70@live.com</v>
          </cell>
          <cell r="Z995" t="b">
            <v>0</v>
          </cell>
          <cell r="AA995" t="b">
            <v>0</v>
          </cell>
          <cell r="AB995" t="b">
            <v>1</v>
          </cell>
          <cell r="AC995" t="b">
            <v>0</v>
          </cell>
          <cell r="AD995">
            <v>44999</v>
          </cell>
          <cell r="AE995">
            <v>45365</v>
          </cell>
        </row>
        <row r="996">
          <cell r="A996" t="str">
            <v>Sage Mountain Farm</v>
          </cell>
          <cell r="B996">
            <v>140075</v>
          </cell>
          <cell r="C996">
            <v>230025</v>
          </cell>
          <cell r="E996" t="str">
            <v>Active</v>
          </cell>
          <cell r="G996" t="str">
            <v>AC-01115</v>
          </cell>
          <cell r="H996" t="str">
            <v>Active</v>
          </cell>
          <cell r="I996">
            <v>33.557006999999999</v>
          </cell>
          <cell r="J996">
            <v>-116.689967</v>
          </cell>
          <cell r="L996" t="str">
            <v>55520 Hwy 371</v>
          </cell>
          <cell r="M996" t="str">
            <v>Anza</v>
          </cell>
          <cell r="P996" t="str">
            <v>CA</v>
          </cell>
          <cell r="Q996" t="str">
            <v>92539</v>
          </cell>
          <cell r="R996" t="str">
            <v>phil@sagemountainfarm.com</v>
          </cell>
          <cell r="S996" t="str">
            <v>951.990.7460</v>
          </cell>
          <cell r="T996" t="str">
            <v>Phil .</v>
          </cell>
          <cell r="U996" t="str">
            <v>Yes</v>
          </cell>
          <cell r="V996" t="str">
            <v>phil@sagemountainfarm.com</v>
          </cell>
          <cell r="X996" t="str">
            <v>No</v>
          </cell>
          <cell r="Z996" t="b">
            <v>1</v>
          </cell>
          <cell r="AA996" t="b">
            <v>0</v>
          </cell>
          <cell r="AB996" t="b">
            <v>1</v>
          </cell>
          <cell r="AC996" t="b">
            <v>0</v>
          </cell>
          <cell r="AD996">
            <v>45245</v>
          </cell>
          <cell r="AE996">
            <v>45611</v>
          </cell>
        </row>
        <row r="997">
          <cell r="A997" t="str">
            <v>Harbor Wholesale Grocery Inc</v>
          </cell>
          <cell r="B997">
            <v>217333</v>
          </cell>
          <cell r="C997">
            <v>230027</v>
          </cell>
          <cell r="E997" t="str">
            <v>Active</v>
          </cell>
          <cell r="G997" t="str">
            <v>AC-01116</v>
          </cell>
          <cell r="H997" t="str">
            <v>Active</v>
          </cell>
          <cell r="I997">
            <v>43.155099399999997</v>
          </cell>
          <cell r="J997">
            <v>-123.37778299999999</v>
          </cell>
          <cell r="L997" t="str">
            <v>1601 Austin Rd</v>
          </cell>
          <cell r="M997" t="str">
            <v>Roseburg</v>
          </cell>
          <cell r="P997" t="str">
            <v>OR</v>
          </cell>
          <cell r="Q997" t="str">
            <v>97471</v>
          </cell>
          <cell r="R997" t="str">
            <v>taxes@harborwholesale.com</v>
          </cell>
          <cell r="S997" t="str">
            <v>360.754.4484</v>
          </cell>
          <cell r="T997" t="str">
            <v>Timothy Eberl</v>
          </cell>
          <cell r="U997" t="str">
            <v>Yes</v>
          </cell>
          <cell r="V997" t="str">
            <v>taxes@harborwholesale.com</v>
          </cell>
          <cell r="W997" t="str">
            <v>Natalya Washburn</v>
          </cell>
          <cell r="X997" t="str">
            <v>No</v>
          </cell>
          <cell r="Y997" t="str">
            <v>taxes@harborwholesale.com</v>
          </cell>
          <cell r="Z997" t="b">
            <v>1</v>
          </cell>
          <cell r="AA997" t="b">
            <v>1</v>
          </cell>
          <cell r="AB997" t="b">
            <v>1</v>
          </cell>
          <cell r="AC997" t="b">
            <v>1</v>
          </cell>
          <cell r="AD997">
            <v>45246</v>
          </cell>
          <cell r="AE997">
            <v>45612</v>
          </cell>
        </row>
        <row r="998">
          <cell r="A998" t="str">
            <v>Harbor Wholesale Grocery Inc</v>
          </cell>
          <cell r="B998">
            <v>158266</v>
          </cell>
          <cell r="C998">
            <v>230028</v>
          </cell>
          <cell r="E998" t="str">
            <v>Active</v>
          </cell>
          <cell r="G998" t="str">
            <v>AC-01117</v>
          </cell>
          <cell r="H998" t="str">
            <v>Active</v>
          </cell>
          <cell r="I998">
            <v>37.708188300000003</v>
          </cell>
          <cell r="J998">
            <v>-121.0673628</v>
          </cell>
          <cell r="L998" t="str">
            <v>4900 Stoddard Rd</v>
          </cell>
          <cell r="M998" t="str">
            <v>Modesto</v>
          </cell>
          <cell r="P998" t="str">
            <v>CA</v>
          </cell>
          <cell r="Q998" t="str">
            <v>95356</v>
          </cell>
          <cell r="R998" t="str">
            <v>taxes@harborwholesale.com</v>
          </cell>
          <cell r="S998" t="str">
            <v>360.754.4484</v>
          </cell>
          <cell r="T998" t="str">
            <v>Timothy Eberl</v>
          </cell>
          <cell r="U998" t="str">
            <v>Yes</v>
          </cell>
          <cell r="V998" t="str">
            <v>taxes@harborwholesale.com</v>
          </cell>
          <cell r="W998" t="str">
            <v>Natalya Washburn</v>
          </cell>
          <cell r="X998" t="str">
            <v>No</v>
          </cell>
          <cell r="Y998" t="str">
            <v>taxes@harborwholesale.com</v>
          </cell>
          <cell r="Z998" t="b">
            <v>1</v>
          </cell>
          <cell r="AA998" t="b">
            <v>1</v>
          </cell>
          <cell r="AB998" t="b">
            <v>1</v>
          </cell>
          <cell r="AC998" t="b">
            <v>1</v>
          </cell>
          <cell r="AD998">
            <v>45246</v>
          </cell>
          <cell r="AE998">
            <v>45612</v>
          </cell>
        </row>
        <row r="999">
          <cell r="A999" t="str">
            <v>Maersk Warehousing and Distribution Serv LLC</v>
          </cell>
          <cell r="B999">
            <v>217334</v>
          </cell>
          <cell r="C999">
            <v>230029</v>
          </cell>
          <cell r="E999" t="str">
            <v>Active</v>
          </cell>
          <cell r="G999" t="str">
            <v>AC-01118</v>
          </cell>
          <cell r="H999" t="str">
            <v>Active</v>
          </cell>
          <cell r="I999">
            <v>29.7326397</v>
          </cell>
          <cell r="J999">
            <v>-94.881932899999995</v>
          </cell>
          <cell r="L999" t="str">
            <v>6455 S Grand Pkwy</v>
          </cell>
          <cell r="M999" t="str">
            <v>Baytown</v>
          </cell>
          <cell r="P999" t="str">
            <v>TX</v>
          </cell>
          <cell r="Q999" t="str">
            <v>77235</v>
          </cell>
          <cell r="T999" t="str">
            <v>Joseph Tenner</v>
          </cell>
          <cell r="U999" t="str">
            <v>Yes</v>
          </cell>
          <cell r="V999" t="str">
            <v>joseph.tenner@maersk.com</v>
          </cell>
          <cell r="W999" t="str">
            <v>Robert Cazares</v>
          </cell>
          <cell r="X999" t="str">
            <v>No</v>
          </cell>
          <cell r="Y999" t="str">
            <v>robert.cazares@maersk.com</v>
          </cell>
          <cell r="Z999" t="b">
            <v>0</v>
          </cell>
          <cell r="AA999" t="b">
            <v>1</v>
          </cell>
          <cell r="AB999" t="b">
            <v>0</v>
          </cell>
          <cell r="AC999" t="b">
            <v>0</v>
          </cell>
          <cell r="AD999">
            <v>45246</v>
          </cell>
          <cell r="AE999">
            <v>45612</v>
          </cell>
        </row>
        <row r="1000">
          <cell r="A1000" t="str">
            <v>True World Foods San Francisco LLC</v>
          </cell>
          <cell r="B1000">
            <v>217435</v>
          </cell>
          <cell r="C1000">
            <v>230177</v>
          </cell>
          <cell r="E1000" t="str">
            <v>Active</v>
          </cell>
          <cell r="G1000" t="str">
            <v>AC-01119</v>
          </cell>
          <cell r="H1000" t="str">
            <v>Active</v>
          </cell>
          <cell r="I1000">
            <v>37.712612200000002</v>
          </cell>
          <cell r="J1000">
            <v>-122.1708986</v>
          </cell>
          <cell r="L1000" t="str">
            <v>1815 Williams St</v>
          </cell>
          <cell r="M1000" t="str">
            <v>San Leandro</v>
          </cell>
          <cell r="P1000" t="str">
            <v>CA</v>
          </cell>
          <cell r="Q1000" t="str">
            <v>94577</v>
          </cell>
          <cell r="R1000" t="str">
            <v>mike@trueworldfood.com</v>
          </cell>
          <cell r="S1000" t="str">
            <v>510.352.8140</v>
          </cell>
          <cell r="T1000" t="str">
            <v>Michael Burns</v>
          </cell>
          <cell r="U1000" t="str">
            <v>Yes</v>
          </cell>
          <cell r="V1000" t="str">
            <v>mike@trueworldfoods.com</v>
          </cell>
          <cell r="X1000" t="str">
            <v>No</v>
          </cell>
          <cell r="Z1000" t="b">
            <v>1</v>
          </cell>
          <cell r="AA1000" t="b">
            <v>0</v>
          </cell>
          <cell r="AB1000" t="b">
            <v>1</v>
          </cell>
          <cell r="AC1000" t="b">
            <v>0</v>
          </cell>
          <cell r="AD1000">
            <v>45251</v>
          </cell>
          <cell r="AE1000">
            <v>45617</v>
          </cell>
        </row>
        <row r="1001">
          <cell r="A1001" t="str">
            <v>Vertical Cold Storage LLC</v>
          </cell>
          <cell r="B1001">
            <v>217439</v>
          </cell>
          <cell r="C1001">
            <v>230181</v>
          </cell>
          <cell r="E1001" t="str">
            <v>Active</v>
          </cell>
          <cell r="G1001" t="str">
            <v>AC-01120</v>
          </cell>
          <cell r="H1001" t="str">
            <v>Active</v>
          </cell>
          <cell r="I1001">
            <v>41.662902799999998</v>
          </cell>
          <cell r="J1001">
            <v>-88.128745100000003</v>
          </cell>
          <cell r="L1001" t="str">
            <v>1310 Remington Blvd</v>
          </cell>
          <cell r="M1001" t="str">
            <v>Bolingbrook</v>
          </cell>
          <cell r="P1001" t="str">
            <v>IL</v>
          </cell>
          <cell r="Q1001" t="str">
            <v>60490</v>
          </cell>
          <cell r="R1001" t="str">
            <v>gwendolyn.griffin@verticalcold.com</v>
          </cell>
          <cell r="S1001" t="str">
            <v>630.866.2700</v>
          </cell>
          <cell r="T1001" t="str">
            <v>Gwendolyn Griffin</v>
          </cell>
          <cell r="U1001" t="str">
            <v>Yes</v>
          </cell>
          <cell r="V1001" t="str">
            <v>gwendolyn@verticalcold.com</v>
          </cell>
          <cell r="W1001" t="str">
            <v>Dan Johnson</v>
          </cell>
          <cell r="X1001" t="str">
            <v>No</v>
          </cell>
          <cell r="Y1001" t="str">
            <v>dan.johnson@verticalcold.com</v>
          </cell>
          <cell r="Z1001" t="b">
            <v>0</v>
          </cell>
          <cell r="AA1001" t="b">
            <v>0</v>
          </cell>
          <cell r="AB1001" t="b">
            <v>1</v>
          </cell>
          <cell r="AC1001" t="b">
            <v>1</v>
          </cell>
          <cell r="AD1001">
            <v>45252</v>
          </cell>
          <cell r="AE1001">
            <v>45618</v>
          </cell>
        </row>
        <row r="1002">
          <cell r="A1002" t="str">
            <v>CALPIA Prison Industry Authority</v>
          </cell>
          <cell r="B1002">
            <v>68618</v>
          </cell>
          <cell r="C1002">
            <v>230183</v>
          </cell>
          <cell r="E1002" t="str">
            <v>Active</v>
          </cell>
          <cell r="G1002" t="str">
            <v>AC-01121</v>
          </cell>
          <cell r="H1002" t="str">
            <v>Active</v>
          </cell>
          <cell r="I1002">
            <v>35.974351400000003</v>
          </cell>
          <cell r="J1002">
            <v>-120.1233093</v>
          </cell>
          <cell r="L1002" t="str">
            <v>1 Kings Way</v>
          </cell>
          <cell r="M1002" t="str">
            <v>Avenal</v>
          </cell>
          <cell r="P1002" t="str">
            <v>CA</v>
          </cell>
          <cell r="Q1002" t="str">
            <v>93204</v>
          </cell>
          <cell r="R1002" t="str">
            <v>jeanne.tillotson@calpia.ca.gov</v>
          </cell>
          <cell r="S1002" t="str">
            <v>559.386.6045</v>
          </cell>
          <cell r="T1002" t="str">
            <v>Jeanne Tillotson</v>
          </cell>
          <cell r="U1002" t="str">
            <v>Yes</v>
          </cell>
          <cell r="V1002" t="str">
            <v>jeanne.tillotson@calpia.ca.gov</v>
          </cell>
          <cell r="X1002" t="str">
            <v>No</v>
          </cell>
          <cell r="Z1002" t="b">
            <v>1</v>
          </cell>
          <cell r="AA1002" t="b">
            <v>1</v>
          </cell>
          <cell r="AB1002" t="b">
            <v>0</v>
          </cell>
          <cell r="AC1002" t="b">
            <v>0</v>
          </cell>
          <cell r="AD1002">
            <v>45252</v>
          </cell>
          <cell r="AE1002">
            <v>45618</v>
          </cell>
        </row>
        <row r="1003">
          <cell r="A1003" t="str">
            <v>Hart Acres Ranch</v>
          </cell>
          <cell r="B1003">
            <v>124951</v>
          </cell>
          <cell r="C1003">
            <v>230185</v>
          </cell>
          <cell r="E1003" t="str">
            <v>Active</v>
          </cell>
          <cell r="G1003" t="str">
            <v>AC-01123</v>
          </cell>
          <cell r="H1003" t="str">
            <v>Active</v>
          </cell>
          <cell r="I1003">
            <v>39.498523200000001</v>
          </cell>
          <cell r="J1003">
            <v>-121.4502392</v>
          </cell>
          <cell r="L1003" t="str">
            <v>5547 Old Olive Hwy</v>
          </cell>
          <cell r="M1003" t="str">
            <v>Oroville</v>
          </cell>
          <cell r="P1003" t="str">
            <v>CA</v>
          </cell>
          <cell r="Q1003" t="str">
            <v>95966</v>
          </cell>
          <cell r="R1003" t="str">
            <v>amberhart31@yahoo.com</v>
          </cell>
          <cell r="S1003" t="str">
            <v>530.514.1328</v>
          </cell>
          <cell r="T1003" t="str">
            <v>Amber Hart</v>
          </cell>
          <cell r="U1003" t="str">
            <v>Yes</v>
          </cell>
          <cell r="V1003" t="str">
            <v>amberhart31@yahoo.com</v>
          </cell>
          <cell r="X1003" t="str">
            <v>No</v>
          </cell>
          <cell r="Z1003" t="b">
            <v>0</v>
          </cell>
          <cell r="AA1003" t="b">
            <v>0</v>
          </cell>
          <cell r="AB1003" t="b">
            <v>1</v>
          </cell>
          <cell r="AC1003" t="b">
            <v>0</v>
          </cell>
          <cell r="AD1003">
            <v>45252</v>
          </cell>
          <cell r="AE1003">
            <v>45618</v>
          </cell>
        </row>
        <row r="1004">
          <cell r="A1004" t="str">
            <v>Hunt Show Pigs</v>
          </cell>
          <cell r="B1004">
            <v>169887</v>
          </cell>
          <cell r="C1004">
            <v>230186</v>
          </cell>
          <cell r="E1004" t="str">
            <v>Active</v>
          </cell>
          <cell r="G1004" t="str">
            <v>AC-01124</v>
          </cell>
          <cell r="H1004" t="str">
            <v>Active</v>
          </cell>
          <cell r="I1004">
            <v>40.643293</v>
          </cell>
          <cell r="J1004">
            <v>-122.277173</v>
          </cell>
          <cell r="L1004" t="str">
            <v>12258 Neal Ln</v>
          </cell>
          <cell r="M1004" t="str">
            <v>Redding</v>
          </cell>
          <cell r="P1004" t="str">
            <v>CA</v>
          </cell>
          <cell r="Q1004" t="str">
            <v>96003</v>
          </cell>
          <cell r="R1004" t="str">
            <v>ahunt2469@aol.com</v>
          </cell>
          <cell r="S1004" t="str">
            <v>530.604.9820</v>
          </cell>
          <cell r="T1004" t="str">
            <v>Sierra Hunt</v>
          </cell>
          <cell r="U1004" t="str">
            <v>Yes</v>
          </cell>
          <cell r="V1004" t="str">
            <v>huntsierra99@gmail.com</v>
          </cell>
          <cell r="W1004" t="str">
            <v>Marian Hunt</v>
          </cell>
          <cell r="X1004" t="str">
            <v>No</v>
          </cell>
          <cell r="Y1004" t="str">
            <v>mmhuntphoto@aol.com</v>
          </cell>
          <cell r="Z1004" t="b">
            <v>0</v>
          </cell>
          <cell r="AA1004" t="b">
            <v>0</v>
          </cell>
          <cell r="AB1004" t="b">
            <v>1</v>
          </cell>
          <cell r="AC1004" t="b">
            <v>0</v>
          </cell>
          <cell r="AD1004">
            <v>45252</v>
          </cell>
          <cell r="AE1004">
            <v>45618</v>
          </cell>
        </row>
        <row r="1005">
          <cell r="A1005" t="str">
            <v>CLA TRADING, INC</v>
          </cell>
          <cell r="B1005">
            <v>217441</v>
          </cell>
          <cell r="C1005">
            <v>230187</v>
          </cell>
          <cell r="E1005" t="str">
            <v>Active</v>
          </cell>
          <cell r="G1005" t="str">
            <v>AC-00927</v>
          </cell>
          <cell r="H1005" t="str">
            <v>Active</v>
          </cell>
          <cell r="I1005">
            <v>33.858782099999999</v>
          </cell>
          <cell r="J1005">
            <v>-118.04714679999999</v>
          </cell>
          <cell r="L1005" t="str">
            <v>13337 South St Suite #333</v>
          </cell>
          <cell r="M1005" t="str">
            <v>Cerritos</v>
          </cell>
          <cell r="P1005" t="str">
            <v>CA</v>
          </cell>
          <cell r="Q1005" t="str">
            <v>90703-7308</v>
          </cell>
          <cell r="R1005" t="str">
            <v>andy@clatradinginc.com</v>
          </cell>
          <cell r="S1005" t="str">
            <v>206.227.6537</v>
          </cell>
          <cell r="T1005" t="str">
            <v>Liang-an Chen</v>
          </cell>
          <cell r="U1005" t="str">
            <v>Yes</v>
          </cell>
          <cell r="V1005" t="str">
            <v>andy@clatradinginc.com</v>
          </cell>
          <cell r="X1005" t="str">
            <v>No</v>
          </cell>
          <cell r="Z1005" t="b">
            <v>0</v>
          </cell>
          <cell r="AA1005" t="b">
            <v>0</v>
          </cell>
          <cell r="AB1005" t="b">
            <v>1</v>
          </cell>
          <cell r="AC1005" t="b">
            <v>1</v>
          </cell>
          <cell r="AD1005">
            <v>45126</v>
          </cell>
          <cell r="AE1005">
            <v>45492</v>
          </cell>
        </row>
        <row r="1006">
          <cell r="A1006" t="str">
            <v>Donald Trading Company</v>
          </cell>
          <cell r="B1006">
            <v>217443</v>
          </cell>
          <cell r="C1006">
            <v>230188</v>
          </cell>
          <cell r="E1006" t="str">
            <v>Active</v>
          </cell>
          <cell r="G1006" t="str">
            <v>AC-01125</v>
          </cell>
          <cell r="H1006" t="str">
            <v>Active</v>
          </cell>
          <cell r="I1006">
            <v>38.522899700000004</v>
          </cell>
          <cell r="J1006">
            <v>-121.46734480000001</v>
          </cell>
          <cell r="L1006" t="str">
            <v>3681 33rd Ave</v>
          </cell>
          <cell r="M1006" t="str">
            <v>Sacramento</v>
          </cell>
          <cell r="P1006" t="str">
            <v>CA</v>
          </cell>
          <cell r="Q1006" t="str">
            <v>95824</v>
          </cell>
          <cell r="R1006" t="str">
            <v>donaldtrading@yahoo.com</v>
          </cell>
          <cell r="S1006" t="str">
            <v>916.424.8883</v>
          </cell>
          <cell r="T1006" t="str">
            <v>Cary Chiu</v>
          </cell>
          <cell r="U1006" t="str">
            <v>Yes</v>
          </cell>
          <cell r="V1006" t="str">
            <v>donaldtrading@yahoo.com</v>
          </cell>
          <cell r="X1006" t="str">
            <v>No</v>
          </cell>
          <cell r="Z1006" t="b">
            <v>0</v>
          </cell>
          <cell r="AA1006" t="b">
            <v>0</v>
          </cell>
          <cell r="AB1006" t="b">
            <v>1</v>
          </cell>
          <cell r="AC1006" t="b">
            <v>0</v>
          </cell>
          <cell r="AD1006">
            <v>45252</v>
          </cell>
          <cell r="AE1006">
            <v>45618</v>
          </cell>
        </row>
        <row r="1007">
          <cell r="A1007" t="str">
            <v>Supalo Distribution Inc</v>
          </cell>
          <cell r="B1007">
            <v>198071</v>
          </cell>
          <cell r="C1007">
            <v>230189</v>
          </cell>
          <cell r="E1007" t="str">
            <v>Active</v>
          </cell>
          <cell r="G1007" t="str">
            <v>AC-01008</v>
          </cell>
          <cell r="H1007" t="str">
            <v>Active</v>
          </cell>
          <cell r="I1007">
            <v>34.092534399999998</v>
          </cell>
          <cell r="J1007">
            <v>-117.7354371</v>
          </cell>
          <cell r="L1007" t="str">
            <v>816 Towne Center Dr</v>
          </cell>
          <cell r="M1007" t="str">
            <v>Pomona</v>
          </cell>
          <cell r="P1007" t="str">
            <v>CA</v>
          </cell>
          <cell r="Q1007" t="str">
            <v>91767</v>
          </cell>
          <cell r="R1007" t="str">
            <v>im@daviddai.com</v>
          </cell>
          <cell r="S1007" t="str">
            <v>909.923.1188</v>
          </cell>
          <cell r="T1007" t="str">
            <v>Lucy Blagrave</v>
          </cell>
          <cell r="U1007" t="str">
            <v>Yes</v>
          </cell>
          <cell r="V1007" t="str">
            <v>lucyb@nuclu.io</v>
          </cell>
          <cell r="X1007" t="str">
            <v>No</v>
          </cell>
          <cell r="Z1007" t="b">
            <v>1</v>
          </cell>
          <cell r="AA1007" t="b">
            <v>0</v>
          </cell>
          <cell r="AB1007" t="b">
            <v>1</v>
          </cell>
          <cell r="AC1007" t="b">
            <v>1</v>
          </cell>
          <cell r="AD1007">
            <v>45540</v>
          </cell>
          <cell r="AE1007">
            <v>45905</v>
          </cell>
        </row>
        <row r="1008">
          <cell r="A1008" t="str">
            <v>Sasa Inc</v>
          </cell>
          <cell r="B1008">
            <v>217444</v>
          </cell>
          <cell r="C1008">
            <v>230190</v>
          </cell>
          <cell r="E1008" t="str">
            <v>Active</v>
          </cell>
          <cell r="G1008" t="str">
            <v>AC-01126</v>
          </cell>
          <cell r="H1008" t="str">
            <v>Active</v>
          </cell>
          <cell r="I1008">
            <v>32.224503900000002</v>
          </cell>
          <cell r="J1008">
            <v>-110.85850840000001</v>
          </cell>
          <cell r="L1008" t="str">
            <v>333 N Wilmot Rd Ste 342</v>
          </cell>
          <cell r="M1008" t="str">
            <v>Tuscon</v>
          </cell>
          <cell r="P1008" t="str">
            <v>AZ</v>
          </cell>
          <cell r="Q1008" t="str">
            <v>85728</v>
          </cell>
          <cell r="R1008" t="str">
            <v>jose.rabago@bachoco.net</v>
          </cell>
          <cell r="T1008" t="str">
            <v>Oswaldo Mendivil</v>
          </cell>
          <cell r="U1008" t="str">
            <v>Yes</v>
          </cell>
          <cell r="V1008" t="str">
            <v>oswaldo.chavira@bachoco.net</v>
          </cell>
          <cell r="W1008" t="str">
            <v>Jose Zarati</v>
          </cell>
          <cell r="X1008" t="str">
            <v>No</v>
          </cell>
          <cell r="Y1008" t="str">
            <v>fernando.rabago@bachoco.net</v>
          </cell>
          <cell r="Z1008" t="b">
            <v>0</v>
          </cell>
          <cell r="AA1008" t="b">
            <v>0</v>
          </cell>
          <cell r="AB1008" t="b">
            <v>1</v>
          </cell>
          <cell r="AC1008" t="b">
            <v>0</v>
          </cell>
          <cell r="AD1008">
            <v>45257</v>
          </cell>
          <cell r="AE1008">
            <v>45623</v>
          </cell>
        </row>
        <row r="1009">
          <cell r="A1009" t="str">
            <v>Lineage Logistics Long Beach</v>
          </cell>
          <cell r="B1009">
            <v>207878</v>
          </cell>
          <cell r="C1009">
            <v>230193</v>
          </cell>
          <cell r="E1009" t="str">
            <v>Active</v>
          </cell>
          <cell r="G1009" t="str">
            <v>AC-01127</v>
          </cell>
          <cell r="H1009" t="str">
            <v>Active</v>
          </cell>
          <cell r="I1009">
            <v>33.778002700000002</v>
          </cell>
          <cell r="J1009">
            <v>-118.2162843</v>
          </cell>
          <cell r="L1009" t="str">
            <v>1710 Pier B St</v>
          </cell>
          <cell r="M1009" t="str">
            <v>Long Beach</v>
          </cell>
          <cell r="P1009" t="str">
            <v>CA</v>
          </cell>
          <cell r="Q1009" t="str">
            <v>90813</v>
          </cell>
          <cell r="R1009" t="str">
            <v>pyee@lineagelogistics.com</v>
          </cell>
          <cell r="S1009" t="str">
            <v>562.637.7730</v>
          </cell>
          <cell r="T1009" t="str">
            <v>Nicholas Hale</v>
          </cell>
          <cell r="U1009" t="str">
            <v>Yes</v>
          </cell>
          <cell r="V1009" t="str">
            <v>nhale@lineagelogistics.com</v>
          </cell>
          <cell r="X1009" t="str">
            <v>No</v>
          </cell>
          <cell r="Z1009" t="b">
            <v>1</v>
          </cell>
          <cell r="AA1009" t="b">
            <v>1</v>
          </cell>
          <cell r="AB1009" t="b">
            <v>1</v>
          </cell>
          <cell r="AC1009" t="b">
            <v>1</v>
          </cell>
          <cell r="AD1009">
            <v>45258</v>
          </cell>
          <cell r="AE1009">
            <v>45624</v>
          </cell>
        </row>
        <row r="1010">
          <cell r="A1010" t="str">
            <v>Lineage Logistics Watsonville</v>
          </cell>
          <cell r="B1010">
            <v>217446</v>
          </cell>
          <cell r="C1010">
            <v>230194</v>
          </cell>
          <cell r="E1010" t="str">
            <v>Active</v>
          </cell>
          <cell r="G1010" t="str">
            <v>AC-01128</v>
          </cell>
          <cell r="H1010" t="str">
            <v>Active</v>
          </cell>
          <cell r="I1010">
            <v>36.909233700000001</v>
          </cell>
          <cell r="J1010">
            <v>-121.76506999999999</v>
          </cell>
          <cell r="L1010" t="str">
            <v>555 Walker St</v>
          </cell>
          <cell r="M1010" t="str">
            <v>Watsonville</v>
          </cell>
          <cell r="P1010" t="str">
            <v>CA</v>
          </cell>
          <cell r="Q1010" t="str">
            <v>95076</v>
          </cell>
          <cell r="R1010" t="str">
            <v>mjay@lineagelogistics.com</v>
          </cell>
          <cell r="S1010" t="str">
            <v>831.254.8990</v>
          </cell>
          <cell r="T1010" t="str">
            <v>Nicholas Hale</v>
          </cell>
          <cell r="U1010" t="str">
            <v>Yes</v>
          </cell>
          <cell r="V1010" t="str">
            <v>nhale@lineagelogistics.com</v>
          </cell>
          <cell r="X1010" t="str">
            <v>No</v>
          </cell>
          <cell r="Z1010" t="b">
            <v>1</v>
          </cell>
          <cell r="AA1010" t="b">
            <v>1</v>
          </cell>
          <cell r="AB1010" t="b">
            <v>1</v>
          </cell>
          <cell r="AC1010" t="b">
            <v>1</v>
          </cell>
          <cell r="AD1010">
            <v>45258</v>
          </cell>
          <cell r="AE1010">
            <v>45624</v>
          </cell>
        </row>
        <row r="1011">
          <cell r="A1011" t="str">
            <v>Lineage Logistics Vernon</v>
          </cell>
          <cell r="B1011">
            <v>217447</v>
          </cell>
          <cell r="C1011">
            <v>230195</v>
          </cell>
          <cell r="E1011" t="str">
            <v>Active</v>
          </cell>
          <cell r="G1011" t="str">
            <v>AC-01129</v>
          </cell>
          <cell r="H1011" t="str">
            <v>Active</v>
          </cell>
          <cell r="I1011">
            <v>34.003414200000002</v>
          </cell>
          <cell r="J1011">
            <v>-118.1921822</v>
          </cell>
          <cell r="L1011" t="str">
            <v>4100 Bandini Blvd</v>
          </cell>
          <cell r="M1011" t="str">
            <v>Vernon</v>
          </cell>
          <cell r="P1011" t="str">
            <v>CA</v>
          </cell>
          <cell r="Q1011" t="str">
            <v>90058</v>
          </cell>
          <cell r="R1011" t="str">
            <v>mabarca@lineagelogistics.com</v>
          </cell>
          <cell r="S1011" t="str">
            <v>323.430.8550</v>
          </cell>
          <cell r="T1011" t="str">
            <v>Nicholas Hale</v>
          </cell>
          <cell r="U1011" t="str">
            <v>Yes</v>
          </cell>
          <cell r="V1011" t="str">
            <v>nhale@lineagelogistics.com</v>
          </cell>
          <cell r="X1011" t="str">
            <v>No</v>
          </cell>
          <cell r="Z1011" t="b">
            <v>1</v>
          </cell>
          <cell r="AA1011" t="b">
            <v>1</v>
          </cell>
          <cell r="AB1011" t="b">
            <v>1</v>
          </cell>
          <cell r="AC1011" t="b">
            <v>1</v>
          </cell>
          <cell r="AD1011">
            <v>45258</v>
          </cell>
          <cell r="AE1011">
            <v>45624</v>
          </cell>
        </row>
        <row r="1012">
          <cell r="A1012" t="str">
            <v>Echo Lake Foods - Huntington</v>
          </cell>
          <cell r="B1012">
            <v>184796</v>
          </cell>
          <cell r="C1012">
            <v>230199</v>
          </cell>
          <cell r="E1012" t="str">
            <v>Active</v>
          </cell>
          <cell r="G1012" t="str">
            <v>AC-01082</v>
          </cell>
          <cell r="H1012" t="str">
            <v>Active</v>
          </cell>
          <cell r="I1012">
            <v>40.880408699999997</v>
          </cell>
          <cell r="J1012">
            <v>-85.497136999999995</v>
          </cell>
          <cell r="L1012" t="str">
            <v>435 W State St</v>
          </cell>
          <cell r="M1012" t="str">
            <v>Huntington</v>
          </cell>
          <cell r="P1012" t="str">
            <v>IN</v>
          </cell>
          <cell r="Q1012" t="str">
            <v>46750</v>
          </cell>
          <cell r="R1012" t="str">
            <v>ajay@echolakefoods.com</v>
          </cell>
          <cell r="S1012" t="str">
            <v>262.763.9551</v>
          </cell>
          <cell r="T1012" t="str">
            <v>Ajay Solanki</v>
          </cell>
          <cell r="U1012" t="str">
            <v>Yes</v>
          </cell>
          <cell r="V1012" t="str">
            <v>ajay@echolakefoods.com</v>
          </cell>
          <cell r="X1012" t="str">
            <v>No</v>
          </cell>
          <cell r="Z1012" t="b">
            <v>0</v>
          </cell>
          <cell r="AA1012" t="b">
            <v>1</v>
          </cell>
          <cell r="AB1012" t="b">
            <v>0</v>
          </cell>
          <cell r="AC1012" t="b">
            <v>0</v>
          </cell>
          <cell r="AD1012">
            <v>45253</v>
          </cell>
          <cell r="AE1012">
            <v>45619</v>
          </cell>
        </row>
        <row r="1013">
          <cell r="A1013" t="str">
            <v>Coastal Pacific Food Distributors Inc</v>
          </cell>
          <cell r="B1013">
            <v>217581</v>
          </cell>
          <cell r="C1013">
            <v>230396</v>
          </cell>
          <cell r="E1013" t="str">
            <v>Active</v>
          </cell>
          <cell r="G1013" t="str">
            <v>AC-01130</v>
          </cell>
          <cell r="H1013" t="str">
            <v>Active</v>
          </cell>
          <cell r="I1013">
            <v>34.049452600000002</v>
          </cell>
          <cell r="J1013">
            <v>-117.6159512</v>
          </cell>
          <cell r="L1013" t="str">
            <v>1320 S Baker Ave</v>
          </cell>
          <cell r="M1013" t="str">
            <v>Ontario</v>
          </cell>
          <cell r="P1013" t="str">
            <v>CA</v>
          </cell>
          <cell r="Q1013" t="str">
            <v>91761</v>
          </cell>
          <cell r="R1013" t="str">
            <v>monika.bertke@cpfd.com</v>
          </cell>
          <cell r="S1013" t="str">
            <v>209.983.2454</v>
          </cell>
          <cell r="T1013" t="str">
            <v>Monika Bertke</v>
          </cell>
          <cell r="U1013" t="str">
            <v>Yes</v>
          </cell>
          <cell r="V1013" t="str">
            <v>monika.bertke@cpfd.com</v>
          </cell>
          <cell r="W1013" t="str">
            <v>Kevin Carpenter</v>
          </cell>
          <cell r="X1013" t="str">
            <v>No</v>
          </cell>
          <cell r="Y1013" t="str">
            <v>kevin.carpenter@cpfd.com</v>
          </cell>
          <cell r="Z1013" t="b">
            <v>1</v>
          </cell>
          <cell r="AA1013" t="b">
            <v>0</v>
          </cell>
          <cell r="AB1013" t="b">
            <v>1</v>
          </cell>
          <cell r="AC1013" t="b">
            <v>0</v>
          </cell>
          <cell r="AD1013">
            <v>45258</v>
          </cell>
          <cell r="AE1013">
            <v>45624</v>
          </cell>
        </row>
        <row r="1014">
          <cell r="A1014" t="str">
            <v>Food Ireland</v>
          </cell>
          <cell r="B1014">
            <v>217582</v>
          </cell>
          <cell r="C1014">
            <v>230397</v>
          </cell>
          <cell r="E1014" t="str">
            <v>Active</v>
          </cell>
          <cell r="G1014" t="str">
            <v>AC-01131</v>
          </cell>
          <cell r="H1014" t="str">
            <v>Active</v>
          </cell>
          <cell r="I1014">
            <v>40.908239899999998</v>
          </cell>
          <cell r="J1014">
            <v>-73.826685400000002</v>
          </cell>
          <cell r="L1014" t="str">
            <v>230 E 3rd St</v>
          </cell>
          <cell r="M1014" t="str">
            <v>Mount Vernon</v>
          </cell>
          <cell r="P1014" t="str">
            <v>NY</v>
          </cell>
          <cell r="Q1014" t="str">
            <v>10553</v>
          </cell>
          <cell r="R1014" t="str">
            <v>wholesale@foodireland.com</v>
          </cell>
          <cell r="S1014" t="str">
            <v>914.699.5000</v>
          </cell>
          <cell r="T1014" t="str">
            <v>Patrick Coleman</v>
          </cell>
          <cell r="U1014" t="str">
            <v>Yes</v>
          </cell>
          <cell r="V1014" t="str">
            <v>pcoleman@foodireland.com</v>
          </cell>
          <cell r="X1014" t="str">
            <v>No</v>
          </cell>
          <cell r="Z1014" t="b">
            <v>0</v>
          </cell>
          <cell r="AA1014" t="b">
            <v>0</v>
          </cell>
          <cell r="AB1014" t="b">
            <v>1</v>
          </cell>
          <cell r="AC1014" t="b">
            <v>0</v>
          </cell>
          <cell r="AD1014">
            <v>45258</v>
          </cell>
          <cell r="AE1014">
            <v>45624</v>
          </cell>
        </row>
        <row r="1015">
          <cell r="A1015" t="str">
            <v>Walmart Distribution Center 8852</v>
          </cell>
          <cell r="B1015">
            <v>191547</v>
          </cell>
          <cell r="C1015">
            <v>230399</v>
          </cell>
          <cell r="E1015" t="str">
            <v>Active</v>
          </cell>
          <cell r="G1015" t="str">
            <v>AC-01133</v>
          </cell>
          <cell r="H1015" t="str">
            <v>Active</v>
          </cell>
          <cell r="I1015">
            <v>35.467255999999999</v>
          </cell>
          <cell r="J1015">
            <v>-119.209374</v>
          </cell>
          <cell r="L1015" t="str">
            <v>2701 S Driver Rd</v>
          </cell>
          <cell r="M1015" t="str">
            <v>Shafter</v>
          </cell>
          <cell r="P1015" t="str">
            <v>CA</v>
          </cell>
          <cell r="Q1015" t="str">
            <v>93263</v>
          </cell>
          <cell r="S1015" t="str">
            <v>661.292.7595</v>
          </cell>
          <cell r="T1015" t="str">
            <v>Sarah Little</v>
          </cell>
          <cell r="U1015" t="str">
            <v>Yes</v>
          </cell>
          <cell r="V1015" t="str">
            <v>complic@wal-mart.com</v>
          </cell>
          <cell r="X1015" t="str">
            <v>No</v>
          </cell>
          <cell r="Z1015" t="b">
            <v>1</v>
          </cell>
          <cell r="AA1015" t="b">
            <v>1</v>
          </cell>
          <cell r="AB1015" t="b">
            <v>1</v>
          </cell>
          <cell r="AC1015" t="b">
            <v>0</v>
          </cell>
          <cell r="AD1015">
            <v>45259</v>
          </cell>
          <cell r="AE1015">
            <v>45625</v>
          </cell>
        </row>
        <row r="1016">
          <cell r="A1016" t="str">
            <v>Calvada Sales Co</v>
          </cell>
          <cell r="B1016">
            <v>217584</v>
          </cell>
          <cell r="C1016">
            <v>230400</v>
          </cell>
          <cell r="E1016" t="str">
            <v>Active</v>
          </cell>
          <cell r="G1016" t="str">
            <v>AC-01134</v>
          </cell>
          <cell r="H1016" t="str">
            <v>Active</v>
          </cell>
          <cell r="I1016">
            <v>38.596625400000001</v>
          </cell>
          <cell r="J1016">
            <v>-121.495597</v>
          </cell>
          <cell r="L1016" t="str">
            <v>450 Richards Blvd</v>
          </cell>
          <cell r="M1016" t="str">
            <v>Sacramento</v>
          </cell>
          <cell r="P1016" t="str">
            <v>CA</v>
          </cell>
          <cell r="Q1016" t="str">
            <v>95811</v>
          </cell>
          <cell r="R1016" t="str">
            <v>sac@calvadafoods.com</v>
          </cell>
          <cell r="S1016" t="str">
            <v>916.441.6290</v>
          </cell>
          <cell r="T1016" t="str">
            <v>Thomas Mackey</v>
          </cell>
          <cell r="U1016" t="str">
            <v>Yes</v>
          </cell>
          <cell r="V1016" t="str">
            <v>tj@calvadafoods.com</v>
          </cell>
          <cell r="W1016" t="str">
            <v>Greg Cederlof</v>
          </cell>
          <cell r="X1016" t="str">
            <v>No</v>
          </cell>
          <cell r="Y1016" t="str">
            <v>greg@calvadafoods.com</v>
          </cell>
          <cell r="Z1016" t="b">
            <v>0</v>
          </cell>
          <cell r="AA1016" t="b">
            <v>0</v>
          </cell>
          <cell r="AB1016" t="b">
            <v>1</v>
          </cell>
          <cell r="AC1016" t="b">
            <v>0</v>
          </cell>
          <cell r="AD1016">
            <v>45261</v>
          </cell>
          <cell r="AE1016">
            <v>45627</v>
          </cell>
        </row>
        <row r="1017">
          <cell r="A1017" t="str">
            <v>Jongs Egg Ranch</v>
          </cell>
          <cell r="B1017">
            <v>69156</v>
          </cell>
          <cell r="C1017">
            <v>230401</v>
          </cell>
          <cell r="E1017" t="str">
            <v>Active</v>
          </cell>
          <cell r="F1017" t="str">
            <v>0002LJV</v>
          </cell>
          <cell r="G1017" t="str">
            <v>AC-01135</v>
          </cell>
          <cell r="H1017" t="str">
            <v>Active</v>
          </cell>
          <cell r="I1017">
            <v>33.997584000000003</v>
          </cell>
          <cell r="J1017">
            <v>-117.584738</v>
          </cell>
          <cell r="L1017" t="str">
            <v>10076 Ontario Ranch Rd</v>
          </cell>
          <cell r="M1017" t="str">
            <v>Ontario</v>
          </cell>
          <cell r="P1017" t="str">
            <v>CA</v>
          </cell>
          <cell r="Q1017" t="str">
            <v>91762</v>
          </cell>
          <cell r="R1017" t="str">
            <v>jrivllc@gmail.com</v>
          </cell>
          <cell r="S1017" t="str">
            <v>909.947.0601</v>
          </cell>
          <cell r="T1017" t="str">
            <v>Eric Jong</v>
          </cell>
          <cell r="U1017" t="str">
            <v>Yes</v>
          </cell>
          <cell r="V1017" t="str">
            <v>jrivllc@gmail.com</v>
          </cell>
          <cell r="X1017" t="str">
            <v>No</v>
          </cell>
          <cell r="Z1017" t="b">
            <v>1</v>
          </cell>
          <cell r="AA1017" t="b">
            <v>0</v>
          </cell>
          <cell r="AB1017" t="b">
            <v>0</v>
          </cell>
          <cell r="AC1017" t="b">
            <v>0</v>
          </cell>
          <cell r="AD1017">
            <v>45264</v>
          </cell>
          <cell r="AE1017">
            <v>45630</v>
          </cell>
        </row>
        <row r="1018">
          <cell r="A1018" t="str">
            <v>Bravo Steaks LLC</v>
          </cell>
          <cell r="B1018">
            <v>217585</v>
          </cell>
          <cell r="C1018">
            <v>230402</v>
          </cell>
          <cell r="E1018" t="str">
            <v>Active</v>
          </cell>
          <cell r="G1018" t="str">
            <v>AC-01136</v>
          </cell>
          <cell r="H1018" t="str">
            <v>Active</v>
          </cell>
          <cell r="I1018">
            <v>36.274773500000002</v>
          </cell>
          <cell r="J1018">
            <v>-79.877236100000005</v>
          </cell>
          <cell r="L1018" t="str">
            <v>379 Yank Rd</v>
          </cell>
          <cell r="M1018" t="str">
            <v>Summerfield</v>
          </cell>
          <cell r="P1018" t="str">
            <v>NC</v>
          </cell>
          <cell r="Q1018" t="str">
            <v>27358</v>
          </cell>
          <cell r="R1018" t="str">
            <v>emily@bravosteaks.com</v>
          </cell>
          <cell r="S1018" t="str">
            <v>336.908.3728</v>
          </cell>
          <cell r="T1018" t="str">
            <v>Emily Barnes</v>
          </cell>
          <cell r="U1018" t="str">
            <v>Yes</v>
          </cell>
          <cell r="V1018" t="str">
            <v>emily@bravosteaks.com</v>
          </cell>
          <cell r="X1018" t="str">
            <v>No</v>
          </cell>
          <cell r="Z1018" t="b">
            <v>0</v>
          </cell>
          <cell r="AA1018" t="b">
            <v>0</v>
          </cell>
          <cell r="AB1018" t="b">
            <v>1</v>
          </cell>
          <cell r="AC1018" t="b">
            <v>0</v>
          </cell>
          <cell r="AD1018">
            <v>45264</v>
          </cell>
          <cell r="AE1018">
            <v>45630</v>
          </cell>
        </row>
        <row r="1019">
          <cell r="A1019" t="str">
            <v>Wild Fork</v>
          </cell>
          <cell r="B1019">
            <v>217586</v>
          </cell>
          <cell r="C1019">
            <v>230403</v>
          </cell>
          <cell r="E1019" t="str">
            <v>Active</v>
          </cell>
          <cell r="G1019" t="str">
            <v>AC-01137</v>
          </cell>
          <cell r="H1019" t="str">
            <v>Active</v>
          </cell>
          <cell r="I1019">
            <v>25.811076</v>
          </cell>
          <cell r="J1019">
            <v>-80.330644800000002</v>
          </cell>
          <cell r="L1019" t="str">
            <v>8200 NW 41 St Ste 450</v>
          </cell>
          <cell r="M1019" t="str">
            <v>Doral</v>
          </cell>
          <cell r="P1019" t="str">
            <v>FL</v>
          </cell>
          <cell r="Q1019" t="str">
            <v>33166</v>
          </cell>
          <cell r="R1019" t="str">
            <v>eric.tawiah2@wildforkfoods.com</v>
          </cell>
          <cell r="S1019" t="str">
            <v>323.359.3968</v>
          </cell>
          <cell r="T1019" t="str">
            <v>Eric Tawiah</v>
          </cell>
          <cell r="U1019" t="str">
            <v>Yes</v>
          </cell>
          <cell r="V1019" t="str">
            <v>eric.tawiah2@wildforkfoods.com</v>
          </cell>
          <cell r="W1019" t="str">
            <v>Felipe Ribeiro</v>
          </cell>
          <cell r="X1019" t="str">
            <v>No</v>
          </cell>
          <cell r="Y1019" t="str">
            <v>felipe.azevedoribeiro@wildforkfoods.com</v>
          </cell>
          <cell r="Z1019" t="b">
            <v>0</v>
          </cell>
          <cell r="AA1019" t="b">
            <v>0</v>
          </cell>
          <cell r="AB1019" t="b">
            <v>1</v>
          </cell>
          <cell r="AC1019" t="b">
            <v>1</v>
          </cell>
          <cell r="AD1019">
            <v>45264</v>
          </cell>
          <cell r="AE1019">
            <v>45630</v>
          </cell>
        </row>
        <row r="1020">
          <cell r="A1020" t="str">
            <v>Rockys Food Dist Inc</v>
          </cell>
          <cell r="B1020">
            <v>217587</v>
          </cell>
          <cell r="C1020">
            <v>230404</v>
          </cell>
          <cell r="E1020" t="str">
            <v>Active</v>
          </cell>
          <cell r="G1020" t="str">
            <v>AC-01138</v>
          </cell>
          <cell r="H1020" t="str">
            <v>Active</v>
          </cell>
          <cell r="I1020">
            <v>34.000228</v>
          </cell>
          <cell r="J1020">
            <v>-118.1731783</v>
          </cell>
          <cell r="L1020" t="str">
            <v>4740 E 26th St</v>
          </cell>
          <cell r="M1020" t="str">
            <v>Vernon</v>
          </cell>
          <cell r="P1020" t="str">
            <v>CA</v>
          </cell>
          <cell r="Q1020" t="str">
            <v>90058</v>
          </cell>
          <cell r="R1020" t="str">
            <v>rocco@rockysfoods.com</v>
          </cell>
          <cell r="S1020" t="str">
            <v>323.888.4111</v>
          </cell>
          <cell r="T1020" t="str">
            <v>Rocco Cimarusti</v>
          </cell>
          <cell r="U1020" t="str">
            <v>Yes</v>
          </cell>
          <cell r="V1020" t="str">
            <v>rocco@rockysfoods.com</v>
          </cell>
          <cell r="X1020" t="str">
            <v>No</v>
          </cell>
          <cell r="Z1020" t="b">
            <v>1</v>
          </cell>
          <cell r="AA1020" t="b">
            <v>1</v>
          </cell>
          <cell r="AB1020" t="b">
            <v>1</v>
          </cell>
          <cell r="AC1020" t="b">
            <v>0</v>
          </cell>
          <cell r="AD1020">
            <v>45264</v>
          </cell>
          <cell r="AE1020">
            <v>45630</v>
          </cell>
        </row>
        <row r="1021">
          <cell r="A1021" t="str">
            <v>Rockys Food Dist Inc</v>
          </cell>
          <cell r="B1021">
            <v>139300</v>
          </cell>
          <cell r="C1021">
            <v>230405</v>
          </cell>
          <cell r="E1021" t="str">
            <v>Active</v>
          </cell>
          <cell r="G1021" t="str">
            <v>AC-01139</v>
          </cell>
          <cell r="H1021" t="str">
            <v>Active</v>
          </cell>
          <cell r="I1021">
            <v>33.2089614</v>
          </cell>
          <cell r="J1021">
            <v>-117.29561940000001</v>
          </cell>
          <cell r="L1021" t="str">
            <v>4048 Avenida De La Plata</v>
          </cell>
          <cell r="M1021" t="str">
            <v>Oceanside</v>
          </cell>
          <cell r="P1021" t="str">
            <v>CA</v>
          </cell>
          <cell r="Q1021" t="str">
            <v>92056</v>
          </cell>
          <cell r="R1021" t="str">
            <v>rocco@rockysfoods.com</v>
          </cell>
          <cell r="S1021" t="str">
            <v>323.888.4111</v>
          </cell>
          <cell r="T1021" t="str">
            <v>Rocco Cimarusti</v>
          </cell>
          <cell r="U1021" t="str">
            <v>Yes</v>
          </cell>
          <cell r="V1021" t="str">
            <v>rocco@rockysfoods.com</v>
          </cell>
          <cell r="X1021" t="str">
            <v>No</v>
          </cell>
          <cell r="Z1021" t="b">
            <v>1</v>
          </cell>
          <cell r="AA1021" t="b">
            <v>1</v>
          </cell>
          <cell r="AB1021" t="b">
            <v>1</v>
          </cell>
          <cell r="AC1021" t="b">
            <v>0</v>
          </cell>
          <cell r="AD1021">
            <v>45264</v>
          </cell>
          <cell r="AE1021">
            <v>45630</v>
          </cell>
        </row>
        <row r="1022">
          <cell r="A1022" t="str">
            <v>Rigtrup Egg Farm</v>
          </cell>
          <cell r="B1022">
            <v>68812</v>
          </cell>
          <cell r="C1022">
            <v>230406</v>
          </cell>
          <cell r="E1022" t="str">
            <v>Active</v>
          </cell>
          <cell r="G1022" t="str">
            <v>AC-01140</v>
          </cell>
          <cell r="H1022" t="str">
            <v>Active</v>
          </cell>
          <cell r="I1022">
            <v>39.919455999999997</v>
          </cell>
          <cell r="J1022">
            <v>-111.9883888</v>
          </cell>
          <cell r="L1022" t="str">
            <v>17122 S Tunnel Rd</v>
          </cell>
          <cell r="M1022" t="str">
            <v>Elberta</v>
          </cell>
          <cell r="P1022" t="str">
            <v>UT</v>
          </cell>
          <cell r="Q1022" t="str">
            <v>84626</v>
          </cell>
          <cell r="S1022" t="str">
            <v>801.667.3567</v>
          </cell>
          <cell r="T1022" t="str">
            <v>Melanie Johnson</v>
          </cell>
          <cell r="U1022" t="str">
            <v>Yes</v>
          </cell>
          <cell r="V1022" t="str">
            <v>melanie@rigtrupeggfarm.com</v>
          </cell>
          <cell r="W1022" t="str">
            <v>Jeremy Rigtrup</v>
          </cell>
          <cell r="X1022" t="str">
            <v>No</v>
          </cell>
          <cell r="Y1022" t="str">
            <v>jeremy@rigtrup.com</v>
          </cell>
          <cell r="Z1022" t="b">
            <v>1</v>
          </cell>
          <cell r="AA1022" t="b">
            <v>0</v>
          </cell>
          <cell r="AB1022" t="b">
            <v>0</v>
          </cell>
          <cell r="AC1022" t="b">
            <v>0</v>
          </cell>
          <cell r="AD1022">
            <v>45264</v>
          </cell>
          <cell r="AE1022">
            <v>45630</v>
          </cell>
        </row>
        <row r="1023">
          <cell r="A1023" t="str">
            <v>Vitco Meats</v>
          </cell>
          <cell r="B1023">
            <v>217707</v>
          </cell>
          <cell r="C1023">
            <v>230584</v>
          </cell>
          <cell r="E1023" t="str">
            <v>Active</v>
          </cell>
          <cell r="G1023" t="str">
            <v>AC-01157</v>
          </cell>
          <cell r="H1023" t="str">
            <v>Active</v>
          </cell>
          <cell r="I1023">
            <v>35.257935400000001</v>
          </cell>
          <cell r="J1023">
            <v>-120.6439586</v>
          </cell>
          <cell r="L1023" t="str">
            <v>830 Capitolio Way</v>
          </cell>
          <cell r="M1023" t="str">
            <v>San Luis Obispo</v>
          </cell>
          <cell r="P1023" t="str">
            <v>CA</v>
          </cell>
          <cell r="Q1023" t="str">
            <v>93401</v>
          </cell>
          <cell r="R1023" t="str">
            <v>sloadmin@vitcofoods.com</v>
          </cell>
          <cell r="S1023" t="str">
            <v>805.543.0800</v>
          </cell>
          <cell r="T1023" t="str">
            <v>Shail Shah</v>
          </cell>
          <cell r="U1023" t="str">
            <v>No</v>
          </cell>
          <cell r="V1023" t="str">
            <v>sshah@vitcofoods.com</v>
          </cell>
          <cell r="W1023" t="str">
            <v>Dylan Andrews</v>
          </cell>
          <cell r="X1023" t="str">
            <v>Yes</v>
          </cell>
          <cell r="Y1023" t="str">
            <v>dylan.andrews@vitcofoods.com</v>
          </cell>
          <cell r="Z1023" t="b">
            <v>1</v>
          </cell>
          <cell r="AA1023" t="b">
            <v>1</v>
          </cell>
          <cell r="AB1023" t="b">
            <v>1</v>
          </cell>
          <cell r="AC1023" t="b">
            <v>1</v>
          </cell>
          <cell r="AD1023">
            <v>45273</v>
          </cell>
          <cell r="AE1023">
            <v>45639</v>
          </cell>
        </row>
        <row r="1024">
          <cell r="A1024" t="str">
            <v>Olivera Egg Ranch</v>
          </cell>
          <cell r="B1024">
            <v>67951</v>
          </cell>
          <cell r="C1024">
            <v>230619</v>
          </cell>
          <cell r="E1024" t="str">
            <v>Active</v>
          </cell>
          <cell r="F1024" t="str">
            <v>00173FG</v>
          </cell>
          <cell r="G1024" t="str">
            <v>AC-01160</v>
          </cell>
          <cell r="H1024" t="str">
            <v>Active</v>
          </cell>
          <cell r="I1024">
            <v>37.400444100000001</v>
          </cell>
          <cell r="J1024">
            <v>-121.8461132</v>
          </cell>
          <cell r="L1024" t="str">
            <v>3315 Sierra Rd</v>
          </cell>
          <cell r="M1024" t="str">
            <v>San Jose</v>
          </cell>
          <cell r="P1024" t="str">
            <v>CA</v>
          </cell>
          <cell r="Q1024" t="str">
            <v>95132</v>
          </cell>
          <cell r="R1024" t="str">
            <v>fsqa@hiddenvilla.com</v>
          </cell>
          <cell r="T1024" t="str">
            <v>Christina Bueno</v>
          </cell>
          <cell r="U1024" t="str">
            <v>Yes</v>
          </cell>
          <cell r="V1024" t="str">
            <v>cbueno@hiddenvilla.com</v>
          </cell>
          <cell r="X1024" t="str">
            <v>No</v>
          </cell>
          <cell r="Z1024" t="b">
            <v>1</v>
          </cell>
          <cell r="AA1024" t="b">
            <v>0</v>
          </cell>
          <cell r="AB1024" t="b">
            <v>0</v>
          </cell>
          <cell r="AC1024" t="b">
            <v>0</v>
          </cell>
          <cell r="AD1024">
            <v>45274</v>
          </cell>
          <cell r="AE1024">
            <v>45640</v>
          </cell>
        </row>
        <row r="1025">
          <cell r="A1025" t="str">
            <v>Nagatoshi Produce USA LLC</v>
          </cell>
          <cell r="B1025">
            <v>182368</v>
          </cell>
          <cell r="C1025">
            <v>230729</v>
          </cell>
          <cell r="E1025" t="str">
            <v>Active</v>
          </cell>
          <cell r="G1025" t="str">
            <v>AC-01141</v>
          </cell>
          <cell r="H1025" t="str">
            <v>Active</v>
          </cell>
          <cell r="I1025">
            <v>34.052214999999997</v>
          </cell>
          <cell r="J1025">
            <v>-118.227707</v>
          </cell>
          <cell r="L1025" t="str">
            <v>340 N Myers St Ste B</v>
          </cell>
          <cell r="M1025" t="str">
            <v>Los Angeles</v>
          </cell>
          <cell r="P1025" t="str">
            <v>CA</v>
          </cell>
          <cell r="Q1025" t="str">
            <v>90033</v>
          </cell>
          <cell r="S1025" t="str">
            <v>323.267.8822</v>
          </cell>
          <cell r="T1025" t="str">
            <v>Katsuhori Nida</v>
          </cell>
          <cell r="U1025" t="str">
            <v>Yes</v>
          </cell>
          <cell r="V1025" t="str">
            <v>knida@nagastoshiproduce.com</v>
          </cell>
          <cell r="W1025" t="str">
            <v>Shari Kuruma</v>
          </cell>
          <cell r="X1025" t="str">
            <v>No</v>
          </cell>
          <cell r="Y1025" t="str">
            <v>shari@nagatoshiproduce.com</v>
          </cell>
          <cell r="Z1025" t="b">
            <v>1</v>
          </cell>
          <cell r="AA1025" t="b">
            <v>0</v>
          </cell>
          <cell r="AB1025" t="b">
            <v>0</v>
          </cell>
          <cell r="AC1025" t="b">
            <v>0</v>
          </cell>
          <cell r="AD1025">
            <v>45265</v>
          </cell>
          <cell r="AE1025">
            <v>45631</v>
          </cell>
        </row>
        <row r="1026">
          <cell r="A1026" t="str">
            <v>Walmart Distribution Center 7048</v>
          </cell>
          <cell r="B1026">
            <v>70062</v>
          </cell>
          <cell r="C1026">
            <v>230730</v>
          </cell>
          <cell r="E1026" t="str">
            <v>Active</v>
          </cell>
          <cell r="G1026" t="str">
            <v>AC-01144</v>
          </cell>
          <cell r="H1026" t="str">
            <v>Active</v>
          </cell>
          <cell r="I1026">
            <v>39.537068499999997</v>
          </cell>
          <cell r="J1026">
            <v>-119.47758760000001</v>
          </cell>
          <cell r="L1026" t="str">
            <v>2155 USA Pkwy</v>
          </cell>
          <cell r="M1026" t="str">
            <v>Sparks</v>
          </cell>
          <cell r="P1026" t="str">
            <v>NV</v>
          </cell>
          <cell r="Q1026" t="str">
            <v>89437</v>
          </cell>
          <cell r="S1026" t="str">
            <v>775.356.5000</v>
          </cell>
          <cell r="T1026" t="str">
            <v>Sarah Little</v>
          </cell>
          <cell r="U1026" t="str">
            <v>Yes</v>
          </cell>
          <cell r="V1026" t="str">
            <v>complic@wal-mart.com</v>
          </cell>
          <cell r="X1026" t="str">
            <v>No</v>
          </cell>
          <cell r="Z1026" t="b">
            <v>1</v>
          </cell>
          <cell r="AA1026" t="b">
            <v>1</v>
          </cell>
          <cell r="AB1026" t="b">
            <v>1</v>
          </cell>
          <cell r="AC1026" t="b">
            <v>0</v>
          </cell>
          <cell r="AD1026">
            <v>45259</v>
          </cell>
          <cell r="AE1026">
            <v>45625</v>
          </cell>
        </row>
        <row r="1027">
          <cell r="A1027" t="str">
            <v>Walmart Distribution Center 7084</v>
          </cell>
          <cell r="B1027">
            <v>69925</v>
          </cell>
          <cell r="C1027">
            <v>230731</v>
          </cell>
          <cell r="E1027" t="str">
            <v>Active</v>
          </cell>
          <cell r="F1027" t="str">
            <v>00LDHHC</v>
          </cell>
          <cell r="G1027" t="str">
            <v>AC-01145</v>
          </cell>
          <cell r="H1027" t="str">
            <v>Active</v>
          </cell>
          <cell r="I1027">
            <v>34.003337100000003</v>
          </cell>
          <cell r="J1027">
            <v>-117.3319158</v>
          </cell>
          <cell r="L1027" t="str">
            <v>1001 Columbia Ave</v>
          </cell>
          <cell r="M1027" t="str">
            <v>Riverside</v>
          </cell>
          <cell r="P1027" t="str">
            <v>CA</v>
          </cell>
          <cell r="Q1027" t="str">
            <v>92507</v>
          </cell>
          <cell r="S1027" t="str">
            <v>951.320.5700</v>
          </cell>
          <cell r="T1027" t="str">
            <v>Sarah Little</v>
          </cell>
          <cell r="U1027" t="str">
            <v>Yes</v>
          </cell>
          <cell r="V1027" t="str">
            <v>complic@wal-mart.com</v>
          </cell>
          <cell r="X1027" t="str">
            <v>No</v>
          </cell>
          <cell r="Z1027" t="b">
            <v>1</v>
          </cell>
          <cell r="AA1027" t="b">
            <v>1</v>
          </cell>
          <cell r="AB1027" t="b">
            <v>1</v>
          </cell>
          <cell r="AC1027" t="b">
            <v>0</v>
          </cell>
          <cell r="AD1027">
            <v>45259</v>
          </cell>
          <cell r="AE1027">
            <v>45625</v>
          </cell>
        </row>
        <row r="1028">
          <cell r="A1028" t="str">
            <v>Wilcox Farms Aurora</v>
          </cell>
          <cell r="B1028">
            <v>217817</v>
          </cell>
          <cell r="C1028">
            <v>230732</v>
          </cell>
          <cell r="E1028" t="str">
            <v>Active</v>
          </cell>
          <cell r="G1028" t="str">
            <v>AC-01146</v>
          </cell>
          <cell r="H1028" t="str">
            <v>Active</v>
          </cell>
          <cell r="I1028">
            <v>45.273729400000001</v>
          </cell>
          <cell r="J1028">
            <v>-122.7894836</v>
          </cell>
          <cell r="L1028" t="str">
            <v>13280 NE Denbrook Rd</v>
          </cell>
          <cell r="M1028" t="str">
            <v>Aurora</v>
          </cell>
          <cell r="P1028" t="str">
            <v>OR</v>
          </cell>
          <cell r="Q1028" t="str">
            <v>97002</v>
          </cell>
          <cell r="R1028" t="str">
            <v>jmahon@wilcoxfarms.net</v>
          </cell>
          <cell r="S1028" t="str">
            <v>360.458.7774</v>
          </cell>
          <cell r="T1028" t="str">
            <v>Jim Mahon</v>
          </cell>
          <cell r="U1028" t="str">
            <v>Yes</v>
          </cell>
          <cell r="V1028" t="str">
            <v>jmahon@wilcoxfarms.net</v>
          </cell>
          <cell r="W1028" t="str">
            <v>Shannon Paterson</v>
          </cell>
          <cell r="X1028" t="str">
            <v>No</v>
          </cell>
          <cell r="Y1028" t="str">
            <v>spaterson@wilcoxfarms.net</v>
          </cell>
          <cell r="Z1028" t="b">
            <v>1</v>
          </cell>
          <cell r="AA1028" t="b">
            <v>0</v>
          </cell>
          <cell r="AB1028" t="b">
            <v>0</v>
          </cell>
          <cell r="AC1028" t="b">
            <v>0</v>
          </cell>
          <cell r="AD1028">
            <v>45267</v>
          </cell>
          <cell r="AE1028">
            <v>45633</v>
          </cell>
        </row>
        <row r="1029">
          <cell r="A1029" t="str">
            <v>CenCal Foods LLC</v>
          </cell>
          <cell r="B1029">
            <v>162830</v>
          </cell>
          <cell r="C1029">
            <v>230733</v>
          </cell>
          <cell r="E1029" t="str">
            <v>Active</v>
          </cell>
          <cell r="G1029" t="str">
            <v>AC-01147</v>
          </cell>
          <cell r="H1029" t="str">
            <v>Active</v>
          </cell>
          <cell r="I1029">
            <v>36.759199600000002</v>
          </cell>
          <cell r="J1029">
            <v>-119.7889789</v>
          </cell>
          <cell r="L1029" t="str">
            <v>1828 E Hedges Ave</v>
          </cell>
          <cell r="M1029" t="str">
            <v>Fresno</v>
          </cell>
          <cell r="P1029" t="str">
            <v>CA</v>
          </cell>
          <cell r="Q1029" t="str">
            <v>93703</v>
          </cell>
          <cell r="S1029" t="str">
            <v>559.498.7115</v>
          </cell>
          <cell r="T1029" t="str">
            <v>Robert Coyle</v>
          </cell>
          <cell r="U1029" t="str">
            <v>Yes</v>
          </cell>
          <cell r="V1029" t="str">
            <v>bcoyle@cencalfoods.com</v>
          </cell>
          <cell r="W1029" t="str">
            <v>Andreea Conanca</v>
          </cell>
          <cell r="X1029" t="str">
            <v>No</v>
          </cell>
          <cell r="Z1029" t="b">
            <v>0</v>
          </cell>
          <cell r="AA1029" t="b">
            <v>0</v>
          </cell>
          <cell r="AB1029" t="b">
            <v>1</v>
          </cell>
          <cell r="AC1029" t="b">
            <v>0</v>
          </cell>
          <cell r="AD1029">
            <v>45267</v>
          </cell>
          <cell r="AE1029">
            <v>45633</v>
          </cell>
        </row>
        <row r="1030">
          <cell r="A1030" t="str">
            <v>Americold Logistics Chillicothe</v>
          </cell>
          <cell r="B1030">
            <v>217818</v>
          </cell>
          <cell r="C1030">
            <v>230734</v>
          </cell>
          <cell r="E1030" t="str">
            <v>Active</v>
          </cell>
          <cell r="G1030" t="str">
            <v>AC-01148</v>
          </cell>
          <cell r="H1030" t="str">
            <v>Active</v>
          </cell>
          <cell r="I1030">
            <v>39.778422200000001</v>
          </cell>
          <cell r="J1030">
            <v>-93.536445700000002</v>
          </cell>
          <cell r="L1030" t="str">
            <v>500 Coporate Dr</v>
          </cell>
          <cell r="M1030" t="str">
            <v>Chillicothe</v>
          </cell>
          <cell r="P1030" t="str">
            <v>MO</v>
          </cell>
          <cell r="Q1030" t="str">
            <v>64601</v>
          </cell>
          <cell r="R1030" t="str">
            <v>billy.adams@americold.com</v>
          </cell>
          <cell r="S1030" t="str">
            <v>660.646.6939</v>
          </cell>
          <cell r="T1030" t="str">
            <v>Billy Adams</v>
          </cell>
          <cell r="U1030" t="str">
            <v>Yes</v>
          </cell>
          <cell r="V1030" t="str">
            <v>billy.adams@americold.com</v>
          </cell>
          <cell r="X1030" t="str">
            <v>No</v>
          </cell>
          <cell r="Z1030" t="b">
            <v>0</v>
          </cell>
          <cell r="AA1030" t="b">
            <v>0</v>
          </cell>
          <cell r="AB1030" t="b">
            <v>1</v>
          </cell>
          <cell r="AC1030" t="b">
            <v>0</v>
          </cell>
          <cell r="AD1030">
            <v>45272</v>
          </cell>
          <cell r="AE1030">
            <v>45638</v>
          </cell>
        </row>
        <row r="1031">
          <cell r="A1031" t="str">
            <v>Americold Logistics Amarillo</v>
          </cell>
          <cell r="B1031">
            <v>217819</v>
          </cell>
          <cell r="C1031">
            <v>230735</v>
          </cell>
          <cell r="E1031" t="str">
            <v>Active</v>
          </cell>
          <cell r="G1031" t="str">
            <v>AC-01149</v>
          </cell>
          <cell r="H1031" t="str">
            <v>Active</v>
          </cell>
          <cell r="I1031">
            <v>35.196350299999999</v>
          </cell>
          <cell r="J1031">
            <v>-101.71653000000001</v>
          </cell>
          <cell r="L1031" t="str">
            <v>10300 SE 3rd Ave</v>
          </cell>
          <cell r="M1031" t="str">
            <v>Armarillo</v>
          </cell>
          <cell r="P1031" t="str">
            <v>TX</v>
          </cell>
          <cell r="Q1031" t="str">
            <v>79120</v>
          </cell>
          <cell r="R1031" t="str">
            <v>billy.adams@americold.com</v>
          </cell>
          <cell r="S1031" t="str">
            <v>806.335.1661</v>
          </cell>
          <cell r="T1031" t="str">
            <v>Billy Adams</v>
          </cell>
          <cell r="U1031" t="str">
            <v>Yes</v>
          </cell>
          <cell r="V1031" t="str">
            <v>billy.adams@americold.com</v>
          </cell>
          <cell r="X1031" t="str">
            <v>No</v>
          </cell>
          <cell r="Z1031" t="b">
            <v>0</v>
          </cell>
          <cell r="AA1031" t="b">
            <v>0</v>
          </cell>
          <cell r="AB1031" t="b">
            <v>1</v>
          </cell>
          <cell r="AC1031" t="b">
            <v>0</v>
          </cell>
          <cell r="AD1031">
            <v>45272</v>
          </cell>
          <cell r="AE1031">
            <v>45638</v>
          </cell>
        </row>
        <row r="1032">
          <cell r="A1032" t="str">
            <v>Americold Logistics Carson</v>
          </cell>
          <cell r="B1032">
            <v>164090</v>
          </cell>
          <cell r="C1032">
            <v>230736</v>
          </cell>
          <cell r="E1032" t="str">
            <v>Active</v>
          </cell>
          <cell r="G1032" t="str">
            <v>AC-01150</v>
          </cell>
          <cell r="H1032" t="str">
            <v>Active</v>
          </cell>
          <cell r="I1032">
            <v>33.807929000000001</v>
          </cell>
          <cell r="J1032">
            <v>-118.2432586</v>
          </cell>
          <cell r="L1032" t="str">
            <v>1610 E Sepulveda Blvd</v>
          </cell>
          <cell r="M1032" t="str">
            <v>Carson</v>
          </cell>
          <cell r="P1032" t="str">
            <v>CA</v>
          </cell>
          <cell r="Q1032" t="str">
            <v>90745</v>
          </cell>
          <cell r="R1032" t="str">
            <v>billy.adams@americold.com</v>
          </cell>
          <cell r="S1032" t="str">
            <v>310.632.6265</v>
          </cell>
          <cell r="T1032" t="str">
            <v>Billy Adams</v>
          </cell>
          <cell r="U1032" t="str">
            <v>Yes</v>
          </cell>
          <cell r="V1032" t="str">
            <v>billy.adams@americold.com</v>
          </cell>
          <cell r="X1032" t="str">
            <v>No</v>
          </cell>
          <cell r="Z1032" t="b">
            <v>0</v>
          </cell>
          <cell r="AA1032" t="b">
            <v>0</v>
          </cell>
          <cell r="AB1032" t="b">
            <v>1</v>
          </cell>
          <cell r="AC1032" t="b">
            <v>0</v>
          </cell>
          <cell r="AD1032">
            <v>45272</v>
          </cell>
          <cell r="AE1032">
            <v>45638</v>
          </cell>
        </row>
        <row r="1033">
          <cell r="A1033" t="str">
            <v>Americold Logistics Fairmont</v>
          </cell>
          <cell r="B1033">
            <v>217831</v>
          </cell>
          <cell r="C1033">
            <v>230756</v>
          </cell>
          <cell r="E1033" t="str">
            <v>Active</v>
          </cell>
          <cell r="G1033" t="str">
            <v>AC-01151</v>
          </cell>
          <cell r="H1033" t="str">
            <v>Active</v>
          </cell>
          <cell r="I1033">
            <v>43.660116199999997</v>
          </cell>
          <cell r="J1033">
            <v>-94.439278799999997</v>
          </cell>
          <cell r="L1033" t="str">
            <v>1400 E 8th St</v>
          </cell>
          <cell r="M1033" t="str">
            <v>Fairmont</v>
          </cell>
          <cell r="P1033" t="str">
            <v>MN</v>
          </cell>
          <cell r="Q1033" t="str">
            <v>56031</v>
          </cell>
          <cell r="R1033" t="str">
            <v>billy.adams@americold.com</v>
          </cell>
          <cell r="S1033" t="str">
            <v>507.238.4211</v>
          </cell>
          <cell r="T1033" t="str">
            <v>Billy Adams</v>
          </cell>
          <cell r="U1033" t="str">
            <v>Yes</v>
          </cell>
          <cell r="V1033" t="str">
            <v>billy.adams@americold.com</v>
          </cell>
          <cell r="X1033" t="str">
            <v>No</v>
          </cell>
          <cell r="Z1033" t="b">
            <v>0</v>
          </cell>
          <cell r="AA1033" t="b">
            <v>0</v>
          </cell>
          <cell r="AB1033" t="b">
            <v>1</v>
          </cell>
          <cell r="AC1033" t="b">
            <v>0</v>
          </cell>
          <cell r="AD1033">
            <v>45272</v>
          </cell>
          <cell r="AE1033">
            <v>45638</v>
          </cell>
        </row>
        <row r="1034">
          <cell r="A1034" t="str">
            <v>Americold Logistics Fremont</v>
          </cell>
          <cell r="B1034">
            <v>217832</v>
          </cell>
          <cell r="C1034">
            <v>230757</v>
          </cell>
          <cell r="E1034" t="str">
            <v>Active</v>
          </cell>
          <cell r="G1034" t="str">
            <v>AC-01152</v>
          </cell>
          <cell r="H1034" t="str">
            <v>Active</v>
          </cell>
          <cell r="I1034">
            <v>41.421454599999997</v>
          </cell>
          <cell r="J1034">
            <v>-96.489934099999999</v>
          </cell>
          <cell r="L1034" t="str">
            <v>950 S Schneider St</v>
          </cell>
          <cell r="M1034" t="str">
            <v>Fremont</v>
          </cell>
          <cell r="P1034" t="str">
            <v>NE</v>
          </cell>
          <cell r="Q1034" t="str">
            <v>68026</v>
          </cell>
          <cell r="R1034" t="str">
            <v>billy.adams@americold.com</v>
          </cell>
          <cell r="S1034" t="str">
            <v>402.721.7882</v>
          </cell>
          <cell r="T1034" t="str">
            <v>Billy Adams</v>
          </cell>
          <cell r="U1034" t="str">
            <v>Yes</v>
          </cell>
          <cell r="V1034" t="str">
            <v>billy.adams@americold.com</v>
          </cell>
          <cell r="X1034" t="str">
            <v>No</v>
          </cell>
          <cell r="Z1034" t="b">
            <v>0</v>
          </cell>
          <cell r="AA1034" t="b">
            <v>0</v>
          </cell>
          <cell r="AB1034" t="b">
            <v>1</v>
          </cell>
          <cell r="AC1034" t="b">
            <v>0</v>
          </cell>
          <cell r="AD1034">
            <v>45272</v>
          </cell>
          <cell r="AE1034">
            <v>45638</v>
          </cell>
        </row>
        <row r="1035">
          <cell r="A1035" t="str">
            <v>Americold Logistics Sebree</v>
          </cell>
          <cell r="B1035">
            <v>217833</v>
          </cell>
          <cell r="C1035">
            <v>230758</v>
          </cell>
          <cell r="E1035" t="str">
            <v>Active</v>
          </cell>
          <cell r="G1035" t="str">
            <v>AC-01154</v>
          </cell>
          <cell r="H1035" t="str">
            <v>Active</v>
          </cell>
          <cell r="I1035">
            <v>37.626879700000003</v>
          </cell>
          <cell r="J1035">
            <v>-87.526688899999996</v>
          </cell>
          <cell r="L1035" t="str">
            <v>1541 US Hwy 41 N</v>
          </cell>
          <cell r="M1035" t="str">
            <v>Sebree</v>
          </cell>
          <cell r="P1035" t="str">
            <v>KY</v>
          </cell>
          <cell r="Q1035" t="str">
            <v>42455</v>
          </cell>
          <cell r="R1035" t="str">
            <v>billy.adams@americold.com</v>
          </cell>
          <cell r="S1035" t="str">
            <v>502.835.9776</v>
          </cell>
          <cell r="T1035" t="str">
            <v>Billy Adams</v>
          </cell>
          <cell r="U1035" t="str">
            <v>Yes</v>
          </cell>
          <cell r="V1035" t="str">
            <v>billy.adams@americold.com</v>
          </cell>
          <cell r="X1035" t="str">
            <v>No</v>
          </cell>
          <cell r="Z1035" t="b">
            <v>0</v>
          </cell>
          <cell r="AA1035" t="b">
            <v>0</v>
          </cell>
          <cell r="AB1035" t="b">
            <v>1</v>
          </cell>
          <cell r="AC1035" t="b">
            <v>0</v>
          </cell>
          <cell r="AD1035">
            <v>45272</v>
          </cell>
          <cell r="AE1035">
            <v>45638</v>
          </cell>
        </row>
        <row r="1036">
          <cell r="A1036" t="str">
            <v>Americold Logistics Sioux CIty</v>
          </cell>
          <cell r="B1036">
            <v>188898</v>
          </cell>
          <cell r="C1036">
            <v>230759</v>
          </cell>
          <cell r="E1036" t="str">
            <v>Active</v>
          </cell>
          <cell r="G1036" t="str">
            <v>AC-01155</v>
          </cell>
          <cell r="H1036" t="str">
            <v>Active</v>
          </cell>
          <cell r="I1036">
            <v>42.426562099999998</v>
          </cell>
          <cell r="J1036">
            <v>-96.372440400000002</v>
          </cell>
          <cell r="L1036" t="str">
            <v>2900 Murray St</v>
          </cell>
          <cell r="M1036" t="str">
            <v>Sioux City</v>
          </cell>
          <cell r="P1036" t="str">
            <v>IA</v>
          </cell>
          <cell r="Q1036" t="str">
            <v>51111</v>
          </cell>
          <cell r="R1036" t="str">
            <v>billy.adams@americold.com</v>
          </cell>
          <cell r="S1036" t="str">
            <v>712.249.0918</v>
          </cell>
          <cell r="T1036" t="str">
            <v>Billy Adams</v>
          </cell>
          <cell r="U1036" t="str">
            <v>Yes</v>
          </cell>
          <cell r="V1036" t="str">
            <v>billy.adams@americold.com</v>
          </cell>
          <cell r="X1036" t="str">
            <v>No</v>
          </cell>
          <cell r="Z1036" t="b">
            <v>0</v>
          </cell>
          <cell r="AA1036" t="b">
            <v>0</v>
          </cell>
          <cell r="AB1036" t="b">
            <v>1</v>
          </cell>
          <cell r="AC1036" t="b">
            <v>0</v>
          </cell>
          <cell r="AD1036">
            <v>45272</v>
          </cell>
          <cell r="AE1036">
            <v>45638</v>
          </cell>
        </row>
        <row r="1037">
          <cell r="A1037" t="str">
            <v>Chickenhood</v>
          </cell>
          <cell r="B1037">
            <v>195288</v>
          </cell>
          <cell r="C1037">
            <v>230764</v>
          </cell>
          <cell r="E1037" t="str">
            <v>Active</v>
          </cell>
          <cell r="G1037" t="str">
            <v>AC-01158</v>
          </cell>
          <cell r="H1037" t="str">
            <v>Active</v>
          </cell>
          <cell r="I1037">
            <v>34.265661700000003</v>
          </cell>
          <cell r="J1037">
            <v>-118.8315688</v>
          </cell>
          <cell r="L1037" t="str">
            <v>15608 Tierra Rejada Rd</v>
          </cell>
          <cell r="M1037" t="str">
            <v>Moorpark</v>
          </cell>
          <cell r="P1037" t="str">
            <v>CA</v>
          </cell>
          <cell r="Q1037" t="str">
            <v>93021</v>
          </cell>
          <cell r="R1037" t="str">
            <v>aw@chickenhood.farm</v>
          </cell>
          <cell r="S1037" t="str">
            <v>424.322.9700</v>
          </cell>
          <cell r="T1037" t="str">
            <v>Mandeepak Grewal</v>
          </cell>
          <cell r="U1037" t="str">
            <v>Yes</v>
          </cell>
          <cell r="V1037" t="str">
            <v>aw@chickenhoo.farm</v>
          </cell>
          <cell r="X1037" t="str">
            <v>No</v>
          </cell>
          <cell r="Z1037" t="b">
            <v>1</v>
          </cell>
          <cell r="AA1037" t="b">
            <v>0</v>
          </cell>
          <cell r="AB1037" t="b">
            <v>0</v>
          </cell>
          <cell r="AC1037" t="b">
            <v>0</v>
          </cell>
          <cell r="AD1037">
            <v>45273</v>
          </cell>
          <cell r="AE1037">
            <v>45639</v>
          </cell>
        </row>
        <row r="1038">
          <cell r="A1038" t="str">
            <v>Mucca Inc</v>
          </cell>
          <cell r="B1038">
            <v>217838</v>
          </cell>
          <cell r="C1038">
            <v>230766</v>
          </cell>
          <cell r="E1038" t="str">
            <v>Active</v>
          </cell>
          <cell r="G1038" t="str">
            <v>AC-01161</v>
          </cell>
          <cell r="H1038" t="str">
            <v>Active</v>
          </cell>
          <cell r="I1038">
            <v>33.902813999999999</v>
          </cell>
          <cell r="J1038">
            <v>-118.3030957</v>
          </cell>
          <cell r="L1038" t="str">
            <v>1533 W Rosecrans Ave</v>
          </cell>
          <cell r="M1038" t="str">
            <v>Gardena</v>
          </cell>
          <cell r="P1038" t="str">
            <v>CA</v>
          </cell>
          <cell r="Q1038" t="str">
            <v>90249</v>
          </cell>
          <cell r="R1038" t="str">
            <v>justin@muccausa.com</v>
          </cell>
          <cell r="T1038" t="str">
            <v>Justin You</v>
          </cell>
          <cell r="U1038" t="str">
            <v>Yes</v>
          </cell>
          <cell r="X1038" t="str">
            <v>No</v>
          </cell>
          <cell r="Z1038" t="b">
            <v>0</v>
          </cell>
          <cell r="AA1038" t="b">
            <v>0</v>
          </cell>
          <cell r="AB1038" t="b">
            <v>1</v>
          </cell>
          <cell r="AC1038" t="b">
            <v>0</v>
          </cell>
          <cell r="AD1038">
            <v>45275</v>
          </cell>
          <cell r="AE1038">
            <v>45641</v>
          </cell>
        </row>
        <row r="1039">
          <cell r="A1039" t="str">
            <v>Dutchland Farms LLC</v>
          </cell>
          <cell r="B1039">
            <v>217841</v>
          </cell>
          <cell r="C1039">
            <v>230769</v>
          </cell>
          <cell r="E1039" t="str">
            <v>Active</v>
          </cell>
          <cell r="G1039" t="str">
            <v>AC-01163</v>
          </cell>
          <cell r="H1039" t="str">
            <v>Active</v>
          </cell>
          <cell r="I1039">
            <v>39.969172399999998</v>
          </cell>
          <cell r="J1039">
            <v>-76.398588399999994</v>
          </cell>
          <cell r="L1039" t="str">
            <v>2794 Safe Harbor Rd</v>
          </cell>
          <cell r="M1039" t="str">
            <v>Millersville</v>
          </cell>
          <cell r="P1039" t="str">
            <v>PA</v>
          </cell>
          <cell r="Q1039" t="str">
            <v>17551</v>
          </cell>
          <cell r="R1039" t="str">
            <v>sarah.miele@thewengergroup.com</v>
          </cell>
          <cell r="S1039" t="str">
            <v>800.692.6008</v>
          </cell>
          <cell r="T1039" t="str">
            <v>Sarah Miele</v>
          </cell>
          <cell r="U1039" t="str">
            <v>Yes</v>
          </cell>
          <cell r="V1039" t="str">
            <v>sarah.miele@thewengergroup.com</v>
          </cell>
          <cell r="W1039" t="str">
            <v>Matt Resnick</v>
          </cell>
          <cell r="X1039" t="str">
            <v>No</v>
          </cell>
          <cell r="Y1039" t="str">
            <v>matt.resnick@thewengergroup.com</v>
          </cell>
          <cell r="Z1039" t="b">
            <v>0</v>
          </cell>
          <cell r="AA1039" t="b">
            <v>1</v>
          </cell>
          <cell r="AB1039" t="b">
            <v>0</v>
          </cell>
          <cell r="AC1039" t="b">
            <v>0</v>
          </cell>
          <cell r="AD1039">
            <v>45278</v>
          </cell>
          <cell r="AE1039">
            <v>45644</v>
          </cell>
        </row>
        <row r="1040">
          <cell r="A1040" t="str">
            <v>Dutchland Farms LLC</v>
          </cell>
          <cell r="B1040">
            <v>217842</v>
          </cell>
          <cell r="C1040">
            <v>230770</v>
          </cell>
          <cell r="E1040" t="str">
            <v>Active</v>
          </cell>
          <cell r="G1040" t="str">
            <v>AC-01164</v>
          </cell>
          <cell r="H1040" t="str">
            <v>Active</v>
          </cell>
          <cell r="I1040">
            <v>40.471999199999999</v>
          </cell>
          <cell r="J1040">
            <v>-76.329286300000007</v>
          </cell>
          <cell r="L1040" t="str">
            <v>595 Brown Rd</v>
          </cell>
          <cell r="M1040" t="str">
            <v>Myerstown</v>
          </cell>
          <cell r="P1040" t="str">
            <v>PA</v>
          </cell>
          <cell r="Q1040" t="str">
            <v>17067</v>
          </cell>
          <cell r="R1040" t="str">
            <v>sarah.miele@thewengergroup.com</v>
          </cell>
          <cell r="S1040" t="str">
            <v>800.692.6008</v>
          </cell>
          <cell r="T1040" t="str">
            <v>Sarah Miele</v>
          </cell>
          <cell r="U1040" t="str">
            <v>Yes</v>
          </cell>
          <cell r="V1040" t="str">
            <v>sarah.miele@thewengergroup.com</v>
          </cell>
          <cell r="W1040" t="str">
            <v>Matt Resnick</v>
          </cell>
          <cell r="X1040" t="str">
            <v>No</v>
          </cell>
          <cell r="Y1040" t="str">
            <v>matt.resnick@thewengergroup.com</v>
          </cell>
          <cell r="Z1040" t="b">
            <v>0</v>
          </cell>
          <cell r="AA1040" t="b">
            <v>1</v>
          </cell>
          <cell r="AB1040" t="b">
            <v>0</v>
          </cell>
          <cell r="AC1040" t="b">
            <v>0</v>
          </cell>
          <cell r="AD1040">
            <v>45278</v>
          </cell>
          <cell r="AE1040">
            <v>45644</v>
          </cell>
        </row>
        <row r="1041">
          <cell r="A1041" t="str">
            <v>Dutchland Farms LLC</v>
          </cell>
          <cell r="B1041">
            <v>186716</v>
          </cell>
          <cell r="C1041">
            <v>230771</v>
          </cell>
          <cell r="E1041" t="str">
            <v>Active</v>
          </cell>
          <cell r="G1041" t="str">
            <v>AC-01165</v>
          </cell>
          <cell r="H1041" t="str">
            <v>Active</v>
          </cell>
          <cell r="I1041">
            <v>40.667534199999999</v>
          </cell>
          <cell r="J1041">
            <v>-77.150171799999995</v>
          </cell>
          <cell r="L1041" t="str">
            <v>906 Sand Valley Rd</v>
          </cell>
          <cell r="M1041" t="str">
            <v>Richfield</v>
          </cell>
          <cell r="P1041" t="str">
            <v>PA</v>
          </cell>
          <cell r="Q1041" t="str">
            <v>17086</v>
          </cell>
          <cell r="R1041" t="str">
            <v>sarah.miele@thewengergroup.com</v>
          </cell>
          <cell r="S1041" t="str">
            <v>800.692.6008</v>
          </cell>
          <cell r="T1041" t="str">
            <v>Sarah Miele</v>
          </cell>
          <cell r="U1041" t="str">
            <v>Yes</v>
          </cell>
          <cell r="V1041" t="str">
            <v>sarah.miele@thewengergroup.com</v>
          </cell>
          <cell r="W1041" t="str">
            <v>Matt Resnick</v>
          </cell>
          <cell r="X1041" t="str">
            <v>No</v>
          </cell>
          <cell r="Y1041" t="str">
            <v>matt.resnick@thewengergroup.com</v>
          </cell>
          <cell r="Z1041" t="b">
            <v>1</v>
          </cell>
          <cell r="AA1041" t="b">
            <v>0</v>
          </cell>
          <cell r="AB1041" t="b">
            <v>0</v>
          </cell>
          <cell r="AC1041" t="b">
            <v>0</v>
          </cell>
          <cell r="AD1041">
            <v>45278</v>
          </cell>
          <cell r="AE1041">
            <v>45644</v>
          </cell>
        </row>
        <row r="1042">
          <cell r="A1042" t="str">
            <v>Dutchland Farms LLC</v>
          </cell>
          <cell r="B1042">
            <v>217843</v>
          </cell>
          <cell r="C1042">
            <v>230772</v>
          </cell>
          <cell r="E1042" t="str">
            <v>Active</v>
          </cell>
          <cell r="G1042" t="str">
            <v>AC-01166</v>
          </cell>
          <cell r="H1042" t="str">
            <v>Active</v>
          </cell>
          <cell r="I1042">
            <v>40.096270199999999</v>
          </cell>
          <cell r="J1042">
            <v>-76.476983000000004</v>
          </cell>
          <cell r="L1042" t="str">
            <v>765 Garfield Rd</v>
          </cell>
          <cell r="M1042" t="str">
            <v>Mount Joy</v>
          </cell>
          <cell r="P1042" t="str">
            <v>PA</v>
          </cell>
          <cell r="Q1042" t="str">
            <v>17552</v>
          </cell>
          <cell r="R1042" t="str">
            <v>sarah.miele@thewengergroup.com</v>
          </cell>
          <cell r="S1042" t="str">
            <v>800.692.6008</v>
          </cell>
          <cell r="T1042" t="str">
            <v>Sarah Miele</v>
          </cell>
          <cell r="U1042" t="str">
            <v>Yes</v>
          </cell>
          <cell r="V1042" t="str">
            <v>sarah.miele@thewengergroup.com</v>
          </cell>
          <cell r="W1042" t="str">
            <v>Matt Resnick</v>
          </cell>
          <cell r="X1042" t="str">
            <v>No</v>
          </cell>
          <cell r="Y1042" t="str">
            <v>matt.resnick@thewengergroup.com</v>
          </cell>
          <cell r="Z1042" t="b">
            <v>0</v>
          </cell>
          <cell r="AA1042" t="b">
            <v>1</v>
          </cell>
          <cell r="AB1042" t="b">
            <v>0</v>
          </cell>
          <cell r="AC1042" t="b">
            <v>0</v>
          </cell>
          <cell r="AD1042">
            <v>45278</v>
          </cell>
          <cell r="AE1042">
            <v>45644</v>
          </cell>
        </row>
        <row r="1043">
          <cell r="A1043" t="str">
            <v>Dutchland Farms LLC</v>
          </cell>
          <cell r="B1043">
            <v>217844</v>
          </cell>
          <cell r="C1043">
            <v>230773</v>
          </cell>
          <cell r="E1043" t="str">
            <v>Active</v>
          </cell>
          <cell r="G1043" t="str">
            <v>AC-01167</v>
          </cell>
          <cell r="H1043" t="str">
            <v>Active</v>
          </cell>
          <cell r="I1043">
            <v>39.813189399999999</v>
          </cell>
          <cell r="J1043">
            <v>-77.619327999999996</v>
          </cell>
          <cell r="L1043" t="str">
            <v>3715 Clay Hill Rd</v>
          </cell>
          <cell r="M1043" t="str">
            <v>Waynesboro</v>
          </cell>
          <cell r="P1043" t="str">
            <v>PA</v>
          </cell>
          <cell r="Q1043" t="str">
            <v>17268</v>
          </cell>
          <cell r="R1043" t="str">
            <v>sarah.miele@thewengergroup.com</v>
          </cell>
          <cell r="S1043" t="str">
            <v>800.692.6008</v>
          </cell>
          <cell r="T1043" t="str">
            <v>Sarah Miele</v>
          </cell>
          <cell r="U1043" t="str">
            <v>Yes</v>
          </cell>
          <cell r="V1043" t="str">
            <v>sarah.miele@thewengergroup.com</v>
          </cell>
          <cell r="W1043" t="str">
            <v>Matt Resnick</v>
          </cell>
          <cell r="X1043" t="str">
            <v>No</v>
          </cell>
          <cell r="Y1043" t="str">
            <v>matt.resnick@thewengergroup.com</v>
          </cell>
          <cell r="Z1043" t="b">
            <v>1</v>
          </cell>
          <cell r="AA1043" t="b">
            <v>0</v>
          </cell>
          <cell r="AB1043" t="b">
            <v>0</v>
          </cell>
          <cell r="AC1043" t="b">
            <v>0</v>
          </cell>
          <cell r="AD1043">
            <v>45278</v>
          </cell>
          <cell r="AE1043">
            <v>45644</v>
          </cell>
        </row>
        <row r="1044">
          <cell r="A1044" t="str">
            <v>Dutchland Farms LLC</v>
          </cell>
          <cell r="B1044">
            <v>160686</v>
          </cell>
          <cell r="C1044">
            <v>230774</v>
          </cell>
          <cell r="E1044" t="str">
            <v>Active</v>
          </cell>
          <cell r="G1044" t="str">
            <v>AC-01168</v>
          </cell>
          <cell r="H1044" t="str">
            <v>Active</v>
          </cell>
          <cell r="I1044">
            <v>39.862909299999998</v>
          </cell>
          <cell r="J1044">
            <v>-76.069966699999995</v>
          </cell>
          <cell r="L1044" t="str">
            <v>327 Maple Shade Rd</v>
          </cell>
          <cell r="M1044" t="str">
            <v>Christiana</v>
          </cell>
          <cell r="P1044" t="str">
            <v>PA</v>
          </cell>
          <cell r="Q1044" t="str">
            <v>17509</v>
          </cell>
          <cell r="R1044" t="str">
            <v>sarah.miele@thewengergroup.com</v>
          </cell>
          <cell r="S1044" t="str">
            <v>800.692.6008</v>
          </cell>
          <cell r="T1044" t="str">
            <v>Sarah Miele</v>
          </cell>
          <cell r="U1044" t="str">
            <v>Yes</v>
          </cell>
          <cell r="V1044" t="str">
            <v>sarah.miele@thewengergroup.com</v>
          </cell>
          <cell r="W1044" t="str">
            <v>Matt Resnick</v>
          </cell>
          <cell r="X1044" t="str">
            <v>No</v>
          </cell>
          <cell r="Y1044" t="str">
            <v>matt.resnick@thewengergroup.com</v>
          </cell>
          <cell r="Z1044" t="b">
            <v>1</v>
          </cell>
          <cell r="AA1044" t="b">
            <v>0</v>
          </cell>
          <cell r="AB1044" t="b">
            <v>0</v>
          </cell>
          <cell r="AC1044" t="b">
            <v>0</v>
          </cell>
          <cell r="AD1044">
            <v>45278</v>
          </cell>
          <cell r="AE1044">
            <v>45644</v>
          </cell>
        </row>
        <row r="1045">
          <cell r="A1045" t="str">
            <v>Dutchland Farms LLC</v>
          </cell>
          <cell r="B1045">
            <v>135389</v>
          </cell>
          <cell r="C1045">
            <v>230776</v>
          </cell>
          <cell r="E1045" t="str">
            <v>Active</v>
          </cell>
          <cell r="G1045" t="str">
            <v>AC-01169</v>
          </cell>
          <cell r="H1045" t="str">
            <v>Active</v>
          </cell>
          <cell r="I1045">
            <v>40.661276200000003</v>
          </cell>
          <cell r="J1045">
            <v>-77.018915399999997</v>
          </cell>
          <cell r="L1045" t="str">
            <v>291 Frymoyer Rd</v>
          </cell>
          <cell r="M1045" t="str">
            <v>Mt Pleasant Mills</v>
          </cell>
          <cell r="P1045" t="str">
            <v>PA</v>
          </cell>
          <cell r="Q1045" t="str">
            <v>17853</v>
          </cell>
          <cell r="R1045" t="str">
            <v>sarah.miele@thewengergroup.com</v>
          </cell>
          <cell r="S1045" t="str">
            <v>800.692.6008</v>
          </cell>
          <cell r="T1045" t="str">
            <v>Sarah Miele</v>
          </cell>
          <cell r="U1045" t="str">
            <v>Yes</v>
          </cell>
          <cell r="V1045" t="str">
            <v>sarah.miele@thewengergroup.com</v>
          </cell>
          <cell r="W1045" t="str">
            <v>Matt Resnick</v>
          </cell>
          <cell r="X1045" t="str">
            <v>No</v>
          </cell>
          <cell r="Y1045" t="str">
            <v>matt.resnick@thewengergroup.com</v>
          </cell>
          <cell r="Z1045" t="b">
            <v>0</v>
          </cell>
          <cell r="AA1045" t="b">
            <v>1</v>
          </cell>
          <cell r="AB1045" t="b">
            <v>0</v>
          </cell>
          <cell r="AC1045" t="b">
            <v>0</v>
          </cell>
          <cell r="AD1045">
            <v>45278</v>
          </cell>
          <cell r="AE1045">
            <v>45644</v>
          </cell>
        </row>
        <row r="1046">
          <cell r="A1046" t="str">
            <v>Dutchland Farms LLC</v>
          </cell>
          <cell r="B1046">
            <v>215510</v>
          </cell>
          <cell r="C1046">
            <v>230777</v>
          </cell>
          <cell r="E1046" t="str">
            <v>Active</v>
          </cell>
          <cell r="G1046" t="str">
            <v>AC-01171</v>
          </cell>
          <cell r="H1046" t="str">
            <v>Active</v>
          </cell>
          <cell r="I1046">
            <v>40.062201199999997</v>
          </cell>
          <cell r="J1046">
            <v>-77.624301900000006</v>
          </cell>
          <cell r="L1046" t="str">
            <v>11513 Tanyard Hill Rd</v>
          </cell>
          <cell r="M1046" t="str">
            <v>Orrstown</v>
          </cell>
          <cell r="P1046" t="str">
            <v>PA</v>
          </cell>
          <cell r="Q1046" t="str">
            <v>17244</v>
          </cell>
          <cell r="R1046" t="str">
            <v>sarah.miele@thewengergroup.com</v>
          </cell>
          <cell r="S1046" t="str">
            <v>800.692.6008</v>
          </cell>
          <cell r="T1046" t="str">
            <v>Sarah Miele</v>
          </cell>
          <cell r="U1046" t="str">
            <v>Yes</v>
          </cell>
          <cell r="V1046" t="str">
            <v>sarah.miele@thewengergroup.com</v>
          </cell>
          <cell r="W1046" t="str">
            <v>Matt Resnick</v>
          </cell>
          <cell r="X1046" t="str">
            <v>No</v>
          </cell>
          <cell r="Y1046" t="str">
            <v>matt.resnick@thewengergroup.com</v>
          </cell>
          <cell r="Z1046" t="b">
            <v>1</v>
          </cell>
          <cell r="AA1046" t="b">
            <v>0</v>
          </cell>
          <cell r="AB1046" t="b">
            <v>0</v>
          </cell>
          <cell r="AC1046" t="b">
            <v>0</v>
          </cell>
          <cell r="AD1046">
            <v>45278</v>
          </cell>
          <cell r="AE1046">
            <v>45644</v>
          </cell>
        </row>
        <row r="1047">
          <cell r="A1047" t="str">
            <v>Dutchland Farms LLC</v>
          </cell>
          <cell r="B1047">
            <v>181777</v>
          </cell>
          <cell r="C1047">
            <v>230778</v>
          </cell>
          <cell r="E1047" t="str">
            <v>Active</v>
          </cell>
          <cell r="G1047" t="str">
            <v>AC-01173</v>
          </cell>
          <cell r="H1047" t="str">
            <v>Active</v>
          </cell>
          <cell r="I1047">
            <v>40.923589100000001</v>
          </cell>
          <cell r="J1047">
            <v>-76.435807299999993</v>
          </cell>
          <cell r="L1047" t="str">
            <v>75 Kulp Rd</v>
          </cell>
          <cell r="M1047" t="str">
            <v>Catawissa</v>
          </cell>
          <cell r="P1047" t="str">
            <v>PA</v>
          </cell>
          <cell r="Q1047" t="str">
            <v>17820</v>
          </cell>
          <cell r="R1047" t="str">
            <v>sarah.miele@thewengergroup.com</v>
          </cell>
          <cell r="S1047" t="str">
            <v>800.692.6008</v>
          </cell>
          <cell r="T1047" t="str">
            <v>Sarah Miele</v>
          </cell>
          <cell r="U1047" t="str">
            <v>Yes</v>
          </cell>
          <cell r="V1047" t="str">
            <v>sarah.miele@thewengergroup.com</v>
          </cell>
          <cell r="W1047" t="str">
            <v>Matt Resnick</v>
          </cell>
          <cell r="X1047" t="str">
            <v>No</v>
          </cell>
          <cell r="Y1047" t="str">
            <v>matt.resnick@thewengergroup.com</v>
          </cell>
          <cell r="Z1047" t="b">
            <v>1</v>
          </cell>
          <cell r="AA1047" t="b">
            <v>0</v>
          </cell>
          <cell r="AB1047" t="b">
            <v>0</v>
          </cell>
          <cell r="AC1047" t="b">
            <v>0</v>
          </cell>
          <cell r="AD1047">
            <v>45278</v>
          </cell>
          <cell r="AE1047">
            <v>45644</v>
          </cell>
        </row>
        <row r="1048">
          <cell r="A1048" t="str">
            <v>Dutchland Farms LLC</v>
          </cell>
          <cell r="B1048">
            <v>217846</v>
          </cell>
          <cell r="C1048">
            <v>230781</v>
          </cell>
          <cell r="E1048" t="str">
            <v>Active</v>
          </cell>
          <cell r="G1048" t="str">
            <v>AC-01174</v>
          </cell>
          <cell r="H1048" t="str">
            <v>Active</v>
          </cell>
          <cell r="I1048">
            <v>40.394287300000002</v>
          </cell>
          <cell r="J1048">
            <v>-76.290255700000003</v>
          </cell>
          <cell r="L1048" t="str">
            <v>20 Kreider Rd</v>
          </cell>
          <cell r="M1048" t="str">
            <v>Myerstown</v>
          </cell>
          <cell r="P1048" t="str">
            <v>PA</v>
          </cell>
          <cell r="Q1048" t="str">
            <v>17067</v>
          </cell>
          <cell r="R1048" t="str">
            <v>sarah.miele@thewengergroup.com</v>
          </cell>
          <cell r="S1048" t="str">
            <v>800.692.6008</v>
          </cell>
          <cell r="T1048" t="str">
            <v>Sarah Miele</v>
          </cell>
          <cell r="U1048" t="str">
            <v>Yes</v>
          </cell>
          <cell r="V1048" t="str">
            <v>sarah.miele@thewengergroup.com</v>
          </cell>
          <cell r="W1048" t="str">
            <v>Matt Resnick</v>
          </cell>
          <cell r="X1048" t="str">
            <v>No</v>
          </cell>
          <cell r="Y1048" t="str">
            <v>matt.resnick@thewengergroup.com</v>
          </cell>
          <cell r="Z1048" t="b">
            <v>0</v>
          </cell>
          <cell r="AA1048" t="b">
            <v>1</v>
          </cell>
          <cell r="AB1048" t="b">
            <v>0</v>
          </cell>
          <cell r="AC1048" t="b">
            <v>0</v>
          </cell>
          <cell r="AD1048">
            <v>45278</v>
          </cell>
          <cell r="AE1048">
            <v>45644</v>
          </cell>
        </row>
        <row r="1049">
          <cell r="A1049" t="str">
            <v>Dutchland Farms LLC</v>
          </cell>
          <cell r="B1049">
            <v>217847</v>
          </cell>
          <cell r="C1049">
            <v>230782</v>
          </cell>
          <cell r="E1049" t="str">
            <v>Active</v>
          </cell>
          <cell r="G1049" t="str">
            <v>AC-01175</v>
          </cell>
          <cell r="H1049" t="str">
            <v>Active</v>
          </cell>
          <cell r="I1049">
            <v>39.492164699999996</v>
          </cell>
          <cell r="J1049">
            <v>-77.575195699999995</v>
          </cell>
          <cell r="L1049" t="str">
            <v>2717 Milt Summers Rd</v>
          </cell>
          <cell r="M1049" t="str">
            <v>Middletown</v>
          </cell>
          <cell r="P1049" t="str">
            <v>MD</v>
          </cell>
          <cell r="Q1049" t="str">
            <v>21769</v>
          </cell>
          <cell r="R1049" t="str">
            <v>sarah.miele@thewengergroup.com</v>
          </cell>
          <cell r="S1049" t="str">
            <v>800.692.6008</v>
          </cell>
          <cell r="T1049" t="str">
            <v>Sarah Miele</v>
          </cell>
          <cell r="U1049" t="str">
            <v>Yes</v>
          </cell>
          <cell r="V1049" t="str">
            <v>sarah.miele@thewengergroup.com</v>
          </cell>
          <cell r="W1049" t="str">
            <v>Matt Resnick</v>
          </cell>
          <cell r="X1049" t="str">
            <v>No</v>
          </cell>
          <cell r="Y1049" t="str">
            <v>matt.resnick@thewengergroup.com</v>
          </cell>
          <cell r="Z1049" t="b">
            <v>1</v>
          </cell>
          <cell r="AA1049" t="b">
            <v>0</v>
          </cell>
          <cell r="AB1049" t="b">
            <v>0</v>
          </cell>
          <cell r="AC1049" t="b">
            <v>0</v>
          </cell>
          <cell r="AD1049">
            <v>45278</v>
          </cell>
          <cell r="AE1049">
            <v>45644</v>
          </cell>
        </row>
        <row r="1050">
          <cell r="A1050" t="str">
            <v>Dutchland Farms LLC</v>
          </cell>
          <cell r="B1050">
            <v>181776</v>
          </cell>
          <cell r="C1050">
            <v>230783</v>
          </cell>
          <cell r="E1050" t="str">
            <v>Active</v>
          </cell>
          <cell r="G1050" t="str">
            <v>AC-01176</v>
          </cell>
          <cell r="H1050" t="str">
            <v>Active</v>
          </cell>
          <cell r="I1050">
            <v>40.066181499999999</v>
          </cell>
          <cell r="J1050">
            <v>-76.625322499999996</v>
          </cell>
          <cell r="L1050" t="str">
            <v>1773 River Rd</v>
          </cell>
          <cell r="M1050" t="str">
            <v>Marietta</v>
          </cell>
          <cell r="P1050" t="str">
            <v>PA</v>
          </cell>
          <cell r="Q1050" t="str">
            <v>17547</v>
          </cell>
          <cell r="R1050" t="str">
            <v>sarah.miele@thewengergroup.com</v>
          </cell>
          <cell r="S1050" t="str">
            <v>800.692.6008</v>
          </cell>
          <cell r="T1050" t="str">
            <v>Sarah Miele</v>
          </cell>
          <cell r="U1050" t="str">
            <v>Yes</v>
          </cell>
          <cell r="V1050" t="str">
            <v>sarah.miele@thewengergroup.com</v>
          </cell>
          <cell r="W1050" t="str">
            <v>Matt Resnick</v>
          </cell>
          <cell r="X1050" t="str">
            <v>No</v>
          </cell>
          <cell r="Y1050" t="str">
            <v>matt.resnick@thewengergroup.com</v>
          </cell>
          <cell r="Z1050" t="b">
            <v>1</v>
          </cell>
          <cell r="AA1050" t="b">
            <v>0</v>
          </cell>
          <cell r="AB1050" t="b">
            <v>0</v>
          </cell>
          <cell r="AC1050" t="b">
            <v>0</v>
          </cell>
          <cell r="AD1050">
            <v>45278</v>
          </cell>
          <cell r="AE1050">
            <v>45644</v>
          </cell>
        </row>
        <row r="1051">
          <cell r="A1051" t="str">
            <v>Dutchland Farms LLC</v>
          </cell>
          <cell r="B1051">
            <v>217848</v>
          </cell>
          <cell r="C1051">
            <v>230784</v>
          </cell>
          <cell r="E1051" t="str">
            <v>Active</v>
          </cell>
          <cell r="G1051" t="str">
            <v>AC-01177</v>
          </cell>
          <cell r="H1051" t="str">
            <v>Active</v>
          </cell>
          <cell r="I1051">
            <v>40.870900499999998</v>
          </cell>
          <cell r="J1051">
            <v>-76.640799000000001</v>
          </cell>
          <cell r="L1051" t="str">
            <v>972 Friedline Rd</v>
          </cell>
          <cell r="M1051" t="str">
            <v>Danville</v>
          </cell>
          <cell r="P1051" t="str">
            <v>PA</v>
          </cell>
          <cell r="Q1051" t="str">
            <v>17570</v>
          </cell>
          <cell r="R1051" t="str">
            <v>sarah.miele@thewengergroup.com</v>
          </cell>
          <cell r="S1051" t="str">
            <v>800.692.6008</v>
          </cell>
          <cell r="T1051" t="str">
            <v>Sarah Miele</v>
          </cell>
          <cell r="U1051" t="str">
            <v>Yes</v>
          </cell>
          <cell r="V1051" t="str">
            <v>sarah.miele@thewengergroup.com</v>
          </cell>
          <cell r="W1051" t="str">
            <v>Matt Resnick</v>
          </cell>
          <cell r="X1051" t="str">
            <v>No</v>
          </cell>
          <cell r="Y1051" t="str">
            <v>matt.resnick@thewengergroup.com</v>
          </cell>
          <cell r="Z1051" t="b">
            <v>0</v>
          </cell>
          <cell r="AA1051" t="b">
            <v>1</v>
          </cell>
          <cell r="AB1051" t="b">
            <v>0</v>
          </cell>
          <cell r="AC1051" t="b">
            <v>0</v>
          </cell>
          <cell r="AD1051">
            <v>45278</v>
          </cell>
          <cell r="AE1051">
            <v>45644</v>
          </cell>
        </row>
        <row r="1052">
          <cell r="A1052" t="str">
            <v>Dutchland Farms LLC</v>
          </cell>
          <cell r="B1052">
            <v>217849</v>
          </cell>
          <cell r="C1052">
            <v>230785</v>
          </cell>
          <cell r="E1052" t="str">
            <v>Active</v>
          </cell>
          <cell r="G1052" t="str">
            <v>AC-01178</v>
          </cell>
          <cell r="H1052" t="str">
            <v>Active</v>
          </cell>
          <cell r="I1052">
            <v>40.395908499999997</v>
          </cell>
          <cell r="J1052">
            <v>-76.434482700000004</v>
          </cell>
          <cell r="L1052" t="str">
            <v>1982 Kenbrook Rd</v>
          </cell>
          <cell r="M1052" t="str">
            <v>Lebanon</v>
          </cell>
          <cell r="P1052" t="str">
            <v>PA</v>
          </cell>
          <cell r="Q1052" t="str">
            <v>17406</v>
          </cell>
          <cell r="R1052" t="str">
            <v>sarah.miele@thewengergroup.com</v>
          </cell>
          <cell r="S1052" t="str">
            <v>800.692.6008</v>
          </cell>
          <cell r="T1052" t="str">
            <v>Sarah Miele</v>
          </cell>
          <cell r="U1052" t="str">
            <v>Yes</v>
          </cell>
          <cell r="V1052" t="str">
            <v>sarah.miele@thewengergroup.com</v>
          </cell>
          <cell r="W1052" t="str">
            <v>Matt Resnick</v>
          </cell>
          <cell r="X1052" t="str">
            <v>No</v>
          </cell>
          <cell r="Y1052" t="str">
            <v>matt.resnick@thewengergroup.com</v>
          </cell>
          <cell r="Z1052" t="b">
            <v>0</v>
          </cell>
          <cell r="AA1052" t="b">
            <v>1</v>
          </cell>
          <cell r="AB1052" t="b">
            <v>0</v>
          </cell>
          <cell r="AC1052" t="b">
            <v>0</v>
          </cell>
          <cell r="AD1052">
            <v>45278</v>
          </cell>
          <cell r="AE1052">
            <v>45644</v>
          </cell>
        </row>
        <row r="1053">
          <cell r="A1053" t="str">
            <v>Dutchland Farms LLC</v>
          </cell>
          <cell r="B1053">
            <v>217850</v>
          </cell>
          <cell r="C1053">
            <v>230786</v>
          </cell>
          <cell r="E1053" t="str">
            <v>Active</v>
          </cell>
          <cell r="G1053" t="str">
            <v>AC-01179</v>
          </cell>
          <cell r="H1053" t="str">
            <v>Active</v>
          </cell>
          <cell r="I1053">
            <v>40.414690499999999</v>
          </cell>
          <cell r="J1053">
            <v>-76.410561900000005</v>
          </cell>
          <cell r="L1053" t="str">
            <v>180 Lights Church Rd</v>
          </cell>
          <cell r="M1053" t="str">
            <v>Lebanon</v>
          </cell>
          <cell r="P1053" t="str">
            <v>PA</v>
          </cell>
          <cell r="Q1053" t="str">
            <v>17046</v>
          </cell>
          <cell r="R1053" t="str">
            <v>sarah.miele@thewengergroup.com</v>
          </cell>
          <cell r="S1053" t="str">
            <v>800.692.6008</v>
          </cell>
          <cell r="T1053" t="str">
            <v>Sarah Miele</v>
          </cell>
          <cell r="U1053" t="str">
            <v>Yes</v>
          </cell>
          <cell r="V1053" t="str">
            <v>sarah.miele@thewengergroup.com</v>
          </cell>
          <cell r="W1053" t="str">
            <v>Matt Resnick</v>
          </cell>
          <cell r="X1053" t="str">
            <v>No</v>
          </cell>
          <cell r="Y1053" t="str">
            <v>matt.resnick@thewengergroup.com</v>
          </cell>
          <cell r="Z1053" t="b">
            <v>0</v>
          </cell>
          <cell r="AA1053" t="b">
            <v>1</v>
          </cell>
          <cell r="AB1053" t="b">
            <v>0</v>
          </cell>
          <cell r="AC1053" t="b">
            <v>0</v>
          </cell>
          <cell r="AD1053">
            <v>45278</v>
          </cell>
          <cell r="AE1053">
            <v>45644</v>
          </cell>
        </row>
        <row r="1054">
          <cell r="A1054" t="str">
            <v>Dutchland Farms LLC</v>
          </cell>
          <cell r="B1054">
            <v>214722</v>
          </cell>
          <cell r="C1054">
            <v>230787</v>
          </cell>
          <cell r="E1054" t="str">
            <v>Active</v>
          </cell>
          <cell r="G1054" t="str">
            <v>AC-01180</v>
          </cell>
          <cell r="H1054" t="str">
            <v>Active</v>
          </cell>
          <cell r="I1054">
            <v>40.0342378</v>
          </cell>
          <cell r="J1054">
            <v>-76.898221699999993</v>
          </cell>
          <cell r="L1054" t="str">
            <v>2531 Conewago Rd</v>
          </cell>
          <cell r="M1054" t="str">
            <v>Dover</v>
          </cell>
          <cell r="P1054" t="str">
            <v>PA</v>
          </cell>
          <cell r="Q1054" t="str">
            <v>17315</v>
          </cell>
          <cell r="R1054" t="str">
            <v>sarah.miele@thewengergroup.com</v>
          </cell>
          <cell r="S1054" t="str">
            <v>800.692.6008</v>
          </cell>
          <cell r="T1054" t="str">
            <v>Sarah Miele</v>
          </cell>
          <cell r="U1054" t="str">
            <v>Yes</v>
          </cell>
          <cell r="V1054" t="str">
            <v>sarah.miele@thewengergroup.com</v>
          </cell>
          <cell r="W1054" t="str">
            <v>Matt Resnick</v>
          </cell>
          <cell r="X1054" t="str">
            <v>No</v>
          </cell>
          <cell r="Y1054" t="str">
            <v>matt.resnick@thewengergroup.com</v>
          </cell>
          <cell r="Z1054" t="b">
            <v>1</v>
          </cell>
          <cell r="AA1054" t="b">
            <v>0</v>
          </cell>
          <cell r="AB1054" t="b">
            <v>0</v>
          </cell>
          <cell r="AC1054" t="b">
            <v>0</v>
          </cell>
          <cell r="AD1054">
            <v>45278</v>
          </cell>
          <cell r="AE1054">
            <v>45644</v>
          </cell>
        </row>
        <row r="1055">
          <cell r="A1055" t="str">
            <v>Dutchland Farms LLC</v>
          </cell>
          <cell r="B1055">
            <v>217852</v>
          </cell>
          <cell r="C1055">
            <v>230789</v>
          </cell>
          <cell r="E1055" t="str">
            <v>Active</v>
          </cell>
          <cell r="G1055" t="str">
            <v>AC-01181</v>
          </cell>
          <cell r="H1055" t="str">
            <v>Active</v>
          </cell>
          <cell r="I1055">
            <v>40.910101400000002</v>
          </cell>
          <cell r="J1055">
            <v>-76.553875199999993</v>
          </cell>
          <cell r="L1055" t="str">
            <v>594 Sharp Ridge Rd</v>
          </cell>
          <cell r="M1055" t="str">
            <v>Danville</v>
          </cell>
          <cell r="P1055" t="str">
            <v>PA</v>
          </cell>
          <cell r="Q1055" t="str">
            <v>17821</v>
          </cell>
          <cell r="R1055" t="str">
            <v>sarah.miele@thewengergroup.com</v>
          </cell>
          <cell r="S1055" t="str">
            <v>800.692.6008</v>
          </cell>
          <cell r="T1055" t="str">
            <v>Sarah Miele</v>
          </cell>
          <cell r="U1055" t="str">
            <v>Yes</v>
          </cell>
          <cell r="V1055" t="str">
            <v>sarah.miele@thewengergroup.com</v>
          </cell>
          <cell r="W1055" t="str">
            <v>Matt Resnick</v>
          </cell>
          <cell r="X1055" t="str">
            <v>No</v>
          </cell>
          <cell r="Y1055" t="str">
            <v>matt.resnick@thewengergroup.com</v>
          </cell>
          <cell r="Z1055" t="b">
            <v>0</v>
          </cell>
          <cell r="AA1055" t="b">
            <v>1</v>
          </cell>
          <cell r="AB1055" t="b">
            <v>0</v>
          </cell>
          <cell r="AC1055" t="b">
            <v>0</v>
          </cell>
          <cell r="AD1055">
            <v>45278</v>
          </cell>
          <cell r="AE1055">
            <v>45644</v>
          </cell>
        </row>
        <row r="1056">
          <cell r="A1056" t="str">
            <v>Dutchland Farms LLC</v>
          </cell>
          <cell r="B1056">
            <v>217853</v>
          </cell>
          <cell r="C1056">
            <v>230790</v>
          </cell>
          <cell r="E1056" t="str">
            <v>Active</v>
          </cell>
          <cell r="G1056" t="str">
            <v>AC-01182</v>
          </cell>
          <cell r="H1056" t="str">
            <v>Active</v>
          </cell>
          <cell r="I1056">
            <v>39.995928499999998</v>
          </cell>
          <cell r="J1056">
            <v>-77.543868099999997</v>
          </cell>
          <cell r="L1056" t="str">
            <v>6554 Olde Scotland Rd</v>
          </cell>
          <cell r="M1056" t="str">
            <v>Shippensburg</v>
          </cell>
          <cell r="P1056" t="str">
            <v>PA</v>
          </cell>
          <cell r="Q1056" t="str">
            <v>17257</v>
          </cell>
          <cell r="R1056" t="str">
            <v>sarah.miele@thewengergroup.com</v>
          </cell>
          <cell r="S1056" t="str">
            <v>800.692.6008</v>
          </cell>
          <cell r="T1056" t="str">
            <v>Sarah Miele</v>
          </cell>
          <cell r="U1056" t="str">
            <v>Yes</v>
          </cell>
          <cell r="V1056" t="str">
            <v>sarah.miele@thewengergroup.com</v>
          </cell>
          <cell r="W1056" t="str">
            <v>Matt Resnick</v>
          </cell>
          <cell r="X1056" t="str">
            <v>No</v>
          </cell>
          <cell r="Y1056" t="str">
            <v>matt.resnick@thewengergroup.com</v>
          </cell>
          <cell r="Z1056" t="b">
            <v>1</v>
          </cell>
          <cell r="AA1056" t="b">
            <v>0</v>
          </cell>
          <cell r="AB1056" t="b">
            <v>0</v>
          </cell>
          <cell r="AC1056" t="b">
            <v>0</v>
          </cell>
          <cell r="AD1056">
            <v>45278</v>
          </cell>
          <cell r="AE1056">
            <v>45644</v>
          </cell>
        </row>
        <row r="1057">
          <cell r="A1057" t="str">
            <v>Dutchland Farms LLC</v>
          </cell>
          <cell r="B1057">
            <v>214718</v>
          </cell>
          <cell r="C1057">
            <v>230791</v>
          </cell>
          <cell r="E1057" t="str">
            <v>Active</v>
          </cell>
          <cell r="G1057" t="str">
            <v>AC-01183</v>
          </cell>
          <cell r="H1057" t="str">
            <v>Active</v>
          </cell>
          <cell r="I1057">
            <v>40.161668400000003</v>
          </cell>
          <cell r="J1057">
            <v>-76.181577500000003</v>
          </cell>
          <cell r="L1057" t="str">
            <v>135 Bethany Rd</v>
          </cell>
          <cell r="M1057" t="str">
            <v>Ephrata</v>
          </cell>
          <cell r="P1057" t="str">
            <v>PA</v>
          </cell>
          <cell r="Q1057" t="str">
            <v>17522</v>
          </cell>
          <cell r="R1057" t="str">
            <v>sarah.miele@thewengergroup.com</v>
          </cell>
          <cell r="S1057" t="str">
            <v>800.692.6008</v>
          </cell>
          <cell r="T1057" t="str">
            <v>Sarah Miele</v>
          </cell>
          <cell r="U1057" t="str">
            <v>Yes</v>
          </cell>
          <cell r="V1057" t="str">
            <v>sarah.miele@thewengergroup.com</v>
          </cell>
          <cell r="W1057" t="str">
            <v>Matt Resnick</v>
          </cell>
          <cell r="X1057" t="str">
            <v>No</v>
          </cell>
          <cell r="Y1057" t="str">
            <v>matt.resnick@thewengergroup.com</v>
          </cell>
          <cell r="Z1057" t="b">
            <v>1</v>
          </cell>
          <cell r="AA1057" t="b">
            <v>0</v>
          </cell>
          <cell r="AB1057" t="b">
            <v>0</v>
          </cell>
          <cell r="AC1057" t="b">
            <v>0</v>
          </cell>
          <cell r="AD1057">
            <v>45278</v>
          </cell>
          <cell r="AE1057">
            <v>45644</v>
          </cell>
        </row>
        <row r="1058">
          <cell r="A1058" t="str">
            <v>D &amp; V Trading Inc</v>
          </cell>
          <cell r="B1058">
            <v>215225</v>
          </cell>
          <cell r="C1058">
            <v>230792</v>
          </cell>
          <cell r="E1058" t="str">
            <v>Active</v>
          </cell>
          <cell r="G1058" t="str">
            <v>AC-01184</v>
          </cell>
          <cell r="H1058" t="str">
            <v>Active</v>
          </cell>
          <cell r="I1058">
            <v>37.7026477</v>
          </cell>
          <cell r="J1058">
            <v>-122.18982680000001</v>
          </cell>
          <cell r="L1058" t="str">
            <v>13057 Neptune Dr</v>
          </cell>
          <cell r="M1058" t="str">
            <v>San Leandro</v>
          </cell>
          <cell r="P1058" t="str">
            <v>CA</v>
          </cell>
          <cell r="Q1058" t="str">
            <v>94577</v>
          </cell>
          <cell r="R1058" t="str">
            <v>lucylau966@gmail.com</v>
          </cell>
          <cell r="S1058" t="str">
            <v>510.303.6156</v>
          </cell>
          <cell r="T1058" t="str">
            <v>Lucy Lau</v>
          </cell>
          <cell r="U1058" t="str">
            <v>Yes</v>
          </cell>
          <cell r="V1058" t="str">
            <v>lucylau966@gmail.com</v>
          </cell>
          <cell r="X1058" t="str">
            <v>No</v>
          </cell>
          <cell r="Z1058" t="b">
            <v>1</v>
          </cell>
          <cell r="AA1058" t="b">
            <v>0</v>
          </cell>
          <cell r="AB1058" t="b">
            <v>0</v>
          </cell>
          <cell r="AC1058" t="b">
            <v>0</v>
          </cell>
          <cell r="AD1058">
            <v>45279</v>
          </cell>
          <cell r="AE1058">
            <v>45645</v>
          </cell>
        </row>
        <row r="1059">
          <cell r="A1059" t="str">
            <v>Terra Linda Farms</v>
          </cell>
          <cell r="B1059">
            <v>47498</v>
          </cell>
          <cell r="C1059">
            <v>230793</v>
          </cell>
          <cell r="E1059" t="str">
            <v>Active</v>
          </cell>
          <cell r="F1059" t="str">
            <v>00DKWGQ</v>
          </cell>
          <cell r="G1059" t="str">
            <v>AC-01186</v>
          </cell>
          <cell r="H1059" t="str">
            <v>Active</v>
          </cell>
          <cell r="I1059">
            <v>36.419307400000001</v>
          </cell>
          <cell r="J1059">
            <v>-119.8924359</v>
          </cell>
          <cell r="L1059" t="str">
            <v>21655 S Cornelia</v>
          </cell>
          <cell r="M1059" t="str">
            <v>Riverdale</v>
          </cell>
          <cell r="P1059" t="str">
            <v>CA</v>
          </cell>
          <cell r="Q1059" t="str">
            <v>93656</v>
          </cell>
          <cell r="R1059" t="str">
            <v>jwilliamcoelho56@yahoo.com</v>
          </cell>
          <cell r="S1059" t="str">
            <v>559.867.3400</v>
          </cell>
          <cell r="T1059" t="str">
            <v>Gregory Coelho</v>
          </cell>
          <cell r="U1059" t="str">
            <v>No</v>
          </cell>
          <cell r="V1059" t="str">
            <v>gregcoelho31@yahoo.com</v>
          </cell>
          <cell r="W1059" t="str">
            <v>Jerry Coelho</v>
          </cell>
          <cell r="X1059" t="str">
            <v>Yes</v>
          </cell>
          <cell r="Y1059" t="str">
            <v>jwilliamcoelho56@yahoo.com</v>
          </cell>
          <cell r="Z1059" t="b">
            <v>0</v>
          </cell>
          <cell r="AA1059" t="b">
            <v>0</v>
          </cell>
          <cell r="AB1059" t="b">
            <v>1</v>
          </cell>
          <cell r="AC1059" t="b">
            <v>0</v>
          </cell>
          <cell r="AD1059">
            <v>45280</v>
          </cell>
          <cell r="AE1059">
            <v>45646</v>
          </cell>
        </row>
        <row r="1060">
          <cell r="A1060" t="str">
            <v>Schmitz Ranch</v>
          </cell>
          <cell r="B1060">
            <v>125869</v>
          </cell>
          <cell r="C1060">
            <v>230795</v>
          </cell>
          <cell r="E1060" t="str">
            <v>Active</v>
          </cell>
          <cell r="G1060" t="str">
            <v>AC-01187</v>
          </cell>
          <cell r="H1060" t="str">
            <v>Active</v>
          </cell>
          <cell r="I1060">
            <v>37.723058999999999</v>
          </cell>
          <cell r="J1060">
            <v>-122.19282819999999</v>
          </cell>
          <cell r="L1060" t="str">
            <v>410 Hester St</v>
          </cell>
          <cell r="M1060" t="str">
            <v>San Leandro</v>
          </cell>
          <cell r="P1060" t="str">
            <v>CA</v>
          </cell>
          <cell r="Q1060" t="str">
            <v>94577</v>
          </cell>
          <cell r="R1060" t="str">
            <v>office@schmitzranch.com</v>
          </cell>
          <cell r="S1060" t="str">
            <v>510.562.7050</v>
          </cell>
          <cell r="T1060" t="str">
            <v>Scott Schmitz</v>
          </cell>
          <cell r="U1060" t="str">
            <v>Yes</v>
          </cell>
          <cell r="V1060" t="str">
            <v>scott@schmitzranch.com</v>
          </cell>
          <cell r="X1060" t="str">
            <v>No</v>
          </cell>
          <cell r="Z1060" t="b">
            <v>0</v>
          </cell>
          <cell r="AA1060" t="b">
            <v>0</v>
          </cell>
          <cell r="AB1060" t="b">
            <v>1</v>
          </cell>
          <cell r="AC1060" t="b">
            <v>0</v>
          </cell>
          <cell r="AD1060">
            <v>45281</v>
          </cell>
          <cell r="AE1060">
            <v>45647</v>
          </cell>
        </row>
        <row r="1061">
          <cell r="A1061" t="str">
            <v>True World Foods Sacramento LLC</v>
          </cell>
          <cell r="B1061">
            <v>217854</v>
          </cell>
          <cell r="C1061">
            <v>230796</v>
          </cell>
          <cell r="E1061" t="str">
            <v>Active</v>
          </cell>
          <cell r="G1061" t="str">
            <v>AC-01188</v>
          </cell>
          <cell r="H1061" t="str">
            <v>Active</v>
          </cell>
          <cell r="I1061">
            <v>38.507419300000002</v>
          </cell>
          <cell r="J1061">
            <v>-121.39492079999999</v>
          </cell>
          <cell r="L1061" t="str">
            <v>8384 Rovana Cir</v>
          </cell>
          <cell r="M1061" t="str">
            <v>Sacramento</v>
          </cell>
          <cell r="P1061" t="str">
            <v>CA</v>
          </cell>
          <cell r="Q1061" t="str">
            <v>95828</v>
          </cell>
          <cell r="R1061" t="str">
            <v>cwilliams@trueworldfoods.com</v>
          </cell>
          <cell r="S1061" t="str">
            <v>916.383.6007</v>
          </cell>
          <cell r="T1061" t="str">
            <v>Villai Yang</v>
          </cell>
          <cell r="U1061" t="str">
            <v>Yes</v>
          </cell>
          <cell r="V1061" t="str">
            <v>villai@trueworldfoods.com</v>
          </cell>
          <cell r="W1061" t="str">
            <v>Casey Williams</v>
          </cell>
          <cell r="X1061" t="str">
            <v>No</v>
          </cell>
          <cell r="Y1061" t="str">
            <v>cwilliams@trueworldfoods.com</v>
          </cell>
          <cell r="Z1061" t="b">
            <v>1</v>
          </cell>
          <cell r="AA1061" t="b">
            <v>1</v>
          </cell>
          <cell r="AB1061" t="b">
            <v>1</v>
          </cell>
          <cell r="AC1061" t="b">
            <v>0</v>
          </cell>
          <cell r="AD1061">
            <v>45281</v>
          </cell>
          <cell r="AE1061">
            <v>45647</v>
          </cell>
        </row>
        <row r="1062">
          <cell r="A1062" t="str">
            <v>RW Sauder Inc</v>
          </cell>
          <cell r="B1062">
            <v>126531</v>
          </cell>
          <cell r="C1062">
            <v>230798</v>
          </cell>
          <cell r="E1062" t="str">
            <v>Active</v>
          </cell>
          <cell r="G1062" t="str">
            <v>AC-01191</v>
          </cell>
          <cell r="H1062" t="str">
            <v>Active</v>
          </cell>
          <cell r="I1062">
            <v>40.215814199999997</v>
          </cell>
          <cell r="J1062">
            <v>-76.180949699999999</v>
          </cell>
          <cell r="L1062" t="str">
            <v>790 Schoeneck Rd</v>
          </cell>
          <cell r="M1062" t="str">
            <v>Ephrata</v>
          </cell>
          <cell r="P1062" t="str">
            <v>PA</v>
          </cell>
          <cell r="Q1062" t="str">
            <v>17522</v>
          </cell>
          <cell r="R1062" t="str">
            <v>saudereggs.com</v>
          </cell>
          <cell r="S1062" t="str">
            <v>1-800-732-3537</v>
          </cell>
          <cell r="T1062" t="str">
            <v>Greg Rhinier</v>
          </cell>
          <cell r="U1062" t="str">
            <v>Yes</v>
          </cell>
          <cell r="V1062" t="str">
            <v>gregr@saudereggs.com</v>
          </cell>
          <cell r="W1062" t="str">
            <v>Amy Larson</v>
          </cell>
          <cell r="X1062" t="str">
            <v>No</v>
          </cell>
          <cell r="Y1062" t="str">
            <v>amyl@saudereggs.com</v>
          </cell>
          <cell r="Z1062" t="b">
            <v>1</v>
          </cell>
          <cell r="AA1062" t="b">
            <v>0</v>
          </cell>
          <cell r="AB1062" t="b">
            <v>0</v>
          </cell>
          <cell r="AC1062" t="b">
            <v>0</v>
          </cell>
          <cell r="AD1062">
            <v>45286</v>
          </cell>
          <cell r="AE1062">
            <v>45652</v>
          </cell>
        </row>
        <row r="1063">
          <cell r="A1063" t="str">
            <v>RW Sauder Inc</v>
          </cell>
          <cell r="B1063">
            <v>68624</v>
          </cell>
          <cell r="C1063">
            <v>230800</v>
          </cell>
          <cell r="E1063" t="str">
            <v>Active</v>
          </cell>
          <cell r="G1063" t="str">
            <v>AC-01192</v>
          </cell>
          <cell r="H1063" t="str">
            <v>Active</v>
          </cell>
          <cell r="I1063">
            <v>40.171588200000002</v>
          </cell>
          <cell r="J1063">
            <v>-76.308838399999999</v>
          </cell>
          <cell r="L1063" t="str">
            <v>570 Furnace Hills Pike</v>
          </cell>
          <cell r="M1063" t="str">
            <v>Lititz</v>
          </cell>
          <cell r="P1063" t="str">
            <v>PA</v>
          </cell>
          <cell r="Q1063" t="str">
            <v>17543</v>
          </cell>
          <cell r="R1063" t="str">
            <v>saudereggs.com</v>
          </cell>
          <cell r="S1063" t="str">
            <v>717.626.2074</v>
          </cell>
          <cell r="T1063" t="str">
            <v>Greg Rhinier</v>
          </cell>
          <cell r="U1063" t="str">
            <v>Yes</v>
          </cell>
          <cell r="V1063" t="str">
            <v>gregr@saudereggs.com</v>
          </cell>
          <cell r="W1063" t="str">
            <v>Amy Larson</v>
          </cell>
          <cell r="X1063" t="str">
            <v>No</v>
          </cell>
          <cell r="Y1063" t="str">
            <v>amyl@saudereggs.com</v>
          </cell>
          <cell r="Z1063" t="b">
            <v>1</v>
          </cell>
          <cell r="AA1063" t="b">
            <v>0</v>
          </cell>
          <cell r="AB1063" t="b">
            <v>0</v>
          </cell>
          <cell r="AC1063" t="b">
            <v>0</v>
          </cell>
          <cell r="AD1063">
            <v>45286</v>
          </cell>
          <cell r="AE1063">
            <v>45652</v>
          </cell>
        </row>
        <row r="1064">
          <cell r="A1064" t="str">
            <v>Driftless Meats LLC dba Vande Rose Farms</v>
          </cell>
          <cell r="B1064">
            <v>214747</v>
          </cell>
          <cell r="C1064">
            <v>230802</v>
          </cell>
          <cell r="E1064" t="str">
            <v>Active</v>
          </cell>
          <cell r="G1064" t="str">
            <v>AC-01193</v>
          </cell>
          <cell r="H1064" t="str">
            <v>Active</v>
          </cell>
          <cell r="I1064">
            <v>43.642818699999999</v>
          </cell>
          <cell r="J1064">
            <v>-96.240494499999997</v>
          </cell>
          <cell r="L1064" t="str">
            <v>1174 Co Hwy 4</v>
          </cell>
          <cell r="M1064" t="str">
            <v>Luverne</v>
          </cell>
          <cell r="P1064" t="str">
            <v>MN</v>
          </cell>
          <cell r="Q1064" t="str">
            <v>56156</v>
          </cell>
          <cell r="R1064" t="str">
            <v>jordan@vanderosefarms.com</v>
          </cell>
          <cell r="S1064" t="str">
            <v>563.412.9592</v>
          </cell>
          <cell r="T1064" t="str">
            <v>Kimberly Jackson</v>
          </cell>
          <cell r="U1064" t="str">
            <v>Yes</v>
          </cell>
          <cell r="V1064" t="str">
            <v>kim@vanderosefarms.com</v>
          </cell>
          <cell r="W1064" t="str">
            <v>Jordan Jurgens</v>
          </cell>
          <cell r="X1064" t="str">
            <v>No</v>
          </cell>
          <cell r="Y1064" t="str">
            <v>jordan@vanderosefarms.com</v>
          </cell>
          <cell r="Z1064" t="b">
            <v>0</v>
          </cell>
          <cell r="AA1064" t="b">
            <v>0</v>
          </cell>
          <cell r="AB1064" t="b">
            <v>1</v>
          </cell>
          <cell r="AC1064" t="b">
            <v>0</v>
          </cell>
          <cell r="AD1064">
            <v>45287</v>
          </cell>
          <cell r="AE1064">
            <v>45653</v>
          </cell>
        </row>
        <row r="1065">
          <cell r="A1065" t="str">
            <v>Central Ave</v>
          </cell>
          <cell r="B1065">
            <v>217953</v>
          </cell>
          <cell r="C1065">
            <v>230941</v>
          </cell>
          <cell r="E1065" t="str">
            <v>Active</v>
          </cell>
          <cell r="G1065" t="str">
            <v>AC-01194</v>
          </cell>
          <cell r="H1065" t="str">
            <v>Active</v>
          </cell>
          <cell r="I1065">
            <v>34.031704599999998</v>
          </cell>
          <cell r="J1065">
            <v>-118.2364608</v>
          </cell>
          <cell r="L1065" t="str">
            <v>1651 Bay St</v>
          </cell>
          <cell r="M1065" t="str">
            <v>Los Angeles</v>
          </cell>
          <cell r="P1065" t="str">
            <v>CA</v>
          </cell>
          <cell r="Q1065" t="str">
            <v>90021</v>
          </cell>
          <cell r="R1065" t="str">
            <v>simstradingusa@gmail.com</v>
          </cell>
          <cell r="S1065" t="str">
            <v>213.688.4288</v>
          </cell>
          <cell r="T1065" t="str">
            <v>William Smith</v>
          </cell>
          <cell r="U1065" t="str">
            <v>Yes</v>
          </cell>
          <cell r="V1065" t="str">
            <v>simstradingusa@gmail.com</v>
          </cell>
          <cell r="W1065" t="str">
            <v>Josephine Cho</v>
          </cell>
          <cell r="X1065" t="str">
            <v>No</v>
          </cell>
          <cell r="Y1065" t="str">
            <v>simstradingusa@gmail.com</v>
          </cell>
          <cell r="Z1065" t="b">
            <v>0</v>
          </cell>
          <cell r="AA1065" t="b">
            <v>0</v>
          </cell>
          <cell r="AB1065" t="b">
            <v>1</v>
          </cell>
          <cell r="AC1065" t="b">
            <v>1</v>
          </cell>
          <cell r="AD1065">
            <v>45287</v>
          </cell>
          <cell r="AE1065">
            <v>45653</v>
          </cell>
        </row>
        <row r="1066">
          <cell r="A1066" t="str">
            <v>Heritage Foods Holdings LLC</v>
          </cell>
          <cell r="B1066">
            <v>215600</v>
          </cell>
          <cell r="C1066">
            <v>230942</v>
          </cell>
          <cell r="E1066" t="str">
            <v>Active</v>
          </cell>
          <cell r="G1066" t="str">
            <v>AC-01196</v>
          </cell>
          <cell r="H1066" t="str">
            <v>Active</v>
          </cell>
          <cell r="I1066">
            <v>38.233333000000002</v>
          </cell>
          <cell r="J1066">
            <v>-122.07959200000001</v>
          </cell>
          <cell r="L1066" t="str">
            <v>2475 Courage Dr</v>
          </cell>
          <cell r="M1066" t="str">
            <v>Fairfield</v>
          </cell>
          <cell r="P1066" t="str">
            <v>CA</v>
          </cell>
          <cell r="Q1066" t="str">
            <v>84553</v>
          </cell>
          <cell r="R1066" t="str">
            <v>jeremy@truestoryfoods.com</v>
          </cell>
          <cell r="S1066" t="str">
            <v>707.422.6300</v>
          </cell>
          <cell r="T1066" t="str">
            <v>Jeremy London</v>
          </cell>
          <cell r="U1066" t="str">
            <v>Yes</v>
          </cell>
          <cell r="V1066" t="str">
            <v>jeremy@truestoryfoods.com</v>
          </cell>
          <cell r="W1066" t="str">
            <v>Mallissa Pikul</v>
          </cell>
          <cell r="X1066" t="str">
            <v>No</v>
          </cell>
          <cell r="Y1066" t="str">
            <v>mallissa@heritagefoodsfarms.com</v>
          </cell>
          <cell r="Z1066" t="b">
            <v>0</v>
          </cell>
          <cell r="AA1066" t="b">
            <v>0</v>
          </cell>
          <cell r="AB1066" t="b">
            <v>1</v>
          </cell>
          <cell r="AC1066" t="b">
            <v>0</v>
          </cell>
          <cell r="AD1066">
            <v>45288</v>
          </cell>
          <cell r="AE1066">
            <v>45654</v>
          </cell>
        </row>
        <row r="1067">
          <cell r="A1067" t="str">
            <v>Artville Supply</v>
          </cell>
          <cell r="B1067">
            <v>217955</v>
          </cell>
          <cell r="C1067">
            <v>230944</v>
          </cell>
          <cell r="E1067" t="str">
            <v>Active</v>
          </cell>
          <cell r="G1067" t="str">
            <v>AC-01197</v>
          </cell>
          <cell r="H1067" t="str">
            <v>Active</v>
          </cell>
          <cell r="I1067">
            <v>32.835260400000003</v>
          </cell>
          <cell r="J1067">
            <v>-117.1470223</v>
          </cell>
          <cell r="L1067" t="str">
            <v>8248 Mercury Ct</v>
          </cell>
          <cell r="M1067" t="str">
            <v>San Diego</v>
          </cell>
          <cell r="P1067" t="str">
            <v>CA</v>
          </cell>
          <cell r="Q1067" t="str">
            <v>92111</v>
          </cell>
          <cell r="R1067" t="str">
            <v>kacy@artvillesupply.com</v>
          </cell>
          <cell r="S1067" t="str">
            <v>858.280.3000</v>
          </cell>
          <cell r="T1067" t="str">
            <v>Michael Choi</v>
          </cell>
          <cell r="U1067" t="str">
            <v>Yes</v>
          </cell>
          <cell r="V1067" t="str">
            <v>byc817@gmail.com</v>
          </cell>
          <cell r="X1067" t="str">
            <v>No</v>
          </cell>
          <cell r="Z1067" t="b">
            <v>1</v>
          </cell>
          <cell r="AA1067" t="b">
            <v>0</v>
          </cell>
          <cell r="AB1067" t="b">
            <v>1</v>
          </cell>
          <cell r="AC1067" t="b">
            <v>1</v>
          </cell>
          <cell r="AD1067">
            <v>45288</v>
          </cell>
          <cell r="AE1067">
            <v>45654</v>
          </cell>
        </row>
        <row r="1068">
          <cell r="A1068" t="str">
            <v>FreezPak Logistics</v>
          </cell>
          <cell r="B1068">
            <v>217956</v>
          </cell>
          <cell r="C1068">
            <v>230945</v>
          </cell>
          <cell r="E1068" t="str">
            <v>Active</v>
          </cell>
          <cell r="G1068" t="str">
            <v>AC-01198</v>
          </cell>
          <cell r="H1068" t="str">
            <v>Active</v>
          </cell>
          <cell r="I1068">
            <v>40.687140200000002</v>
          </cell>
          <cell r="J1068">
            <v>-74.203562500000004</v>
          </cell>
          <cell r="L1068" t="str">
            <v>1029 Newark Ave</v>
          </cell>
          <cell r="M1068" t="str">
            <v>Elizabeth</v>
          </cell>
          <cell r="P1068" t="str">
            <v>NJ</v>
          </cell>
          <cell r="Q1068" t="str">
            <v>07208</v>
          </cell>
          <cell r="R1068" t="str">
            <v>drojas@freezpak.com</v>
          </cell>
          <cell r="S1068" t="str">
            <v>908.316.0005</v>
          </cell>
          <cell r="T1068" t="str">
            <v>Bill Smith</v>
          </cell>
          <cell r="U1068" t="str">
            <v>Yes</v>
          </cell>
          <cell r="V1068" t="str">
            <v>bsmith@freezpak.com</v>
          </cell>
          <cell r="W1068" t="str">
            <v>Dave Rojas</v>
          </cell>
          <cell r="X1068" t="str">
            <v>No</v>
          </cell>
          <cell r="Y1068" t="str">
            <v>drojas@freezpak.com</v>
          </cell>
          <cell r="Z1068" t="b">
            <v>0</v>
          </cell>
          <cell r="AA1068" t="b">
            <v>0</v>
          </cell>
          <cell r="AB1068" t="b">
            <v>1</v>
          </cell>
          <cell r="AC1068" t="b">
            <v>0</v>
          </cell>
          <cell r="AD1068">
            <v>45288</v>
          </cell>
          <cell r="AE1068">
            <v>45654</v>
          </cell>
        </row>
        <row r="1069">
          <cell r="A1069" t="str">
            <v>FreezPak Logistics</v>
          </cell>
          <cell r="B1069">
            <v>217957</v>
          </cell>
          <cell r="C1069">
            <v>230946</v>
          </cell>
          <cell r="E1069" t="str">
            <v>Active</v>
          </cell>
          <cell r="G1069" t="str">
            <v>AC-01199</v>
          </cell>
          <cell r="H1069" t="str">
            <v>Active</v>
          </cell>
          <cell r="I1069">
            <v>40.567491500000003</v>
          </cell>
          <cell r="J1069">
            <v>-74.215719800000002</v>
          </cell>
          <cell r="L1069" t="str">
            <v>760 Port Carteret Dr Ste B</v>
          </cell>
          <cell r="M1069" t="str">
            <v>Carteret</v>
          </cell>
          <cell r="P1069" t="str">
            <v>NJ</v>
          </cell>
          <cell r="Q1069" t="str">
            <v>07008</v>
          </cell>
          <cell r="R1069" t="str">
            <v>respinosa@freezpak.com</v>
          </cell>
          <cell r="S1069" t="str">
            <v>973.523.1899</v>
          </cell>
          <cell r="T1069" t="str">
            <v>Bill Smith</v>
          </cell>
          <cell r="U1069" t="str">
            <v>Yes</v>
          </cell>
          <cell r="V1069" t="str">
            <v>bsmith@freezpak.com</v>
          </cell>
          <cell r="W1069" t="str">
            <v>Robert Espinosa</v>
          </cell>
          <cell r="X1069" t="str">
            <v>No</v>
          </cell>
          <cell r="Y1069" t="str">
            <v>respinosa@freezpak.com</v>
          </cell>
          <cell r="Z1069" t="b">
            <v>0</v>
          </cell>
          <cell r="AA1069" t="b">
            <v>0</v>
          </cell>
          <cell r="AB1069" t="b">
            <v>1</v>
          </cell>
          <cell r="AC1069" t="b">
            <v>0</v>
          </cell>
          <cell r="AD1069">
            <v>45288</v>
          </cell>
          <cell r="AE1069">
            <v>45654</v>
          </cell>
        </row>
        <row r="1070">
          <cell r="A1070" t="str">
            <v>SNR Enterprises LLC</v>
          </cell>
          <cell r="B1070">
            <v>187835</v>
          </cell>
          <cell r="C1070">
            <v>230947</v>
          </cell>
          <cell r="E1070" t="str">
            <v>Active</v>
          </cell>
          <cell r="G1070" t="str">
            <v>AC-01200</v>
          </cell>
          <cell r="H1070" t="str">
            <v>Active</v>
          </cell>
          <cell r="I1070">
            <v>41.465210999999996</v>
          </cell>
          <cell r="J1070">
            <v>-85.597493999999998</v>
          </cell>
          <cell r="L1070" t="str">
            <v>705 Lincolnway W</v>
          </cell>
          <cell r="M1070" t="str">
            <v>Ligonier</v>
          </cell>
          <cell r="P1070" t="str">
            <v>IN</v>
          </cell>
          <cell r="Q1070" t="str">
            <v>45767</v>
          </cell>
          <cell r="R1070" t="str">
            <v>lane@robinsonducks.com</v>
          </cell>
          <cell r="S1070" t="str">
            <v>260.402.5073</v>
          </cell>
          <cell r="T1070" t="str">
            <v>Lane Robinson</v>
          </cell>
          <cell r="U1070" t="str">
            <v>Yes</v>
          </cell>
          <cell r="V1070" t="str">
            <v>lane@robinsonducks.com</v>
          </cell>
          <cell r="W1070" t="str">
            <v>Kim Evans</v>
          </cell>
          <cell r="X1070" t="str">
            <v>No</v>
          </cell>
          <cell r="Y1070" t="str">
            <v>accounting@robinsonducks.com</v>
          </cell>
          <cell r="Z1070" t="b">
            <v>1</v>
          </cell>
          <cell r="AA1070" t="b">
            <v>0</v>
          </cell>
          <cell r="AB1070" t="b">
            <v>0</v>
          </cell>
          <cell r="AC1070" t="b">
            <v>0</v>
          </cell>
          <cell r="AD1070">
            <v>45288</v>
          </cell>
          <cell r="AE1070">
            <v>45654</v>
          </cell>
        </row>
        <row r="1071">
          <cell r="A1071" t="str">
            <v>United Food Trading</v>
          </cell>
          <cell r="B1071">
            <v>217958</v>
          </cell>
          <cell r="C1071">
            <v>230948</v>
          </cell>
          <cell r="E1071" t="str">
            <v>Active</v>
          </cell>
          <cell r="G1071" t="str">
            <v>AC-01201</v>
          </cell>
          <cell r="H1071" t="str">
            <v>Active</v>
          </cell>
          <cell r="I1071">
            <v>32.781878300000002</v>
          </cell>
          <cell r="J1071">
            <v>-115.5281865</v>
          </cell>
          <cell r="L1071" t="str">
            <v>834 E Ross Ave</v>
          </cell>
          <cell r="M1071" t="str">
            <v>El Centro</v>
          </cell>
          <cell r="P1071" t="str">
            <v>CA</v>
          </cell>
          <cell r="Q1071" t="str">
            <v>92243</v>
          </cell>
          <cell r="R1071" t="str">
            <v>alex@unitedfoodtrading.com</v>
          </cell>
          <cell r="S1071" t="str">
            <v>626.848.6669</v>
          </cell>
          <cell r="T1071" t="str">
            <v>Alex Guan</v>
          </cell>
          <cell r="U1071" t="str">
            <v>Yes</v>
          </cell>
          <cell r="V1071" t="str">
            <v>alex@unitedfoodtrading.com</v>
          </cell>
          <cell r="W1071" t="str">
            <v>Alan Guan</v>
          </cell>
          <cell r="X1071" t="str">
            <v>No</v>
          </cell>
          <cell r="Y1071" t="str">
            <v>alan@unitedfoodtrading.com</v>
          </cell>
          <cell r="Z1071" t="b">
            <v>1</v>
          </cell>
          <cell r="AA1071" t="b">
            <v>1</v>
          </cell>
          <cell r="AB1071" t="b">
            <v>1</v>
          </cell>
          <cell r="AC1071" t="b">
            <v>1</v>
          </cell>
          <cell r="AD1071">
            <v>45289</v>
          </cell>
          <cell r="AE1071">
            <v>45655</v>
          </cell>
        </row>
        <row r="1072">
          <cell r="A1072" t="str">
            <v>Sun Meat Co Inc</v>
          </cell>
          <cell r="B1072">
            <v>217961</v>
          </cell>
          <cell r="C1072">
            <v>230951</v>
          </cell>
          <cell r="E1072" t="str">
            <v>Active</v>
          </cell>
          <cell r="G1072" t="str">
            <v>AC-01202</v>
          </cell>
          <cell r="H1072" t="str">
            <v>Active</v>
          </cell>
          <cell r="I1072">
            <v>33.867460399999999</v>
          </cell>
          <cell r="J1072">
            <v>-117.8705528</v>
          </cell>
          <cell r="L1072" t="str">
            <v>531 Cameron St</v>
          </cell>
          <cell r="M1072" t="str">
            <v>Placentia</v>
          </cell>
          <cell r="P1072" t="str">
            <v>CA</v>
          </cell>
          <cell r="Q1072" t="str">
            <v>92870</v>
          </cell>
          <cell r="R1072" t="str">
            <v>smcinc12@aol.com</v>
          </cell>
          <cell r="S1072" t="str">
            <v>714.993.9696</v>
          </cell>
          <cell r="T1072" t="str">
            <v>Rhonda Bustam</v>
          </cell>
          <cell r="U1072" t="str">
            <v>Yes</v>
          </cell>
          <cell r="V1072" t="str">
            <v>smcinc12@aol.com</v>
          </cell>
          <cell r="W1072" t="str">
            <v>Dennis Bustam</v>
          </cell>
          <cell r="X1072" t="str">
            <v>No</v>
          </cell>
          <cell r="Y1072" t="str">
            <v>dennis@sunmeatcompany.com</v>
          </cell>
          <cell r="Z1072" t="b">
            <v>0</v>
          </cell>
          <cell r="AA1072" t="b">
            <v>0</v>
          </cell>
          <cell r="AB1072" t="b">
            <v>1</v>
          </cell>
          <cell r="AC1072" t="b">
            <v>1</v>
          </cell>
          <cell r="AD1072">
            <v>45289</v>
          </cell>
          <cell r="AE1072">
            <v>45655</v>
          </cell>
        </row>
        <row r="1073">
          <cell r="A1073" t="str">
            <v>SBH Trading Co</v>
          </cell>
          <cell r="B1073">
            <v>217963</v>
          </cell>
          <cell r="C1073">
            <v>230954</v>
          </cell>
          <cell r="E1073" t="str">
            <v>Active</v>
          </cell>
          <cell r="G1073" t="str">
            <v>AC-01203</v>
          </cell>
          <cell r="H1073" t="str">
            <v>Active</v>
          </cell>
          <cell r="I1073">
            <v>33.8699832</v>
          </cell>
          <cell r="J1073">
            <v>-117.94900029999999</v>
          </cell>
          <cell r="L1073" t="str">
            <v>1532 W Commonwealth Ave Ste S</v>
          </cell>
          <cell r="M1073" t="str">
            <v>Fullerton</v>
          </cell>
          <cell r="P1073" t="str">
            <v>CA</v>
          </cell>
          <cell r="Q1073" t="str">
            <v>92833</v>
          </cell>
          <cell r="R1073" t="str">
            <v>sbhtrading23@gmail.com</v>
          </cell>
          <cell r="S1073" t="str">
            <v>213.700.5567</v>
          </cell>
          <cell r="T1073" t="str">
            <v>Sujin Hong</v>
          </cell>
          <cell r="U1073" t="str">
            <v>Yes</v>
          </cell>
          <cell r="V1073" t="str">
            <v>sbhtrading23@gmail.com</v>
          </cell>
          <cell r="X1073" t="str">
            <v>No</v>
          </cell>
          <cell r="Z1073" t="b">
            <v>0</v>
          </cell>
          <cell r="AA1073" t="b">
            <v>0</v>
          </cell>
          <cell r="AB1073" t="b">
            <v>1</v>
          </cell>
          <cell r="AC1073" t="b">
            <v>0</v>
          </cell>
          <cell r="AD1073">
            <v>45289</v>
          </cell>
          <cell r="AE1073">
            <v>45655</v>
          </cell>
        </row>
        <row r="1074">
          <cell r="A1074" t="str">
            <v>Pitman Family Farms</v>
          </cell>
          <cell r="B1074">
            <v>129672</v>
          </cell>
          <cell r="C1074">
            <v>230955</v>
          </cell>
          <cell r="E1074" t="str">
            <v>Active</v>
          </cell>
          <cell r="F1074" t="str">
            <v>000UMDX</v>
          </cell>
          <cell r="G1074" t="str">
            <v>AC-01204</v>
          </cell>
          <cell r="H1074" t="str">
            <v>Active</v>
          </cell>
          <cell r="I1074">
            <v>36.4732111</v>
          </cell>
          <cell r="J1074">
            <v>-119.3355681</v>
          </cell>
          <cell r="L1074" t="str">
            <v>37611 Road 108</v>
          </cell>
          <cell r="M1074" t="str">
            <v>Dinuba</v>
          </cell>
          <cell r="P1074" t="str">
            <v>CA</v>
          </cell>
          <cell r="Q1074" t="str">
            <v>93618</v>
          </cell>
          <cell r="R1074" t="str">
            <v>jenniferc@pitmanfarms.com</v>
          </cell>
          <cell r="S1074" t="str">
            <v>559.875.9300</v>
          </cell>
          <cell r="T1074" t="str">
            <v>Jennifer Carr</v>
          </cell>
          <cell r="U1074" t="str">
            <v>Yes</v>
          </cell>
          <cell r="V1074" t="str">
            <v>jenniferc@pitmanfarms.com</v>
          </cell>
          <cell r="W1074" t="str">
            <v>Diego Davaols</v>
          </cell>
          <cell r="X1074" t="str">
            <v>No</v>
          </cell>
          <cell r="Y1074" t="str">
            <v>diego.davalos@pitmanfarms.com</v>
          </cell>
          <cell r="Z1074" t="b">
            <v>1</v>
          </cell>
          <cell r="AA1074" t="b">
            <v>0</v>
          </cell>
          <cell r="AB1074" t="b">
            <v>0</v>
          </cell>
          <cell r="AC1074" t="b">
            <v>0</v>
          </cell>
          <cell r="AD1074">
            <v>45289</v>
          </cell>
          <cell r="AE1074">
            <v>45655</v>
          </cell>
        </row>
        <row r="1075">
          <cell r="A1075" t="str">
            <v>PNL Meat Center Inc</v>
          </cell>
          <cell r="B1075">
            <v>217964</v>
          </cell>
          <cell r="C1075">
            <v>230956</v>
          </cell>
          <cell r="E1075" t="str">
            <v>Active</v>
          </cell>
          <cell r="G1075" t="str">
            <v>AC-01205</v>
          </cell>
          <cell r="H1075" t="str">
            <v>Active</v>
          </cell>
          <cell r="I1075">
            <v>32.825571699999998</v>
          </cell>
          <cell r="J1075">
            <v>-117.1536698</v>
          </cell>
          <cell r="L1075" t="str">
            <v>4676 Brinell St Ste 103</v>
          </cell>
          <cell r="M1075" t="str">
            <v>San Diego</v>
          </cell>
          <cell r="P1075" t="str">
            <v>CA</v>
          </cell>
          <cell r="Q1075" t="str">
            <v>92111</v>
          </cell>
          <cell r="R1075" t="str">
            <v>office@pnlmeatcenter.com</v>
          </cell>
          <cell r="S1075" t="str">
            <v>619.616.8773</v>
          </cell>
          <cell r="U1075" t="str">
            <v>No</v>
          </cell>
          <cell r="X1075" t="str">
            <v>No</v>
          </cell>
          <cell r="Z1075" t="b">
            <v>1</v>
          </cell>
          <cell r="AA1075" t="b">
            <v>0</v>
          </cell>
          <cell r="AB1075" t="b">
            <v>1</v>
          </cell>
          <cell r="AC1075" t="b">
            <v>0</v>
          </cell>
          <cell r="AD1075">
            <v>45289</v>
          </cell>
          <cell r="AE1075">
            <v>45655</v>
          </cell>
        </row>
        <row r="1076">
          <cell r="A1076" t="str">
            <v>Cypress International Trading Inc</v>
          </cell>
          <cell r="B1076">
            <v>217965</v>
          </cell>
          <cell r="C1076">
            <v>230957</v>
          </cell>
          <cell r="E1076" t="str">
            <v>Active</v>
          </cell>
          <cell r="G1076" t="str">
            <v>AC-01206</v>
          </cell>
          <cell r="H1076" t="str">
            <v>Active</v>
          </cell>
          <cell r="I1076">
            <v>33.997829899999999</v>
          </cell>
          <cell r="J1076">
            <v>-117.833697</v>
          </cell>
          <cell r="L1076" t="str">
            <v>21660 Copley Dr Ste 390</v>
          </cell>
          <cell r="M1076" t="str">
            <v>Diamond Bar</v>
          </cell>
          <cell r="P1076" t="str">
            <v>CA</v>
          </cell>
          <cell r="Q1076" t="str">
            <v>91765</v>
          </cell>
          <cell r="R1076" t="str">
            <v>enoki@cypresstrade.com</v>
          </cell>
          <cell r="S1076" t="str">
            <v>909.612.1895</v>
          </cell>
          <cell r="T1076" t="str">
            <v>Ryu Tanbae</v>
          </cell>
          <cell r="U1076" t="str">
            <v>Yes</v>
          </cell>
          <cell r="V1076" t="str">
            <v>r.tanabe@cypresstrade.com</v>
          </cell>
          <cell r="X1076" t="str">
            <v>No</v>
          </cell>
          <cell r="Z1076" t="b">
            <v>0</v>
          </cell>
          <cell r="AA1076" t="b">
            <v>0</v>
          </cell>
          <cell r="AB1076" t="b">
            <v>1</v>
          </cell>
          <cell r="AC1076" t="b">
            <v>0</v>
          </cell>
          <cell r="AD1076">
            <v>45289</v>
          </cell>
          <cell r="AE1076">
            <v>45655</v>
          </cell>
        </row>
        <row r="1077">
          <cell r="A1077" t="str">
            <v>Demler Farms</v>
          </cell>
          <cell r="B1077">
            <v>67343</v>
          </cell>
          <cell r="C1077">
            <v>230959</v>
          </cell>
          <cell r="E1077" t="str">
            <v>Active</v>
          </cell>
          <cell r="F1077" t="str">
            <v>000A125</v>
          </cell>
          <cell r="G1077" t="str">
            <v>AC-01207</v>
          </cell>
          <cell r="H1077" t="str">
            <v>Active</v>
          </cell>
          <cell r="I1077">
            <v>33.809175000000003</v>
          </cell>
          <cell r="J1077">
            <v>-117.033253</v>
          </cell>
          <cell r="L1077" t="str">
            <v>1455 N Warren Rd</v>
          </cell>
          <cell r="M1077" t="str">
            <v>San Jacinto</v>
          </cell>
          <cell r="P1077" t="str">
            <v>CA</v>
          </cell>
          <cell r="Q1077" t="str">
            <v>92582</v>
          </cell>
          <cell r="R1077" t="str">
            <v>ademler@demlerfarms.com</v>
          </cell>
          <cell r="S1077" t="str">
            <v>951.654.8166</v>
          </cell>
          <cell r="T1077" t="str">
            <v>Andrew Demler</v>
          </cell>
          <cell r="U1077" t="str">
            <v>Yes</v>
          </cell>
          <cell r="V1077" t="str">
            <v>ademler@demlerfarms.com</v>
          </cell>
          <cell r="W1077" t="str">
            <v>Bernardo Santillan</v>
          </cell>
          <cell r="X1077" t="str">
            <v>No</v>
          </cell>
          <cell r="Y1077" t="str">
            <v>bsantillan@demlerfarms.com</v>
          </cell>
          <cell r="Z1077" t="b">
            <v>1</v>
          </cell>
          <cell r="AA1077" t="b">
            <v>0</v>
          </cell>
          <cell r="AB1077" t="b">
            <v>0</v>
          </cell>
          <cell r="AC1077" t="b">
            <v>0</v>
          </cell>
          <cell r="AD1077">
            <v>45289</v>
          </cell>
          <cell r="AE1077">
            <v>45655</v>
          </cell>
        </row>
        <row r="1078">
          <cell r="A1078" t="str">
            <v>Calvada Sales Co</v>
          </cell>
          <cell r="B1078">
            <v>217968</v>
          </cell>
          <cell r="C1078">
            <v>230961</v>
          </cell>
          <cell r="E1078" t="str">
            <v>Active</v>
          </cell>
          <cell r="G1078" t="str">
            <v>AC-01208</v>
          </cell>
          <cell r="H1078" t="str">
            <v>Active</v>
          </cell>
          <cell r="I1078">
            <v>39.524755499999998</v>
          </cell>
          <cell r="J1078">
            <v>-119.75062560000001</v>
          </cell>
          <cell r="L1078" t="str">
            <v>950 Southern Way</v>
          </cell>
          <cell r="M1078" t="str">
            <v>Sparks</v>
          </cell>
          <cell r="P1078" t="str">
            <v>NV</v>
          </cell>
          <cell r="Q1078" t="str">
            <v>89431</v>
          </cell>
          <cell r="R1078" t="str">
            <v>reno@calvadafoods.com</v>
          </cell>
          <cell r="S1078" t="str">
            <v>775.359.4740</v>
          </cell>
          <cell r="T1078" t="str">
            <v>William Hill</v>
          </cell>
          <cell r="U1078" t="str">
            <v>Yes</v>
          </cell>
          <cell r="V1078" t="str">
            <v>bhill@calvadafoods.com</v>
          </cell>
          <cell r="X1078" t="str">
            <v>No</v>
          </cell>
          <cell r="Z1078" t="b">
            <v>0</v>
          </cell>
          <cell r="AA1078" t="b">
            <v>0</v>
          </cell>
          <cell r="AB1078" t="b">
            <v>1</v>
          </cell>
          <cell r="AC1078" t="b">
            <v>0</v>
          </cell>
          <cell r="AD1078">
            <v>45289</v>
          </cell>
          <cell r="AE1078">
            <v>45655</v>
          </cell>
        </row>
        <row r="1079">
          <cell r="A1079" t="str">
            <v>Olivia LLC</v>
          </cell>
          <cell r="B1079">
            <v>203308</v>
          </cell>
          <cell r="C1079">
            <v>230962</v>
          </cell>
          <cell r="E1079" t="str">
            <v>Active</v>
          </cell>
          <cell r="G1079" t="str">
            <v>AC-01209</v>
          </cell>
          <cell r="H1079" t="str">
            <v>Active</v>
          </cell>
          <cell r="I1079">
            <v>33.957032300000002</v>
          </cell>
          <cell r="J1079">
            <v>-118.1859346</v>
          </cell>
          <cell r="L1079" t="str">
            <v>8410 Salt Lake Ave</v>
          </cell>
          <cell r="M1079" t="str">
            <v>Cudahy</v>
          </cell>
          <cell r="P1079" t="str">
            <v>CA</v>
          </cell>
          <cell r="Q1079" t="str">
            <v>90201</v>
          </cell>
          <cell r="R1079" t="str">
            <v>vinceoliva1@gmail.com</v>
          </cell>
          <cell r="S1079" t="str">
            <v>949.280.5319</v>
          </cell>
          <cell r="T1079" t="str">
            <v>Tom Oliva</v>
          </cell>
          <cell r="U1079" t="str">
            <v>Yes</v>
          </cell>
          <cell r="V1079" t="str">
            <v>vinceolive1@gmail.com</v>
          </cell>
          <cell r="X1079" t="str">
            <v>No</v>
          </cell>
          <cell r="Z1079" t="b">
            <v>0</v>
          </cell>
          <cell r="AA1079" t="b">
            <v>0</v>
          </cell>
          <cell r="AB1079" t="b">
            <v>1</v>
          </cell>
          <cell r="AC1079" t="b">
            <v>1</v>
          </cell>
          <cell r="AD1079">
            <v>45293</v>
          </cell>
          <cell r="AE1079">
            <v>45659</v>
          </cell>
        </row>
        <row r="1080">
          <cell r="A1080" t="str">
            <v>T3899 Target Food Distribution Center</v>
          </cell>
          <cell r="B1080">
            <v>72960</v>
          </cell>
          <cell r="C1080">
            <v>230963</v>
          </cell>
          <cell r="E1080" t="str">
            <v>Active</v>
          </cell>
          <cell r="G1080" t="str">
            <v>AC-01210</v>
          </cell>
          <cell r="H1080" t="str">
            <v>Active</v>
          </cell>
          <cell r="I1080">
            <v>34.132078200000002</v>
          </cell>
          <cell r="J1080">
            <v>-117.4164251</v>
          </cell>
          <cell r="L1080" t="str">
            <v>2245 W Renaissance Pkwy</v>
          </cell>
          <cell r="M1080" t="str">
            <v>Rialto</v>
          </cell>
          <cell r="P1080" t="str">
            <v>CA</v>
          </cell>
          <cell r="Q1080" t="str">
            <v>92376</v>
          </cell>
          <cell r="R1080" t="str">
            <v>distribution.compliance@target.com</v>
          </cell>
          <cell r="S1080" t="str">
            <v>909.574.3200</v>
          </cell>
          <cell r="T1080" t="str">
            <v>Faye Sweeney</v>
          </cell>
          <cell r="U1080" t="str">
            <v>Yes</v>
          </cell>
          <cell r="V1080" t="str">
            <v>faye.sweeney@target.com</v>
          </cell>
          <cell r="X1080" t="str">
            <v>No</v>
          </cell>
          <cell r="Z1080" t="b">
            <v>1</v>
          </cell>
          <cell r="AA1080" t="b">
            <v>1</v>
          </cell>
          <cell r="AB1080" t="b">
            <v>1</v>
          </cell>
          <cell r="AC1080" t="b">
            <v>0</v>
          </cell>
          <cell r="AD1080">
            <v>45294</v>
          </cell>
          <cell r="AE1080">
            <v>45660</v>
          </cell>
        </row>
        <row r="1081">
          <cell r="A1081" t="str">
            <v>Sasa Inc</v>
          </cell>
          <cell r="B1081">
            <v>217970</v>
          </cell>
          <cell r="C1081">
            <v>230966</v>
          </cell>
          <cell r="E1081" t="str">
            <v>Active</v>
          </cell>
          <cell r="G1081" t="str">
            <v>AC-01211</v>
          </cell>
          <cell r="H1081" t="str">
            <v>Active</v>
          </cell>
          <cell r="I1081">
            <v>29.0265199</v>
          </cell>
          <cell r="J1081">
            <v>-110.91119809999999</v>
          </cell>
          <cell r="L1081" t="str">
            <v>Calle de La Plata S/N, Parque Industrial</v>
          </cell>
          <cell r="M1081" t="str">
            <v>Hermosillo, Sonora, Mexico</v>
          </cell>
          <cell r="P1081" t="str">
            <v>AK</v>
          </cell>
          <cell r="Q1081" t="str">
            <v>83299</v>
          </cell>
          <cell r="R1081" t="str">
            <v>jose.rabago@bachoco.net</v>
          </cell>
          <cell r="T1081" t="str">
            <v>Oswaldo Mendivil</v>
          </cell>
          <cell r="U1081" t="str">
            <v>Yes</v>
          </cell>
          <cell r="V1081" t="str">
            <v>oswaldo.chavira@bachoco.net</v>
          </cell>
          <cell r="W1081" t="str">
            <v>Jose Zarati</v>
          </cell>
          <cell r="X1081" t="str">
            <v>No</v>
          </cell>
          <cell r="Y1081" t="str">
            <v>fernando.rabago@bachoco.net</v>
          </cell>
          <cell r="Z1081" t="b">
            <v>0</v>
          </cell>
          <cell r="AA1081" t="b">
            <v>0</v>
          </cell>
          <cell r="AB1081" t="b">
            <v>1</v>
          </cell>
          <cell r="AC1081" t="b">
            <v>0</v>
          </cell>
          <cell r="AD1081">
            <v>45294</v>
          </cell>
          <cell r="AE1081">
            <v>45660</v>
          </cell>
        </row>
        <row r="1082">
          <cell r="A1082" t="str">
            <v>Sasa Inc</v>
          </cell>
          <cell r="B1082">
            <v>217971</v>
          </cell>
          <cell r="C1082">
            <v>230967</v>
          </cell>
          <cell r="E1082" t="str">
            <v>Active</v>
          </cell>
          <cell r="G1082" t="str">
            <v>AC-01212</v>
          </cell>
          <cell r="H1082" t="str">
            <v>Active</v>
          </cell>
          <cell r="I1082">
            <v>27.0043097</v>
          </cell>
          <cell r="J1082">
            <v>-109.4304652</v>
          </cell>
          <cell r="L1082" t="str">
            <v>Carretera Mexico Nogales KM 1778, Parque Industrial</v>
          </cell>
          <cell r="M1082" t="str">
            <v>Navojoa, Sonora, Mexico</v>
          </cell>
          <cell r="P1082" t="str">
            <v>AK</v>
          </cell>
          <cell r="Q1082" t="str">
            <v>85895</v>
          </cell>
          <cell r="R1082" t="str">
            <v>jose.rabago@bachoco.net</v>
          </cell>
          <cell r="T1082" t="str">
            <v>Oswaldo Mendivil</v>
          </cell>
          <cell r="U1082" t="str">
            <v>Yes</v>
          </cell>
          <cell r="V1082" t="str">
            <v>oswaldo.chavira@bachoco.net</v>
          </cell>
          <cell r="W1082" t="str">
            <v>Jose Rabago Zarati</v>
          </cell>
          <cell r="X1082" t="str">
            <v>No</v>
          </cell>
          <cell r="Y1082" t="str">
            <v>fernando.rabago@bachoco.net</v>
          </cell>
          <cell r="Z1082" t="b">
            <v>0</v>
          </cell>
          <cell r="AA1082" t="b">
            <v>0</v>
          </cell>
          <cell r="AB1082" t="b">
            <v>1</v>
          </cell>
          <cell r="AC1082" t="b">
            <v>0</v>
          </cell>
          <cell r="AD1082">
            <v>45294</v>
          </cell>
          <cell r="AE1082">
            <v>45660</v>
          </cell>
        </row>
        <row r="1083">
          <cell r="A1083" t="str">
            <v>Haney's Egg Ranch Inc</v>
          </cell>
          <cell r="B1083">
            <v>67937</v>
          </cell>
          <cell r="C1083">
            <v>231053</v>
          </cell>
          <cell r="E1083" t="str">
            <v>Active</v>
          </cell>
          <cell r="F1083" t="str">
            <v>00M8U98</v>
          </cell>
          <cell r="G1083" t="str">
            <v>AC-01213</v>
          </cell>
          <cell r="H1083" t="str">
            <v>Active</v>
          </cell>
          <cell r="I1083">
            <v>37.587311900000003</v>
          </cell>
          <cell r="J1083">
            <v>-120.9247939</v>
          </cell>
          <cell r="L1083" t="str">
            <v>3800 Roeding Rd</v>
          </cell>
          <cell r="M1083" t="str">
            <v>Ceres</v>
          </cell>
          <cell r="P1083" t="str">
            <v>CA</v>
          </cell>
          <cell r="Q1083" t="str">
            <v>95307</v>
          </cell>
          <cell r="R1083" t="str">
            <v>haneyeggs@gmail.com</v>
          </cell>
          <cell r="S1083" t="str">
            <v>209.324.3358</v>
          </cell>
          <cell r="T1083" t="str">
            <v>Thomas Diep</v>
          </cell>
          <cell r="U1083" t="str">
            <v>No</v>
          </cell>
          <cell r="V1083" t="str">
            <v>thomas@lmperavellc.com</v>
          </cell>
          <cell r="X1083" t="str">
            <v>No</v>
          </cell>
          <cell r="Z1083" t="b">
            <v>1</v>
          </cell>
          <cell r="AA1083" t="b">
            <v>0</v>
          </cell>
          <cell r="AB1083" t="b">
            <v>0</v>
          </cell>
          <cell r="AC1083" t="b">
            <v>0</v>
          </cell>
          <cell r="AD1083">
            <v>45300</v>
          </cell>
          <cell r="AE1083">
            <v>45666</v>
          </cell>
        </row>
        <row r="1084">
          <cell r="A1084" t="str">
            <v>The Farm at Worman Mill</v>
          </cell>
          <cell r="B1084">
            <v>214682</v>
          </cell>
          <cell r="C1084">
            <v>231091</v>
          </cell>
          <cell r="E1084" t="str">
            <v>Active</v>
          </cell>
          <cell r="G1084" t="str">
            <v>AC-01214</v>
          </cell>
          <cell r="H1084" t="str">
            <v>Active</v>
          </cell>
          <cell r="I1084">
            <v>37.419437899999998</v>
          </cell>
          <cell r="J1084">
            <v>-119.71126889999999</v>
          </cell>
          <cell r="L1084" t="str">
            <v>5186 Worman Rd</v>
          </cell>
          <cell r="M1084" t="str">
            <v>Ahwahnee</v>
          </cell>
          <cell r="P1084" t="str">
            <v>CA</v>
          </cell>
          <cell r="Q1084" t="str">
            <v>93601</v>
          </cell>
          <cell r="R1084" t="str">
            <v>adam@farmatwormanmill.com</v>
          </cell>
          <cell r="S1084" t="str">
            <v>586.588.1022</v>
          </cell>
          <cell r="T1084" t="str">
            <v>Adam McLane</v>
          </cell>
          <cell r="U1084" t="str">
            <v>Yes</v>
          </cell>
          <cell r="V1084" t="str">
            <v>adam@farmatwormanmill.com</v>
          </cell>
          <cell r="W1084" t="str">
            <v>Kristen McLane</v>
          </cell>
          <cell r="X1084" t="str">
            <v>No</v>
          </cell>
          <cell r="Y1084" t="str">
            <v>kristen@farmatwormanmill.com</v>
          </cell>
          <cell r="Z1084" t="b">
            <v>1</v>
          </cell>
          <cell r="AA1084" t="b">
            <v>0</v>
          </cell>
          <cell r="AB1084" t="b">
            <v>0</v>
          </cell>
          <cell r="AC1084" t="b">
            <v>0</v>
          </cell>
          <cell r="AD1084">
            <v>45302</v>
          </cell>
          <cell r="AE1084">
            <v>45668</v>
          </cell>
        </row>
        <row r="1085">
          <cell r="A1085" t="str">
            <v>A &amp; F Exports Inc</v>
          </cell>
          <cell r="B1085">
            <v>218183</v>
          </cell>
          <cell r="C1085">
            <v>231284</v>
          </cell>
          <cell r="E1085" t="str">
            <v>Active</v>
          </cell>
          <cell r="G1085" t="str">
            <v>AC-01215</v>
          </cell>
          <cell r="H1085" t="str">
            <v>Active</v>
          </cell>
          <cell r="I1085">
            <v>36.091955800000001</v>
          </cell>
          <cell r="J1085">
            <v>-94.157320499999997</v>
          </cell>
          <cell r="L1085" t="str">
            <v>1 East Colt Square Dr</v>
          </cell>
          <cell r="M1085" t="str">
            <v>Fayetteville</v>
          </cell>
          <cell r="P1085" t="str">
            <v>AR</v>
          </cell>
          <cell r="Q1085" t="str">
            <v>72703</v>
          </cell>
          <cell r="R1085" t="str">
            <v>dtyler@2river.com</v>
          </cell>
          <cell r="S1085" t="str">
            <v>479.444.8898</v>
          </cell>
          <cell r="T1085" t="str">
            <v>Doug Tyler</v>
          </cell>
          <cell r="U1085" t="str">
            <v>Yes</v>
          </cell>
          <cell r="V1085" t="str">
            <v>dtyler@2river.com</v>
          </cell>
          <cell r="X1085" t="str">
            <v>No</v>
          </cell>
          <cell r="Z1085" t="b">
            <v>0</v>
          </cell>
          <cell r="AA1085" t="b">
            <v>0</v>
          </cell>
          <cell r="AB1085" t="b">
            <v>1</v>
          </cell>
          <cell r="AC1085" t="b">
            <v>0</v>
          </cell>
          <cell r="AD1085">
            <v>45289</v>
          </cell>
          <cell r="AE1085">
            <v>45655</v>
          </cell>
        </row>
        <row r="1086">
          <cell r="A1086" t="str">
            <v>Gold Star Foods Inc</v>
          </cell>
          <cell r="B1086">
            <v>163859</v>
          </cell>
          <cell r="C1086">
            <v>231298</v>
          </cell>
          <cell r="E1086" t="str">
            <v>Active</v>
          </cell>
          <cell r="G1086" t="str">
            <v>AC-01216</v>
          </cell>
          <cell r="H1086" t="str">
            <v>Active</v>
          </cell>
          <cell r="I1086">
            <v>38.4659245</v>
          </cell>
          <cell r="J1086">
            <v>-121.80897109999999</v>
          </cell>
          <cell r="L1086" t="str">
            <v>1000 Vaughn Rd</v>
          </cell>
          <cell r="M1086" t="str">
            <v>Dixon</v>
          </cell>
          <cell r="P1086" t="str">
            <v>CA</v>
          </cell>
          <cell r="Q1086" t="str">
            <v>95620</v>
          </cell>
          <cell r="R1086" t="str">
            <v>info@goldstarfoods.com</v>
          </cell>
          <cell r="S1086" t="str">
            <v>707.679.5130</v>
          </cell>
          <cell r="T1086" t="str">
            <v>Pedro Osorio</v>
          </cell>
          <cell r="U1086" t="str">
            <v>Yes</v>
          </cell>
          <cell r="V1086" t="str">
            <v>pedro@gsfoodsgroup.com</v>
          </cell>
          <cell r="W1086" t="str">
            <v>Jamie Anguiano</v>
          </cell>
          <cell r="X1086" t="str">
            <v>No</v>
          </cell>
          <cell r="Y1086" t="str">
            <v>jamieanguiano@goldstarfoods.com</v>
          </cell>
          <cell r="Z1086" t="b">
            <v>1</v>
          </cell>
          <cell r="AA1086" t="b">
            <v>1</v>
          </cell>
          <cell r="AB1086" t="b">
            <v>0</v>
          </cell>
          <cell r="AC1086" t="b">
            <v>0</v>
          </cell>
          <cell r="AD1086">
            <v>45314</v>
          </cell>
          <cell r="AE1086">
            <v>45680</v>
          </cell>
        </row>
        <row r="1087">
          <cell r="A1087" t="str">
            <v>Gold Star Foods Inc</v>
          </cell>
          <cell r="B1087">
            <v>69668</v>
          </cell>
          <cell r="C1087">
            <v>231299</v>
          </cell>
          <cell r="E1087" t="str">
            <v>Active</v>
          </cell>
          <cell r="G1087" t="str">
            <v>AC-01217</v>
          </cell>
          <cell r="H1087" t="str">
            <v>Active</v>
          </cell>
          <cell r="I1087">
            <v>34.062299299999999</v>
          </cell>
          <cell r="J1087">
            <v>-117.5684286</v>
          </cell>
          <cell r="L1087" t="str">
            <v>3781 E Airport Dr</v>
          </cell>
          <cell r="M1087" t="str">
            <v>Ontario</v>
          </cell>
          <cell r="P1087" t="str">
            <v>CA</v>
          </cell>
          <cell r="Q1087" t="str">
            <v>91761</v>
          </cell>
          <cell r="R1087" t="str">
            <v>info@goldstarfoods.com</v>
          </cell>
          <cell r="S1087" t="str">
            <v>909.843.9600</v>
          </cell>
          <cell r="T1087" t="str">
            <v>Pedro Osorio</v>
          </cell>
          <cell r="U1087" t="str">
            <v>Yes</v>
          </cell>
          <cell r="V1087" t="str">
            <v>pedro@gsfoodsgroup.com</v>
          </cell>
          <cell r="W1087" t="str">
            <v>Jamie Anguiano</v>
          </cell>
          <cell r="X1087" t="str">
            <v>No</v>
          </cell>
          <cell r="Y1087" t="str">
            <v>jamieanguiano@goldstarfoods.com</v>
          </cell>
          <cell r="Z1087" t="b">
            <v>1</v>
          </cell>
          <cell r="AA1087" t="b">
            <v>1</v>
          </cell>
          <cell r="AB1087" t="b">
            <v>0</v>
          </cell>
          <cell r="AC1087" t="b">
            <v>0</v>
          </cell>
          <cell r="AD1087">
            <v>45314</v>
          </cell>
          <cell r="AE1087">
            <v>45680</v>
          </cell>
        </row>
        <row r="1088">
          <cell r="A1088" t="str">
            <v>VTEC High School</v>
          </cell>
          <cell r="B1088">
            <v>68682</v>
          </cell>
          <cell r="C1088">
            <v>231609</v>
          </cell>
          <cell r="E1088" t="str">
            <v>Active</v>
          </cell>
          <cell r="G1088" t="str">
            <v>AC-01218</v>
          </cell>
          <cell r="H1088" t="str">
            <v>Active</v>
          </cell>
          <cell r="I1088">
            <v>36.311228999999997</v>
          </cell>
          <cell r="J1088">
            <v>-119.340998</v>
          </cell>
          <cell r="L1088" t="str">
            <v>2245 S Linwood St</v>
          </cell>
          <cell r="M1088" t="str">
            <v>Visalia</v>
          </cell>
          <cell r="P1088" t="str">
            <v>CA</v>
          </cell>
          <cell r="Q1088" t="str">
            <v>93277</v>
          </cell>
          <cell r="R1088" t="str">
            <v>aboyer@vusd.org</v>
          </cell>
          <cell r="S1088" t="str">
            <v>559.622.3212</v>
          </cell>
          <cell r="T1088" t="str">
            <v>Amanda Boyer</v>
          </cell>
          <cell r="U1088" t="str">
            <v>Yes</v>
          </cell>
          <cell r="V1088" t="str">
            <v>aboyer@vusd.org</v>
          </cell>
          <cell r="X1088" t="str">
            <v>No</v>
          </cell>
          <cell r="Z1088" t="b">
            <v>1</v>
          </cell>
          <cell r="AA1088" t="b">
            <v>0</v>
          </cell>
          <cell r="AB1088" t="b">
            <v>0</v>
          </cell>
          <cell r="AC1088" t="b">
            <v>0</v>
          </cell>
          <cell r="AD1088">
            <v>45328</v>
          </cell>
          <cell r="AE1088">
            <v>45694</v>
          </cell>
        </row>
        <row r="1089">
          <cell r="A1089" t="str">
            <v>Alvarez Livestock</v>
          </cell>
          <cell r="B1089">
            <v>40157</v>
          </cell>
          <cell r="C1089">
            <v>231631</v>
          </cell>
          <cell r="E1089" t="str">
            <v>Active</v>
          </cell>
          <cell r="F1089" t="str">
            <v>00GEJWB</v>
          </cell>
          <cell r="G1089" t="str">
            <v>AC-01219</v>
          </cell>
          <cell r="H1089" t="str">
            <v>Active</v>
          </cell>
          <cell r="I1089">
            <v>38.269271000000003</v>
          </cell>
          <cell r="J1089">
            <v>-121.235016</v>
          </cell>
          <cell r="L1089" t="str">
            <v>13413 Ivie Rd</v>
          </cell>
          <cell r="M1089" t="str">
            <v>Galt</v>
          </cell>
          <cell r="P1089" t="str">
            <v>CA</v>
          </cell>
          <cell r="Q1089" t="str">
            <v>95632</v>
          </cell>
          <cell r="R1089" t="str">
            <v>tinygus@aol.com</v>
          </cell>
          <cell r="S1089" t="str">
            <v>916.224.7467</v>
          </cell>
          <cell r="T1089" t="str">
            <v>Augusto Alvarez</v>
          </cell>
          <cell r="U1089" t="str">
            <v>No</v>
          </cell>
          <cell r="V1089" t="str">
            <v>tinygus@aol.com</v>
          </cell>
          <cell r="X1089" t="str">
            <v>No</v>
          </cell>
          <cell r="Z1089" t="b">
            <v>0</v>
          </cell>
          <cell r="AA1089" t="b">
            <v>0</v>
          </cell>
          <cell r="AB1089" t="b">
            <v>1</v>
          </cell>
          <cell r="AC1089" t="b">
            <v>0</v>
          </cell>
          <cell r="AD1089">
            <v>45329</v>
          </cell>
          <cell r="AE1089">
            <v>45695</v>
          </cell>
        </row>
        <row r="1090">
          <cell r="A1090" t="str">
            <v>Michael Foods Inc (Norwalk)</v>
          </cell>
          <cell r="B1090">
            <v>218453</v>
          </cell>
          <cell r="C1090">
            <v>231723</v>
          </cell>
          <cell r="E1090" t="str">
            <v>Active</v>
          </cell>
          <cell r="G1090" t="str">
            <v>AC-01220</v>
          </cell>
          <cell r="H1090" t="str">
            <v>Active</v>
          </cell>
          <cell r="I1090">
            <v>41.462446300000003</v>
          </cell>
          <cell r="J1090">
            <v>-93.688564999999997</v>
          </cell>
          <cell r="L1090" t="str">
            <v>101 Delaware St</v>
          </cell>
          <cell r="M1090" t="str">
            <v>Norwalk</v>
          </cell>
          <cell r="P1090" t="str">
            <v>IA</v>
          </cell>
          <cell r="Q1090" t="str">
            <v>50211</v>
          </cell>
          <cell r="S1090" t="str">
            <v>704.989.7239</v>
          </cell>
          <cell r="T1090" t="str">
            <v>Dionne Meehan</v>
          </cell>
          <cell r="U1090" t="str">
            <v>Yes</v>
          </cell>
          <cell r="V1090" t="str">
            <v>regulatory.affairs@michaelfoods.com</v>
          </cell>
          <cell r="X1090" t="str">
            <v>No</v>
          </cell>
          <cell r="Z1090" t="b">
            <v>0</v>
          </cell>
          <cell r="AA1090" t="b">
            <v>1</v>
          </cell>
          <cell r="AB1090" t="b">
            <v>0</v>
          </cell>
          <cell r="AC1090" t="b">
            <v>0</v>
          </cell>
          <cell r="AD1090">
            <v>45336</v>
          </cell>
          <cell r="AE1090">
            <v>45702</v>
          </cell>
        </row>
        <row r="1091">
          <cell r="A1091" t="str">
            <v>Dutchland Farms LLC</v>
          </cell>
          <cell r="B1091">
            <v>218458</v>
          </cell>
          <cell r="C1091">
            <v>231729</v>
          </cell>
          <cell r="E1091" t="str">
            <v>Active</v>
          </cell>
          <cell r="G1091" t="str">
            <v>AC-01221</v>
          </cell>
          <cell r="H1091" t="str">
            <v>Active</v>
          </cell>
          <cell r="I1091">
            <v>40.129501599999998</v>
          </cell>
          <cell r="J1091">
            <v>-76.582790599999996</v>
          </cell>
          <cell r="L1091" t="str">
            <v>267 Heisey Quarry Rd</v>
          </cell>
          <cell r="M1091" t="str">
            <v>Elizabethtown</v>
          </cell>
          <cell r="P1091" t="str">
            <v>PA</v>
          </cell>
          <cell r="Q1091" t="str">
            <v>17022</v>
          </cell>
          <cell r="S1091" t="str">
            <v>800.692.6008</v>
          </cell>
          <cell r="T1091" t="str">
            <v>John Kellon</v>
          </cell>
          <cell r="U1091" t="str">
            <v>Yes</v>
          </cell>
          <cell r="V1091" t="str">
            <v>john.kellon@thewengergroup.com</v>
          </cell>
          <cell r="W1091" t="str">
            <v>Matt Resnick</v>
          </cell>
          <cell r="X1091" t="str">
            <v>No</v>
          </cell>
          <cell r="Y1091" t="str">
            <v>matt.resnick@thewengergroup.com</v>
          </cell>
          <cell r="Z1091" t="b">
            <v>1</v>
          </cell>
          <cell r="AA1091" t="b">
            <v>1</v>
          </cell>
          <cell r="AB1091" t="b">
            <v>0</v>
          </cell>
          <cell r="AC1091" t="b">
            <v>0</v>
          </cell>
          <cell r="AD1091">
            <v>45336</v>
          </cell>
          <cell r="AE1091">
            <v>45702</v>
          </cell>
        </row>
        <row r="1092">
          <cell r="A1092" t="str">
            <v>Lara's Meat Inc</v>
          </cell>
          <cell r="B1092">
            <v>218529</v>
          </cell>
          <cell r="C1092">
            <v>231837</v>
          </cell>
          <cell r="E1092" t="str">
            <v>Active</v>
          </cell>
          <cell r="G1092" t="str">
            <v>AC-01222</v>
          </cell>
          <cell r="H1092" t="str">
            <v>Active</v>
          </cell>
          <cell r="I1092">
            <v>34.0899888</v>
          </cell>
          <cell r="J1092">
            <v>-117.6038782</v>
          </cell>
          <cell r="L1092" t="str">
            <v>9020 Rancho Park Ct</v>
          </cell>
          <cell r="M1092" t="str">
            <v>Rancho Cucamonga</v>
          </cell>
          <cell r="P1092" t="str">
            <v>CA</v>
          </cell>
          <cell r="Q1092" t="str">
            <v>91730</v>
          </cell>
          <cell r="S1092" t="str">
            <v>909.451.8189</v>
          </cell>
          <cell r="T1092" t="str">
            <v>Christopher Lara</v>
          </cell>
          <cell r="U1092" t="str">
            <v>Yes</v>
          </cell>
          <cell r="V1092" t="str">
            <v>chris@larasmeatinc.ocm</v>
          </cell>
          <cell r="X1092" t="str">
            <v>No</v>
          </cell>
          <cell r="Z1092" t="b">
            <v>0</v>
          </cell>
          <cell r="AA1092" t="b">
            <v>0</v>
          </cell>
          <cell r="AB1092" t="b">
            <v>1</v>
          </cell>
          <cell r="AC1092" t="b">
            <v>0</v>
          </cell>
          <cell r="AD1092">
            <v>45343</v>
          </cell>
          <cell r="AE1092">
            <v>45709</v>
          </cell>
        </row>
        <row r="1093">
          <cell r="A1093" t="str">
            <v>BeeWench Farm</v>
          </cell>
          <cell r="B1093">
            <v>165158</v>
          </cell>
          <cell r="C1093">
            <v>231845</v>
          </cell>
          <cell r="E1093" t="str">
            <v>Active</v>
          </cell>
          <cell r="G1093" t="str">
            <v>AC-01223</v>
          </cell>
          <cell r="H1093" t="str">
            <v>Active</v>
          </cell>
          <cell r="I1093">
            <v>35.658299300000003</v>
          </cell>
          <cell r="J1093">
            <v>-120.66461270000001</v>
          </cell>
          <cell r="L1093" t="str">
            <v>1676 Circle B Rd</v>
          </cell>
          <cell r="M1093" t="str">
            <v>Paso Robles</v>
          </cell>
          <cell r="P1093" t="str">
            <v>CA</v>
          </cell>
          <cell r="Q1093" t="str">
            <v>93446</v>
          </cell>
          <cell r="R1093" t="str">
            <v>info@beewenchfarm.com</v>
          </cell>
          <cell r="S1093" t="str">
            <v>805.674.4300</v>
          </cell>
          <cell r="T1093" t="str">
            <v>David Loden</v>
          </cell>
          <cell r="U1093" t="str">
            <v>Yes</v>
          </cell>
          <cell r="V1093" t="str">
            <v>dloden@gmail.com</v>
          </cell>
          <cell r="W1093" t="str">
            <v>Annie Defeyer-Loden</v>
          </cell>
          <cell r="X1093" t="str">
            <v>No</v>
          </cell>
          <cell r="Y1093" t="str">
            <v>adefeyter@gmail.com</v>
          </cell>
          <cell r="Z1093" t="b">
            <v>1</v>
          </cell>
          <cell r="AA1093" t="b">
            <v>0</v>
          </cell>
          <cell r="AB1093" t="b">
            <v>0</v>
          </cell>
          <cell r="AC1093" t="b">
            <v>0</v>
          </cell>
          <cell r="AD1093">
            <v>45344</v>
          </cell>
          <cell r="AE1093">
            <v>45710</v>
          </cell>
        </row>
        <row r="1094">
          <cell r="A1094" t="str">
            <v>JBS Swift Pork Company - Beardstown</v>
          </cell>
          <cell r="B1094">
            <v>218648</v>
          </cell>
          <cell r="C1094">
            <v>232006</v>
          </cell>
          <cell r="E1094" t="str">
            <v>Active</v>
          </cell>
          <cell r="G1094" t="str">
            <v>AC-01224</v>
          </cell>
          <cell r="H1094" t="str">
            <v>Active</v>
          </cell>
          <cell r="I1094">
            <v>39.993899499999998</v>
          </cell>
          <cell r="J1094">
            <v>-90.4039559</v>
          </cell>
          <cell r="L1094" t="str">
            <v>8295 Arenzville Rd</v>
          </cell>
          <cell r="M1094" t="str">
            <v>Beardstown</v>
          </cell>
          <cell r="P1094" t="str">
            <v>IL</v>
          </cell>
          <cell r="Q1094" t="str">
            <v>62618</v>
          </cell>
          <cell r="R1094" t="str">
            <v>angelam.patrick@jbssa.com</v>
          </cell>
          <cell r="S1094" t="str">
            <v>217.323.6205</v>
          </cell>
          <cell r="T1094" t="str">
            <v>Angela Patrick</v>
          </cell>
          <cell r="U1094" t="str">
            <v>Yes</v>
          </cell>
          <cell r="V1094" t="str">
            <v>angelam.patrick@jbssa.com</v>
          </cell>
          <cell r="W1094" t="str">
            <v>Rinara Kiel</v>
          </cell>
          <cell r="X1094" t="str">
            <v>No</v>
          </cell>
          <cell r="Y1094" t="str">
            <v>rinara.kiel@jbssa.com</v>
          </cell>
          <cell r="Z1094" t="b">
            <v>0</v>
          </cell>
          <cell r="AA1094" t="b">
            <v>0</v>
          </cell>
          <cell r="AB1094" t="b">
            <v>1</v>
          </cell>
          <cell r="AC1094" t="b">
            <v>0</v>
          </cell>
          <cell r="AD1094">
            <v>45350</v>
          </cell>
          <cell r="AE1094">
            <v>45716</v>
          </cell>
        </row>
        <row r="1095">
          <cell r="A1095" t="str">
            <v>JBS Swift Pork Company - Marshalltown</v>
          </cell>
          <cell r="B1095">
            <v>218651</v>
          </cell>
          <cell r="C1095">
            <v>232009</v>
          </cell>
          <cell r="E1095" t="str">
            <v>Active</v>
          </cell>
          <cell r="G1095" t="str">
            <v>AC-01225</v>
          </cell>
          <cell r="H1095" t="str">
            <v>Active</v>
          </cell>
          <cell r="I1095">
            <v>42.054372299999997</v>
          </cell>
          <cell r="J1095">
            <v>-92.897633299999995</v>
          </cell>
          <cell r="L1095" t="str">
            <v>402 N 10th Ave</v>
          </cell>
          <cell r="M1095" t="str">
            <v>Marshalltown</v>
          </cell>
          <cell r="P1095" t="str">
            <v>IA</v>
          </cell>
          <cell r="Q1095" t="str">
            <v>50518</v>
          </cell>
          <cell r="S1095" t="str">
            <v>641.752.7131</v>
          </cell>
          <cell r="T1095" t="str">
            <v>Kim Pettigrew</v>
          </cell>
          <cell r="U1095" t="str">
            <v>Yes</v>
          </cell>
          <cell r="V1095" t="str">
            <v>kim.pettigrew@jbssa.com</v>
          </cell>
          <cell r="W1095" t="str">
            <v>Rinara Kiel</v>
          </cell>
          <cell r="X1095" t="str">
            <v>No</v>
          </cell>
          <cell r="Y1095" t="str">
            <v>rinara.kiel@jbssa.com</v>
          </cell>
          <cell r="Z1095" t="b">
            <v>0</v>
          </cell>
          <cell r="AA1095" t="b">
            <v>0</v>
          </cell>
          <cell r="AB1095" t="b">
            <v>1</v>
          </cell>
          <cell r="AC1095" t="b">
            <v>0</v>
          </cell>
          <cell r="AD1095">
            <v>45350</v>
          </cell>
          <cell r="AE1095">
            <v>45716</v>
          </cell>
        </row>
        <row r="1096">
          <cell r="A1096" t="str">
            <v>JBS Swift Pork Company - Ottumwa</v>
          </cell>
          <cell r="B1096">
            <v>218653</v>
          </cell>
          <cell r="C1096">
            <v>232012</v>
          </cell>
          <cell r="E1096" t="str">
            <v>Active</v>
          </cell>
          <cell r="G1096" t="str">
            <v>AC-01226</v>
          </cell>
          <cell r="H1096" t="str">
            <v>Active</v>
          </cell>
          <cell r="I1096">
            <v>41.002369600000002</v>
          </cell>
          <cell r="J1096">
            <v>-92.394705599999995</v>
          </cell>
          <cell r="L1096" t="str">
            <v>600 S Iowa Ave</v>
          </cell>
          <cell r="M1096" t="str">
            <v>Ottumwa</v>
          </cell>
          <cell r="P1096" t="str">
            <v>IA</v>
          </cell>
          <cell r="Q1096" t="str">
            <v>52501</v>
          </cell>
          <cell r="R1096" t="str">
            <v>heidi.mayer@jbssa.com</v>
          </cell>
          <cell r="S1096" t="str">
            <v>641.683.4829</v>
          </cell>
          <cell r="T1096" t="str">
            <v>Heidi Acosta</v>
          </cell>
          <cell r="U1096" t="str">
            <v>Yes</v>
          </cell>
          <cell r="V1096" t="str">
            <v>heidi.mayer@jbssa.com</v>
          </cell>
          <cell r="W1096" t="str">
            <v>Rinara Kiel</v>
          </cell>
          <cell r="X1096" t="str">
            <v>No</v>
          </cell>
          <cell r="Y1096" t="str">
            <v>rinara.kiel@jbssa.com</v>
          </cell>
          <cell r="Z1096" t="b">
            <v>0</v>
          </cell>
          <cell r="AA1096" t="b">
            <v>0</v>
          </cell>
          <cell r="AB1096" t="b">
            <v>1</v>
          </cell>
          <cell r="AC1096" t="b">
            <v>0</v>
          </cell>
          <cell r="AD1096">
            <v>45350</v>
          </cell>
          <cell r="AE1096">
            <v>45716</v>
          </cell>
        </row>
        <row r="1097">
          <cell r="A1097" t="str">
            <v>JBS Swift Pork Company - Pipestone</v>
          </cell>
          <cell r="B1097">
            <v>218657</v>
          </cell>
          <cell r="C1097">
            <v>232019</v>
          </cell>
          <cell r="E1097" t="str">
            <v>Active</v>
          </cell>
          <cell r="G1097" t="str">
            <v>AC-01227</v>
          </cell>
          <cell r="H1097" t="str">
            <v>Active</v>
          </cell>
          <cell r="I1097">
            <v>43.985312200000003</v>
          </cell>
          <cell r="J1097">
            <v>-96.290346499999998</v>
          </cell>
          <cell r="L1097" t="str">
            <v>1401 Sioux Dr</v>
          </cell>
          <cell r="M1097" t="str">
            <v>Pipestone</v>
          </cell>
          <cell r="P1097" t="str">
            <v>MN</v>
          </cell>
          <cell r="Q1097" t="str">
            <v>56164</v>
          </cell>
          <cell r="R1097" t="str">
            <v>wallace.potts@jbssa.com</v>
          </cell>
          <cell r="S1097" t="str">
            <v>507.727.1789</v>
          </cell>
          <cell r="T1097" t="str">
            <v>Wallace Potts</v>
          </cell>
          <cell r="U1097" t="str">
            <v>Yes</v>
          </cell>
          <cell r="V1097" t="str">
            <v>wallace.potts@jbssa.com</v>
          </cell>
          <cell r="W1097" t="str">
            <v>Rinara Kiel</v>
          </cell>
          <cell r="X1097" t="str">
            <v>No</v>
          </cell>
          <cell r="Y1097" t="str">
            <v>rinara.kiel@jbssa.com</v>
          </cell>
          <cell r="Z1097" t="b">
            <v>0</v>
          </cell>
          <cell r="AA1097" t="b">
            <v>0</v>
          </cell>
          <cell r="AB1097" t="b">
            <v>1</v>
          </cell>
          <cell r="AC1097" t="b">
            <v>0</v>
          </cell>
          <cell r="AD1097">
            <v>45350</v>
          </cell>
          <cell r="AE1097">
            <v>45716</v>
          </cell>
        </row>
        <row r="1098">
          <cell r="A1098" t="str">
            <v>JBS Swift Pork Company - Worthington</v>
          </cell>
          <cell r="B1098">
            <v>218658</v>
          </cell>
          <cell r="C1098">
            <v>232020</v>
          </cell>
          <cell r="E1098" t="str">
            <v>Active</v>
          </cell>
          <cell r="G1098" t="str">
            <v>AC-01228</v>
          </cell>
          <cell r="H1098" t="str">
            <v>Active</v>
          </cell>
          <cell r="I1098">
            <v>43.633328599999999</v>
          </cell>
          <cell r="J1098">
            <v>-95.564841400000006</v>
          </cell>
          <cell r="L1098" t="str">
            <v>1700 Hwy 60 NE</v>
          </cell>
          <cell r="M1098" t="str">
            <v>Worthington</v>
          </cell>
          <cell r="P1098" t="str">
            <v>MN</v>
          </cell>
          <cell r="Q1098" t="str">
            <v>56187</v>
          </cell>
          <cell r="S1098" t="str">
            <v>507.372.6382</v>
          </cell>
          <cell r="T1098" t="str">
            <v>Kelly Reed</v>
          </cell>
          <cell r="U1098" t="str">
            <v>Yes</v>
          </cell>
          <cell r="V1098" t="str">
            <v>kelly.reed@jbssa.com</v>
          </cell>
          <cell r="W1098" t="str">
            <v>Rinara Kiel</v>
          </cell>
          <cell r="X1098" t="str">
            <v>No</v>
          </cell>
          <cell r="Y1098" t="str">
            <v>rinara.kiel@jbssa.com</v>
          </cell>
          <cell r="Z1098" t="b">
            <v>0</v>
          </cell>
          <cell r="AA1098" t="b">
            <v>0</v>
          </cell>
          <cell r="AB1098" t="b">
            <v>1</v>
          </cell>
          <cell r="AC1098" t="b">
            <v>0</v>
          </cell>
          <cell r="AD1098">
            <v>45350</v>
          </cell>
          <cell r="AE1098">
            <v>45716</v>
          </cell>
        </row>
        <row r="1099">
          <cell r="A1099" t="str">
            <v>Pine Valley Ranch LLC</v>
          </cell>
          <cell r="B1099">
            <v>178997</v>
          </cell>
          <cell r="C1099">
            <v>232220</v>
          </cell>
          <cell r="E1099" t="str">
            <v>Active</v>
          </cell>
          <cell r="G1099" t="str">
            <v>AC-01229</v>
          </cell>
          <cell r="H1099" t="str">
            <v>Active</v>
          </cell>
          <cell r="I1099">
            <v>40.690517999999997</v>
          </cell>
          <cell r="J1099">
            <v>-84.426144800000003</v>
          </cell>
          <cell r="L1099" t="str">
            <v>21638 State Route 116</v>
          </cell>
          <cell r="M1099" t="str">
            <v>Spencerville</v>
          </cell>
          <cell r="P1099" t="str">
            <v>OH</v>
          </cell>
          <cell r="Q1099" t="str">
            <v>45877</v>
          </cell>
          <cell r="T1099" t="str">
            <v>Sarah Lennartz</v>
          </cell>
          <cell r="U1099" t="str">
            <v>Yes</v>
          </cell>
          <cell r="V1099" t="str">
            <v>sarah@psfeggs.com</v>
          </cell>
          <cell r="W1099" t="str">
            <v>Jay Rindler</v>
          </cell>
          <cell r="X1099" t="str">
            <v>No</v>
          </cell>
          <cell r="Y1099" t="str">
            <v>jay@psfeggs.com</v>
          </cell>
          <cell r="Z1099" t="b">
            <v>0</v>
          </cell>
          <cell r="AA1099" t="b">
            <v>1</v>
          </cell>
          <cell r="AB1099" t="b">
            <v>0</v>
          </cell>
          <cell r="AC1099" t="b">
            <v>0</v>
          </cell>
          <cell r="AD1099">
            <v>45364</v>
          </cell>
          <cell r="AE1099">
            <v>45729</v>
          </cell>
        </row>
        <row r="1100">
          <cell r="A1100" t="str">
            <v>Green Valley Ranch LLC</v>
          </cell>
          <cell r="B1100">
            <v>158357</v>
          </cell>
          <cell r="C1100">
            <v>232321</v>
          </cell>
          <cell r="E1100" t="str">
            <v>Active</v>
          </cell>
          <cell r="G1100" t="str">
            <v>AC-01230</v>
          </cell>
          <cell r="H1100" t="str">
            <v>Active</v>
          </cell>
          <cell r="I1100">
            <v>40.4002458</v>
          </cell>
          <cell r="J1100">
            <v>-84.929373499999997</v>
          </cell>
          <cell r="L1100" t="str">
            <v>2330 E 300 S</v>
          </cell>
          <cell r="M1100" t="str">
            <v>Portland</v>
          </cell>
          <cell r="P1100" t="str">
            <v>IN</v>
          </cell>
          <cell r="Q1100" t="str">
            <v>47371</v>
          </cell>
          <cell r="T1100" t="str">
            <v>Sarah Lennartz</v>
          </cell>
          <cell r="U1100" t="str">
            <v>Yes</v>
          </cell>
          <cell r="V1100" t="str">
            <v>sarah@psfeggs.com</v>
          </cell>
          <cell r="W1100" t="str">
            <v>Jay Rindler</v>
          </cell>
          <cell r="X1100" t="str">
            <v>No</v>
          </cell>
          <cell r="Y1100" t="str">
            <v>jay@psfeggs.com</v>
          </cell>
          <cell r="Z1100" t="b">
            <v>1</v>
          </cell>
          <cell r="AA1100" t="b">
            <v>0</v>
          </cell>
          <cell r="AB1100" t="b">
            <v>0</v>
          </cell>
          <cell r="AC1100" t="b">
            <v>0</v>
          </cell>
          <cell r="AD1100">
            <v>45364</v>
          </cell>
          <cell r="AE1100">
            <v>45729</v>
          </cell>
        </row>
        <row r="1101">
          <cell r="A1101" t="str">
            <v>Ross Medford Farms LLC</v>
          </cell>
          <cell r="B1101">
            <v>218861</v>
          </cell>
          <cell r="C1101">
            <v>232322</v>
          </cell>
          <cell r="E1101" t="str">
            <v>Active</v>
          </cell>
          <cell r="G1101" t="str">
            <v>AC-01231</v>
          </cell>
          <cell r="H1101" t="str">
            <v>Active</v>
          </cell>
          <cell r="I1101">
            <v>40.3175338</v>
          </cell>
          <cell r="J1101">
            <v>-84.608890700000003</v>
          </cell>
          <cell r="L1101" t="str">
            <v>13801 Ross Medford Rd</v>
          </cell>
          <cell r="M1101" t="str">
            <v>New Weston</v>
          </cell>
          <cell r="P1101" t="str">
            <v>OH</v>
          </cell>
          <cell r="Q1101" t="str">
            <v>45348</v>
          </cell>
          <cell r="T1101" t="str">
            <v>Sarah Lennartz</v>
          </cell>
          <cell r="U1101" t="str">
            <v>Yes</v>
          </cell>
          <cell r="V1101" t="str">
            <v>sarah@psfeggs.com</v>
          </cell>
          <cell r="W1101" t="str">
            <v>Jay Rindler</v>
          </cell>
          <cell r="X1101" t="str">
            <v>No</v>
          </cell>
          <cell r="Y1101" t="str">
            <v>jay@psfeggs.com</v>
          </cell>
          <cell r="Z1101" t="b">
            <v>1</v>
          </cell>
          <cell r="AA1101" t="b">
            <v>0</v>
          </cell>
          <cell r="AB1101" t="b">
            <v>0</v>
          </cell>
          <cell r="AC1101" t="b">
            <v>0</v>
          </cell>
          <cell r="AD1101">
            <v>45364</v>
          </cell>
          <cell r="AE1101">
            <v>45729</v>
          </cell>
        </row>
        <row r="1102">
          <cell r="A1102" t="str">
            <v>J Star Farms LLC</v>
          </cell>
          <cell r="B1102">
            <v>218867</v>
          </cell>
          <cell r="C1102">
            <v>232331</v>
          </cell>
          <cell r="E1102" t="str">
            <v>Active</v>
          </cell>
          <cell r="G1102" t="str">
            <v>AC-01232</v>
          </cell>
          <cell r="H1102" t="str">
            <v>Active</v>
          </cell>
          <cell r="I1102">
            <v>40.437540300000002</v>
          </cell>
          <cell r="J1102">
            <v>-84.835669800000005</v>
          </cell>
          <cell r="L1102" t="str">
            <v>7500 E State Route 26</v>
          </cell>
          <cell r="M1102" t="str">
            <v>Portland</v>
          </cell>
          <cell r="P1102" t="str">
            <v>IN</v>
          </cell>
          <cell r="Q1102" t="str">
            <v>47371</v>
          </cell>
          <cell r="T1102" t="str">
            <v>Sarah Lennartz</v>
          </cell>
          <cell r="U1102" t="str">
            <v>Yes</v>
          </cell>
          <cell r="V1102" t="str">
            <v>sarah@psfeggs.com</v>
          </cell>
          <cell r="W1102" t="str">
            <v>Jay Rindler</v>
          </cell>
          <cell r="X1102" t="str">
            <v>No</v>
          </cell>
          <cell r="Y1102" t="str">
            <v>jay@psfeggs.com</v>
          </cell>
          <cell r="Z1102" t="b">
            <v>1</v>
          </cell>
          <cell r="AA1102" t="b">
            <v>0</v>
          </cell>
          <cell r="AB1102" t="b">
            <v>0</v>
          </cell>
          <cell r="AC1102" t="b">
            <v>0</v>
          </cell>
          <cell r="AD1102">
            <v>45364</v>
          </cell>
          <cell r="AE1102">
            <v>45729</v>
          </cell>
        </row>
        <row r="1103">
          <cell r="A1103" t="str">
            <v>East Creek Farms LLC</v>
          </cell>
          <cell r="B1103">
            <v>203275</v>
          </cell>
          <cell r="C1103">
            <v>232334</v>
          </cell>
          <cell r="E1103" t="str">
            <v>Active</v>
          </cell>
          <cell r="G1103" t="str">
            <v>AC-01233</v>
          </cell>
          <cell r="H1103" t="str">
            <v>Active</v>
          </cell>
          <cell r="I1103">
            <v>40.4368962</v>
          </cell>
          <cell r="J1103">
            <v>-84.4623852</v>
          </cell>
          <cell r="L1103" t="str">
            <v>8818 State Route 274</v>
          </cell>
          <cell r="M1103" t="str">
            <v>New Bremen</v>
          </cell>
          <cell r="P1103" t="str">
            <v>OH</v>
          </cell>
          <cell r="Q1103" t="str">
            <v>45869</v>
          </cell>
          <cell r="U1103" t="str">
            <v>No</v>
          </cell>
          <cell r="X1103" t="str">
            <v>No</v>
          </cell>
          <cell r="Z1103" t="b">
            <v>1</v>
          </cell>
          <cell r="AA1103" t="b">
            <v>0</v>
          </cell>
          <cell r="AB1103" t="b">
            <v>0</v>
          </cell>
          <cell r="AC1103" t="b">
            <v>0</v>
          </cell>
          <cell r="AD1103">
            <v>45364</v>
          </cell>
          <cell r="AE1103">
            <v>45729</v>
          </cell>
        </row>
        <row r="1104">
          <cell r="A1104" t="str">
            <v>Rindler Poultry LLC</v>
          </cell>
          <cell r="B1104">
            <v>68044</v>
          </cell>
          <cell r="C1104">
            <v>232335</v>
          </cell>
          <cell r="E1104" t="str">
            <v>Active</v>
          </cell>
          <cell r="G1104" t="str">
            <v>AC-01234</v>
          </cell>
          <cell r="H1104" t="str">
            <v>Active</v>
          </cell>
          <cell r="I1104">
            <v>40.367358400000001</v>
          </cell>
          <cell r="J1104">
            <v>-84.594840099999999</v>
          </cell>
          <cell r="L1104" t="str">
            <v>5424 Watkins Rd</v>
          </cell>
          <cell r="M1104" t="str">
            <v>St Henry</v>
          </cell>
          <cell r="P1104" t="str">
            <v>OH</v>
          </cell>
          <cell r="Q1104" t="str">
            <v>45883</v>
          </cell>
          <cell r="T1104" t="str">
            <v>Sarah Lennartz</v>
          </cell>
          <cell r="U1104" t="str">
            <v>Yes</v>
          </cell>
          <cell r="V1104" t="str">
            <v>sarah@psfeggs.com</v>
          </cell>
          <cell r="W1104" t="str">
            <v>Jay Rindler</v>
          </cell>
          <cell r="X1104" t="str">
            <v>No</v>
          </cell>
          <cell r="Y1104" t="str">
            <v>jay@psfeggs.com</v>
          </cell>
          <cell r="Z1104" t="b">
            <v>1</v>
          </cell>
          <cell r="AA1104" t="b">
            <v>0</v>
          </cell>
          <cell r="AB1104" t="b">
            <v>0</v>
          </cell>
          <cell r="AC1104" t="b">
            <v>0</v>
          </cell>
          <cell r="AD1104">
            <v>45364</v>
          </cell>
          <cell r="AE1104">
            <v>45729</v>
          </cell>
        </row>
        <row r="1105">
          <cell r="A1105" t="str">
            <v>Hoosier Pride Farms LLC</v>
          </cell>
          <cell r="B1105">
            <v>71650</v>
          </cell>
          <cell r="C1105">
            <v>232336</v>
          </cell>
          <cell r="E1105" t="str">
            <v>Active</v>
          </cell>
          <cell r="G1105" t="str">
            <v>AC-01235</v>
          </cell>
          <cell r="H1105" t="str">
            <v>Active</v>
          </cell>
          <cell r="I1105">
            <v>40.547453300000001</v>
          </cell>
          <cell r="J1105">
            <v>-84.807417999999998</v>
          </cell>
          <cell r="L1105" t="str">
            <v>7188 N State Line Rd</v>
          </cell>
          <cell r="M1105" t="str">
            <v>Bryant</v>
          </cell>
          <cell r="P1105" t="str">
            <v>IN</v>
          </cell>
          <cell r="Q1105" t="str">
            <v>47326</v>
          </cell>
          <cell r="T1105" t="str">
            <v>Sarah Lennartz</v>
          </cell>
          <cell r="U1105" t="str">
            <v>Yes</v>
          </cell>
          <cell r="V1105" t="str">
            <v>sarah@psfeggs.com</v>
          </cell>
          <cell r="W1105" t="str">
            <v>Jay Rindler</v>
          </cell>
          <cell r="X1105" t="str">
            <v>No</v>
          </cell>
          <cell r="Y1105" t="str">
            <v>jay@psfeggs.com</v>
          </cell>
          <cell r="Z1105" t="b">
            <v>1</v>
          </cell>
          <cell r="AA1105" t="b">
            <v>0</v>
          </cell>
          <cell r="AB1105" t="b">
            <v>0</v>
          </cell>
          <cell r="AC1105" t="b">
            <v>0</v>
          </cell>
          <cell r="AD1105">
            <v>45364</v>
          </cell>
          <cell r="AE1105">
            <v>45729</v>
          </cell>
        </row>
        <row r="1106">
          <cell r="A1106" t="str">
            <v>Beauchamp Bend LLC</v>
          </cell>
          <cell r="B1106">
            <v>203027</v>
          </cell>
          <cell r="C1106">
            <v>232357</v>
          </cell>
          <cell r="E1106" t="str">
            <v>Active</v>
          </cell>
          <cell r="F1106" t="str">
            <v>00R3T0R</v>
          </cell>
          <cell r="G1106" t="str">
            <v>AC-01123</v>
          </cell>
          <cell r="H1106" t="str">
            <v>Active</v>
          </cell>
          <cell r="I1106">
            <v>39.12912</v>
          </cell>
          <cell r="J1106">
            <v>-122.17532</v>
          </cell>
          <cell r="L1106" t="str">
            <v>5622 Hankins Rd</v>
          </cell>
          <cell r="M1106" t="str">
            <v>Williams</v>
          </cell>
          <cell r="P1106" t="str">
            <v>CA</v>
          </cell>
          <cell r="Q1106" t="str">
            <v>95987</v>
          </cell>
          <cell r="R1106" t="str">
            <v>joe.dillard3d@gmail.com</v>
          </cell>
          <cell r="S1106" t="str">
            <v>719.494.5026</v>
          </cell>
          <cell r="U1106" t="str">
            <v>No</v>
          </cell>
          <cell r="X1106" t="str">
            <v>No</v>
          </cell>
          <cell r="Z1106" t="b">
            <v>1</v>
          </cell>
          <cell r="AA1106" t="b">
            <v>0</v>
          </cell>
          <cell r="AB1106" t="b">
            <v>0</v>
          </cell>
          <cell r="AC1106" t="b">
            <v>0</v>
          </cell>
          <cell r="AD1106">
            <v>45365</v>
          </cell>
          <cell r="AE1106">
            <v>45730</v>
          </cell>
        </row>
        <row r="1107">
          <cell r="A1107" t="str">
            <v>Beauchamp Bend LLC</v>
          </cell>
          <cell r="B1107">
            <v>203027</v>
          </cell>
          <cell r="C1107">
            <v>232358</v>
          </cell>
          <cell r="E1107" t="str">
            <v>Active</v>
          </cell>
          <cell r="F1107" t="str">
            <v>00R3T0R</v>
          </cell>
          <cell r="G1107" t="str">
            <v>AC-01236</v>
          </cell>
          <cell r="H1107" t="str">
            <v>Active</v>
          </cell>
          <cell r="I1107">
            <v>39.12912</v>
          </cell>
          <cell r="J1107">
            <v>-122.17532</v>
          </cell>
          <cell r="L1107" t="str">
            <v>5622 Hankins Rd</v>
          </cell>
          <cell r="M1107" t="str">
            <v>Williams</v>
          </cell>
          <cell r="P1107" t="str">
            <v>CA</v>
          </cell>
          <cell r="Q1107" t="str">
            <v>95987</v>
          </cell>
          <cell r="R1107" t="str">
            <v>joe.dillard3d@gmail.com</v>
          </cell>
          <cell r="S1107" t="str">
            <v>719.494.5026</v>
          </cell>
          <cell r="T1107" t="str">
            <v>Joseph Dillard</v>
          </cell>
          <cell r="U1107" t="str">
            <v>Yes</v>
          </cell>
          <cell r="V1107" t="str">
            <v>joe.dillard3d@gmail.com</v>
          </cell>
          <cell r="X1107" t="str">
            <v>No</v>
          </cell>
          <cell r="Z1107" t="b">
            <v>1</v>
          </cell>
          <cell r="AA1107" t="b">
            <v>0</v>
          </cell>
          <cell r="AB1107" t="b">
            <v>0</v>
          </cell>
          <cell r="AC1107" t="b">
            <v>0</v>
          </cell>
          <cell r="AD1107">
            <v>45365</v>
          </cell>
          <cell r="AE1107">
            <v>45730</v>
          </cell>
        </row>
        <row r="1108">
          <cell r="A1108" t="str">
            <v>Inland Ranch</v>
          </cell>
          <cell r="B1108">
            <v>74209</v>
          </cell>
          <cell r="C1108">
            <v>232509</v>
          </cell>
          <cell r="E1108" t="str">
            <v>Active</v>
          </cell>
          <cell r="F1108" t="str">
            <v>00J97H7</v>
          </cell>
          <cell r="G1108" t="str">
            <v>AC-01238</v>
          </cell>
          <cell r="H1108" t="str">
            <v>Active</v>
          </cell>
          <cell r="I1108">
            <v>39.274296999999997</v>
          </cell>
          <cell r="J1108">
            <v>-123.23154099999999</v>
          </cell>
          <cell r="L1108" t="str">
            <v>9475 Laughlin Way</v>
          </cell>
          <cell r="M1108" t="str">
            <v>Redwood Valley</v>
          </cell>
          <cell r="P1108" t="str">
            <v>CA</v>
          </cell>
          <cell r="Q1108" t="str">
            <v>95470</v>
          </cell>
          <cell r="R1108" t="str">
            <v>inlandranch@gmail.com</v>
          </cell>
          <cell r="S1108" t="str">
            <v>707.391.7487</v>
          </cell>
          <cell r="T1108" t="str">
            <v>Jessica Taaning-sanchez</v>
          </cell>
          <cell r="U1108" t="str">
            <v>Yes</v>
          </cell>
          <cell r="V1108" t="str">
            <v>inlandranch@gmail.com</v>
          </cell>
          <cell r="X1108" t="str">
            <v>No</v>
          </cell>
          <cell r="Z1108" t="b">
            <v>1</v>
          </cell>
          <cell r="AA1108" t="b">
            <v>0</v>
          </cell>
          <cell r="AB1108" t="b">
            <v>1</v>
          </cell>
          <cell r="AC1108" t="b">
            <v>0</v>
          </cell>
          <cell r="AD1108">
            <v>45373</v>
          </cell>
          <cell r="AE1108">
            <v>45738</v>
          </cell>
        </row>
        <row r="1109">
          <cell r="A1109" t="str">
            <v>Marcho Farms Inc</v>
          </cell>
          <cell r="B1109">
            <v>219011</v>
          </cell>
          <cell r="C1109">
            <v>232540</v>
          </cell>
          <cell r="E1109" t="str">
            <v>Active</v>
          </cell>
          <cell r="G1109" t="str">
            <v>AC-01239</v>
          </cell>
          <cell r="H1109" t="str">
            <v>Active</v>
          </cell>
          <cell r="I1109">
            <v>40.307410400000002</v>
          </cell>
          <cell r="J1109">
            <v>-75.356488499999998</v>
          </cell>
          <cell r="L1109" t="str">
            <v>519 Allentown Rd</v>
          </cell>
          <cell r="M1109" t="str">
            <v>Souderton</v>
          </cell>
          <cell r="P1109" t="str">
            <v>PA</v>
          </cell>
          <cell r="Q1109" t="str">
            <v>18964</v>
          </cell>
          <cell r="S1109" t="str">
            <v>215.721.7131</v>
          </cell>
          <cell r="U1109" t="str">
            <v>No</v>
          </cell>
          <cell r="X1109" t="str">
            <v>No</v>
          </cell>
          <cell r="Z1109" t="b">
            <v>0</v>
          </cell>
          <cell r="AA1109" t="b">
            <v>0</v>
          </cell>
          <cell r="AB1109" t="b">
            <v>0</v>
          </cell>
          <cell r="AC1109" t="b">
            <v>1</v>
          </cell>
          <cell r="AD1109">
            <v>45376</v>
          </cell>
          <cell r="AE1109">
            <v>45741</v>
          </cell>
        </row>
        <row r="1110">
          <cell r="A1110" t="str">
            <v>Eagle Grove Cooperative</v>
          </cell>
          <cell r="B1110">
            <v>219012</v>
          </cell>
          <cell r="C1110">
            <v>232543</v>
          </cell>
          <cell r="E1110" t="str">
            <v>Active</v>
          </cell>
          <cell r="G1110" t="str">
            <v>AC-01240</v>
          </cell>
          <cell r="H1110" t="str">
            <v>Active</v>
          </cell>
          <cell r="L1110" t="str">
            <v>3183 Hwy 14</v>
          </cell>
          <cell r="M1110" t="str">
            <v>Eagle Grove</v>
          </cell>
          <cell r="P1110" t="str">
            <v>IA</v>
          </cell>
          <cell r="Q1110" t="str">
            <v>50533</v>
          </cell>
          <cell r="S1110" t="str">
            <v>515.448.2737</v>
          </cell>
          <cell r="T1110" t="str">
            <v>Bridget Frederiksen</v>
          </cell>
          <cell r="U1110" t="str">
            <v>Yes</v>
          </cell>
          <cell r="V1110" t="str">
            <v>brfrederiksen@wholestonefarms.com</v>
          </cell>
          <cell r="X1110" t="str">
            <v>No</v>
          </cell>
          <cell r="Z1110" t="b">
            <v>0</v>
          </cell>
          <cell r="AA1110" t="b">
            <v>0</v>
          </cell>
          <cell r="AB1110" t="b">
            <v>1</v>
          </cell>
          <cell r="AC1110" t="b">
            <v>0</v>
          </cell>
          <cell r="AD1110">
            <v>45377</v>
          </cell>
          <cell r="AE1110">
            <v>45742</v>
          </cell>
        </row>
        <row r="1111">
          <cell r="A1111" t="str">
            <v>Le Mars Public Storage</v>
          </cell>
          <cell r="B1111">
            <v>148900</v>
          </cell>
          <cell r="C1111">
            <v>232689</v>
          </cell>
          <cell r="E1111" t="str">
            <v>Active</v>
          </cell>
          <cell r="G1111" t="str">
            <v>AC-01241</v>
          </cell>
          <cell r="H1111" t="str">
            <v>Active</v>
          </cell>
          <cell r="I1111">
            <v>42.765203700000001</v>
          </cell>
          <cell r="J1111">
            <v>-96.193431500000003</v>
          </cell>
          <cell r="L1111" t="str">
            <v>1889 24th St SW</v>
          </cell>
          <cell r="M1111" t="str">
            <v>Le Mars</v>
          </cell>
          <cell r="P1111" t="str">
            <v>IA</v>
          </cell>
          <cell r="Q1111" t="str">
            <v>51031</v>
          </cell>
          <cell r="R1111" t="str">
            <v>eugenelpsi@gmail.com</v>
          </cell>
          <cell r="S1111" t="str">
            <v>712-546-1644</v>
          </cell>
          <cell r="T1111" t="str">
            <v>Eugene Zimmer</v>
          </cell>
          <cell r="U1111" t="str">
            <v>No</v>
          </cell>
          <cell r="V1111" t="str">
            <v>eugenelpsi@gmail.com</v>
          </cell>
          <cell r="W1111" t="str">
            <v>Scott Vandersluis</v>
          </cell>
          <cell r="X1111" t="str">
            <v>No</v>
          </cell>
          <cell r="Y1111" t="str">
            <v>lpsiscott@gmail.com</v>
          </cell>
          <cell r="Z1111" t="b">
            <v>1</v>
          </cell>
          <cell r="AA1111" t="b">
            <v>1</v>
          </cell>
          <cell r="AB1111" t="b">
            <v>0</v>
          </cell>
          <cell r="AC1111" t="b">
            <v>0</v>
          </cell>
          <cell r="AD1111">
            <v>45385</v>
          </cell>
          <cell r="AE1111">
            <v>45750</v>
          </cell>
        </row>
        <row r="1112">
          <cell r="A1112" t="str">
            <v>Le Mars Public Storage</v>
          </cell>
          <cell r="B1112">
            <v>219105</v>
          </cell>
          <cell r="C1112">
            <v>232690</v>
          </cell>
          <cell r="E1112" t="str">
            <v>Active</v>
          </cell>
          <cell r="G1112" t="str">
            <v>AC-00470</v>
          </cell>
          <cell r="H1112" t="str">
            <v>Active</v>
          </cell>
          <cell r="I1112">
            <v>42.7634136</v>
          </cell>
          <cell r="J1112">
            <v>-96.188652899999994</v>
          </cell>
          <cell r="L1112" t="str">
            <v>1512 24th ST SW</v>
          </cell>
          <cell r="M1112" t="str">
            <v>Le Mars</v>
          </cell>
          <cell r="P1112" t="str">
            <v>IA</v>
          </cell>
          <cell r="Q1112" t="str">
            <v>51031</v>
          </cell>
          <cell r="R1112" t="str">
            <v>eugenelpsi@gmail.com</v>
          </cell>
          <cell r="S1112" t="str">
            <v>712-546-1644</v>
          </cell>
          <cell r="T1112" t="str">
            <v>Eugene Zimmer</v>
          </cell>
          <cell r="U1112" t="str">
            <v>Yes</v>
          </cell>
          <cell r="V1112" t="str">
            <v>eugenelpsi@gmail.com</v>
          </cell>
          <cell r="W1112" t="str">
            <v>Scott Vandersluis</v>
          </cell>
          <cell r="X1112" t="str">
            <v>No</v>
          </cell>
          <cell r="Y1112" t="str">
            <v>lpsiscott@gmail.com</v>
          </cell>
          <cell r="Z1112" t="b">
            <v>1</v>
          </cell>
          <cell r="AA1112" t="b">
            <v>0</v>
          </cell>
          <cell r="AB1112" t="b">
            <v>0</v>
          </cell>
          <cell r="AC1112" t="b">
            <v>0</v>
          </cell>
          <cell r="AD1112">
            <v>45385</v>
          </cell>
          <cell r="AE1112">
            <v>45750</v>
          </cell>
        </row>
        <row r="1113">
          <cell r="A1113" t="str">
            <v>CH Farms</v>
          </cell>
          <cell r="B1113">
            <v>196261</v>
          </cell>
          <cell r="C1113">
            <v>232717</v>
          </cell>
          <cell r="E1113" t="str">
            <v>Active</v>
          </cell>
          <cell r="G1113" t="str">
            <v>AC-01243</v>
          </cell>
          <cell r="H1113" t="str">
            <v>Active</v>
          </cell>
          <cell r="I1113">
            <v>36.790404500000001</v>
          </cell>
          <cell r="J1113">
            <v>-119.56629119999999</v>
          </cell>
          <cell r="L1113" t="str">
            <v>3733 N Greenwood Ave</v>
          </cell>
          <cell r="M1113" t="str">
            <v>Sanger</v>
          </cell>
          <cell r="P1113" t="str">
            <v>CA</v>
          </cell>
          <cell r="Q1113" t="str">
            <v>93657</v>
          </cell>
          <cell r="R1113" t="str">
            <v>heirenio97@gmail.com</v>
          </cell>
          <cell r="S1113" t="str">
            <v>559-787-0272</v>
          </cell>
          <cell r="U1113" t="str">
            <v>No</v>
          </cell>
          <cell r="X1113" t="str">
            <v>No</v>
          </cell>
          <cell r="Z1113" t="b">
            <v>1</v>
          </cell>
          <cell r="AA1113" t="b">
            <v>0</v>
          </cell>
          <cell r="AB1113" t="b">
            <v>0</v>
          </cell>
          <cell r="AC1113" t="b">
            <v>0</v>
          </cell>
          <cell r="AD1113">
            <v>45386</v>
          </cell>
          <cell r="AE1113">
            <v>45751</v>
          </cell>
        </row>
        <row r="1114">
          <cell r="A1114" t="str">
            <v>Daniels Western Meat Packers Inc</v>
          </cell>
          <cell r="B1114">
            <v>185460</v>
          </cell>
          <cell r="C1114">
            <v>232836</v>
          </cell>
          <cell r="E1114" t="str">
            <v>Active</v>
          </cell>
          <cell r="G1114" t="str">
            <v>AC-01244</v>
          </cell>
          <cell r="H1114" t="str">
            <v>Active</v>
          </cell>
          <cell r="I1114">
            <v>34.004232799999997</v>
          </cell>
          <cell r="J1114">
            <v>-118.0956146</v>
          </cell>
          <cell r="L1114" t="str">
            <v>5217 Industry Ave</v>
          </cell>
          <cell r="M1114" t="str">
            <v>Pico Rivera</v>
          </cell>
          <cell r="P1114" t="str">
            <v>CA</v>
          </cell>
          <cell r="Q1114" t="str">
            <v>90660</v>
          </cell>
          <cell r="R1114" t="str">
            <v>orderdesk@danielsmeat.com</v>
          </cell>
          <cell r="S1114" t="str">
            <v>562.948.4408</v>
          </cell>
          <cell r="T1114" t="str">
            <v>Andrew Lofquist</v>
          </cell>
          <cell r="U1114" t="str">
            <v>No</v>
          </cell>
          <cell r="V1114" t="str">
            <v>andy@valcosafe.com</v>
          </cell>
          <cell r="X1114" t="str">
            <v>No</v>
          </cell>
          <cell r="Z1114" t="b">
            <v>0</v>
          </cell>
          <cell r="AA1114" t="b">
            <v>0</v>
          </cell>
          <cell r="AB1114" t="b">
            <v>1</v>
          </cell>
          <cell r="AC1114" t="b">
            <v>1</v>
          </cell>
          <cell r="AD1114">
            <v>45393</v>
          </cell>
          <cell r="AE1114">
            <v>45758</v>
          </cell>
        </row>
        <row r="1115">
          <cell r="A1115" t="str">
            <v>Americold Logistics LLC</v>
          </cell>
          <cell r="B1115">
            <v>210301</v>
          </cell>
          <cell r="C1115">
            <v>232848</v>
          </cell>
          <cell r="E1115" t="str">
            <v>Active</v>
          </cell>
          <cell r="G1115" t="str">
            <v>AC-01245</v>
          </cell>
          <cell r="H1115" t="str">
            <v>Active</v>
          </cell>
          <cell r="I1115">
            <v>40.091666099999998</v>
          </cell>
          <cell r="J1115">
            <v>82.806181899999999</v>
          </cell>
          <cell r="L1115" t="str">
            <v>2864 Eagandale Blvd</v>
          </cell>
          <cell r="M1115" t="str">
            <v>Egan</v>
          </cell>
          <cell r="P1115" t="str">
            <v>MN</v>
          </cell>
          <cell r="Q1115" t="str">
            <v>55121</v>
          </cell>
          <cell r="S1115" t="str">
            <v>651.454.5180</v>
          </cell>
          <cell r="U1115" t="str">
            <v>No</v>
          </cell>
          <cell r="X1115" t="str">
            <v>No</v>
          </cell>
          <cell r="Z1115" t="b">
            <v>0</v>
          </cell>
          <cell r="AA1115" t="b">
            <v>1</v>
          </cell>
          <cell r="AB1115" t="b">
            <v>0</v>
          </cell>
          <cell r="AC1115" t="b">
            <v>0</v>
          </cell>
          <cell r="AD1115">
            <v>45393</v>
          </cell>
          <cell r="AE1115">
            <v>45758</v>
          </cell>
        </row>
        <row r="1116">
          <cell r="A1116" t="str">
            <v>Thermotraffic</v>
          </cell>
          <cell r="B1116">
            <v>219217</v>
          </cell>
          <cell r="C1116">
            <v>232872</v>
          </cell>
          <cell r="E1116" t="str">
            <v>Active</v>
          </cell>
          <cell r="G1116" t="str">
            <v>AC-01246</v>
          </cell>
          <cell r="H1116" t="str">
            <v>Active</v>
          </cell>
          <cell r="I1116">
            <v>0</v>
          </cell>
          <cell r="J1116">
            <v>0</v>
          </cell>
          <cell r="L1116" t="str">
            <v>Ash Rd</v>
          </cell>
          <cell r="M1116" t="str">
            <v>Wrexham Wales</v>
          </cell>
          <cell r="P1116" t="str">
            <v>AK</v>
          </cell>
          <cell r="Q1116" t="str">
            <v>LL139UG</v>
          </cell>
          <cell r="S1116" t="str">
            <v>01284 763464</v>
          </cell>
          <cell r="T1116" t="str">
            <v>Jonathan Horsman</v>
          </cell>
          <cell r="U1116" t="str">
            <v>No</v>
          </cell>
          <cell r="V1116" t="str">
            <v>j.horsman@thermotraffic.com</v>
          </cell>
          <cell r="X1116" t="str">
            <v>No</v>
          </cell>
          <cell r="Z1116" t="b">
            <v>0</v>
          </cell>
          <cell r="AA1116" t="b">
            <v>0</v>
          </cell>
          <cell r="AB1116" t="b">
            <v>1</v>
          </cell>
          <cell r="AC1116" t="b">
            <v>0</v>
          </cell>
          <cell r="AD1116">
            <v>45394</v>
          </cell>
          <cell r="AE1116">
            <v>45759</v>
          </cell>
        </row>
        <row r="1117">
          <cell r="A1117" t="str">
            <v>Hormel Foods Corporation- Austin</v>
          </cell>
          <cell r="B1117">
            <v>177828</v>
          </cell>
          <cell r="C1117">
            <v>233318</v>
          </cell>
          <cell r="E1117" t="str">
            <v>Active</v>
          </cell>
          <cell r="G1117" t="str">
            <v>AC-01247</v>
          </cell>
          <cell r="H1117" t="str">
            <v>Active</v>
          </cell>
          <cell r="I1117">
            <v>0</v>
          </cell>
          <cell r="J1117">
            <v>0</v>
          </cell>
          <cell r="L1117" t="str">
            <v>500 14th Ave NE</v>
          </cell>
          <cell r="M1117" t="str">
            <v>Austin</v>
          </cell>
          <cell r="P1117" t="str">
            <v>MN</v>
          </cell>
          <cell r="Q1117" t="str">
            <v>55912</v>
          </cell>
          <cell r="R1117" t="str">
            <v>twtoliver@hormel.com</v>
          </cell>
          <cell r="S1117" t="str">
            <v>507.437.5611</v>
          </cell>
          <cell r="T1117" t="str">
            <v>Tim Toliver</v>
          </cell>
          <cell r="U1117" t="str">
            <v>No</v>
          </cell>
          <cell r="V1117" t="str">
            <v>twtoliver@hormel.com</v>
          </cell>
          <cell r="W1117" t="str">
            <v>Tom Smith</v>
          </cell>
          <cell r="X1117" t="str">
            <v>No</v>
          </cell>
          <cell r="Y1117" t="str">
            <v>tbsmith@j-ots.com</v>
          </cell>
          <cell r="Z1117" t="b">
            <v>0</v>
          </cell>
          <cell r="AA1117" t="b">
            <v>0</v>
          </cell>
          <cell r="AB1117" t="b">
            <v>1</v>
          </cell>
          <cell r="AC1117" t="b">
            <v>0</v>
          </cell>
          <cell r="AD1117">
            <v>45411</v>
          </cell>
          <cell r="AE1117">
            <v>45776</v>
          </cell>
        </row>
        <row r="1118">
          <cell r="A1118" t="str">
            <v>Daybreak Foods Inc Long Prairie</v>
          </cell>
          <cell r="B1118">
            <v>219533</v>
          </cell>
          <cell r="C1118">
            <v>233334</v>
          </cell>
          <cell r="E1118" t="str">
            <v>Active</v>
          </cell>
          <cell r="G1118" t="str">
            <v>AC-01249</v>
          </cell>
          <cell r="H1118" t="str">
            <v>Active</v>
          </cell>
          <cell r="I1118">
            <v>0</v>
          </cell>
          <cell r="J1118">
            <v>0</v>
          </cell>
          <cell r="L1118" t="str">
            <v>609 6th St NE</v>
          </cell>
          <cell r="M1118" t="str">
            <v>Long Prairie</v>
          </cell>
          <cell r="P1118" t="str">
            <v>MN</v>
          </cell>
          <cell r="Q1118" t="str">
            <v>56347</v>
          </cell>
          <cell r="R1118" t="str">
            <v>cmckenzie@daybreakfoods.com</v>
          </cell>
          <cell r="S1118" t="str">
            <v>920.648.8341</v>
          </cell>
          <cell r="T1118" t="str">
            <v>Caitlin McKenzie</v>
          </cell>
          <cell r="U1118" t="str">
            <v>Yes</v>
          </cell>
          <cell r="V1118" t="str">
            <v>cmckenzie@daybreakfoods.com</v>
          </cell>
          <cell r="W1118" t="str">
            <v>Lee Klug</v>
          </cell>
          <cell r="X1118" t="str">
            <v>No</v>
          </cell>
          <cell r="Y1118" t="str">
            <v>lklug@daybreakfoods.com</v>
          </cell>
          <cell r="Z1118" t="b">
            <v>0</v>
          </cell>
          <cell r="AA1118" t="b">
            <v>1</v>
          </cell>
          <cell r="AB1118" t="b">
            <v>0</v>
          </cell>
          <cell r="AC1118" t="b">
            <v>0</v>
          </cell>
          <cell r="AD1118">
            <v>45412</v>
          </cell>
          <cell r="AE1118">
            <v>45777</v>
          </cell>
        </row>
        <row r="1119">
          <cell r="A1119" t="str">
            <v>College of the Redwoods Shively Farm</v>
          </cell>
          <cell r="B1119">
            <v>173960</v>
          </cell>
          <cell r="C1119">
            <v>233339</v>
          </cell>
          <cell r="E1119" t="str">
            <v>Active</v>
          </cell>
          <cell r="G1119" t="str">
            <v>AC-01250</v>
          </cell>
          <cell r="H1119" t="str">
            <v>Active</v>
          </cell>
          <cell r="I1119">
            <v>40.436594300000003</v>
          </cell>
          <cell r="J1119">
            <v>-123.9702398</v>
          </cell>
          <cell r="L1119" t="str">
            <v>409 Shively Flat Rd</v>
          </cell>
          <cell r="M1119" t="str">
            <v>Scotia</v>
          </cell>
          <cell r="P1119" t="str">
            <v>CA</v>
          </cell>
          <cell r="Q1119" t="str">
            <v>95565</v>
          </cell>
          <cell r="R1119" t="str">
            <v>silas-sarvinski@redwood.edu</v>
          </cell>
          <cell r="S1119" t="str">
            <v>707.599.1338</v>
          </cell>
          <cell r="U1119" t="str">
            <v>No</v>
          </cell>
          <cell r="X1119" t="str">
            <v>No</v>
          </cell>
          <cell r="Z1119" t="b">
            <v>1</v>
          </cell>
          <cell r="AA1119" t="b">
            <v>0</v>
          </cell>
          <cell r="AB1119" t="b">
            <v>0</v>
          </cell>
          <cell r="AC1119" t="b">
            <v>0</v>
          </cell>
          <cell r="AD1119">
            <v>45412</v>
          </cell>
          <cell r="AE1119">
            <v>45777</v>
          </cell>
        </row>
        <row r="1120">
          <cell r="A1120" t="str">
            <v>Quality Pork Processors Inc</v>
          </cell>
          <cell r="B1120">
            <v>219552</v>
          </cell>
          <cell r="C1120">
            <v>233347</v>
          </cell>
          <cell r="E1120" t="str">
            <v>Active</v>
          </cell>
          <cell r="G1120" t="str">
            <v>AC-01248</v>
          </cell>
          <cell r="H1120" t="str">
            <v>Active</v>
          </cell>
          <cell r="L1120" t="str">
            <v>711 Hormel Century Pkwy</v>
          </cell>
          <cell r="M1120" t="str">
            <v>Austin</v>
          </cell>
          <cell r="P1120" t="str">
            <v>MN</v>
          </cell>
          <cell r="Q1120" t="str">
            <v>55912</v>
          </cell>
          <cell r="S1120" t="str">
            <v>507.434.6318</v>
          </cell>
          <cell r="T1120" t="str">
            <v>Angela Stout</v>
          </cell>
          <cell r="U1120" t="str">
            <v>Yes</v>
          </cell>
          <cell r="V1120" t="str">
            <v>alstout@hfcpartners.com</v>
          </cell>
          <cell r="W1120" t="str">
            <v>Claude Pulliam</v>
          </cell>
          <cell r="X1120" t="str">
            <v>No</v>
          </cell>
          <cell r="Y1120" t="str">
            <v>cpulliam@qppinc.net</v>
          </cell>
          <cell r="Z1120" t="b">
            <v>0</v>
          </cell>
          <cell r="AA1120" t="b">
            <v>0</v>
          </cell>
          <cell r="AB1120" t="b">
            <v>1</v>
          </cell>
          <cell r="AC1120" t="b">
            <v>0</v>
          </cell>
          <cell r="AD1120">
            <v>45412</v>
          </cell>
          <cell r="AE1120">
            <v>45777</v>
          </cell>
        </row>
        <row r="1121">
          <cell r="A1121" t="str">
            <v>Modu Food Service Inc</v>
          </cell>
          <cell r="B1121">
            <v>219572</v>
          </cell>
          <cell r="C1121">
            <v>233380</v>
          </cell>
          <cell r="E1121" t="str">
            <v>Active</v>
          </cell>
          <cell r="G1121" t="str">
            <v>AC-01251</v>
          </cell>
          <cell r="H1121" t="str">
            <v>Active</v>
          </cell>
          <cell r="I1121">
            <v>0</v>
          </cell>
          <cell r="J1121">
            <v>0</v>
          </cell>
          <cell r="L1121" t="str">
            <v>5050 Everett Ct</v>
          </cell>
          <cell r="M1121" t="str">
            <v>Vernon</v>
          </cell>
          <cell r="P1121" t="str">
            <v>CA</v>
          </cell>
          <cell r="Q1121" t="str">
            <v>90058</v>
          </cell>
          <cell r="S1121" t="str">
            <v>323.321.3570</v>
          </cell>
          <cell r="T1121" t="str">
            <v>Steven Wang</v>
          </cell>
          <cell r="U1121" t="str">
            <v>Yes</v>
          </cell>
          <cell r="V1121" t="str">
            <v>steven.wang@modufoodservice.com</v>
          </cell>
          <cell r="W1121" t="str">
            <v>Phillip Kong</v>
          </cell>
          <cell r="X1121" t="str">
            <v>No</v>
          </cell>
          <cell r="Y1121" t="str">
            <v>phillip.kong@modufoodservice.com</v>
          </cell>
          <cell r="Z1121" t="b">
            <v>0</v>
          </cell>
          <cell r="AA1121" t="b">
            <v>0</v>
          </cell>
          <cell r="AB1121" t="b">
            <v>1</v>
          </cell>
          <cell r="AC1121" t="b">
            <v>0</v>
          </cell>
          <cell r="AD1121">
            <v>45412</v>
          </cell>
          <cell r="AE1121">
            <v>45777</v>
          </cell>
        </row>
        <row r="1122">
          <cell r="A1122" t="str">
            <v>H &amp; P Union LLC</v>
          </cell>
          <cell r="B1122">
            <v>219572</v>
          </cell>
          <cell r="C1122">
            <v>233396</v>
          </cell>
          <cell r="E1122" t="str">
            <v>Active</v>
          </cell>
          <cell r="G1122" t="str">
            <v>AC-01252</v>
          </cell>
          <cell r="H1122" t="str">
            <v>Active</v>
          </cell>
          <cell r="I1122">
            <v>0</v>
          </cell>
          <cell r="J1122">
            <v>0</v>
          </cell>
          <cell r="L1122" t="str">
            <v>5050 Everett Ct</v>
          </cell>
          <cell r="M1122" t="str">
            <v>Vernon</v>
          </cell>
          <cell r="P1122" t="str">
            <v>CA</v>
          </cell>
          <cell r="Q1122" t="str">
            <v>90058</v>
          </cell>
          <cell r="R1122" t="str">
            <v>yhpqmi@gmail.com</v>
          </cell>
          <cell r="S1122" t="str">
            <v>541.760.5875</v>
          </cell>
          <cell r="T1122" t="str">
            <v>Allen Cho</v>
          </cell>
          <cell r="U1122" t="str">
            <v>No</v>
          </cell>
          <cell r="V1122" t="str">
            <v>choaj96@gmail.com</v>
          </cell>
          <cell r="X1122" t="str">
            <v>No</v>
          </cell>
          <cell r="Z1122" t="b">
            <v>0</v>
          </cell>
          <cell r="AA1122" t="b">
            <v>0</v>
          </cell>
          <cell r="AB1122" t="b">
            <v>1</v>
          </cell>
          <cell r="AC1122" t="b">
            <v>0</v>
          </cell>
          <cell r="AD1122">
            <v>45414</v>
          </cell>
          <cell r="AE1122">
            <v>45779</v>
          </cell>
        </row>
        <row r="1123">
          <cell r="A1123" t="str">
            <v>Albert Lea Select Foods</v>
          </cell>
          <cell r="B1123">
            <v>219598</v>
          </cell>
          <cell r="C1123">
            <v>233431</v>
          </cell>
          <cell r="E1123" t="str">
            <v>Active</v>
          </cell>
          <cell r="G1123" t="str">
            <v>AC-01253</v>
          </cell>
          <cell r="H1123" t="str">
            <v>Active</v>
          </cell>
          <cell r="I1123">
            <v>0</v>
          </cell>
          <cell r="J1123">
            <v>0</v>
          </cell>
          <cell r="L1123" t="str">
            <v>2410 YH Hanson Ave</v>
          </cell>
          <cell r="M1123" t="str">
            <v>Albert Lea</v>
          </cell>
          <cell r="P1123" t="str">
            <v>MN</v>
          </cell>
          <cell r="Q1123" t="str">
            <v>56007</v>
          </cell>
          <cell r="R1123" t="str">
            <v>ddpulliam@alselectfoods.com</v>
          </cell>
          <cell r="S1123" t="str">
            <v>507.379.9268</v>
          </cell>
          <cell r="T1123" t="str">
            <v>Danielle Pulliam</v>
          </cell>
          <cell r="U1123" t="str">
            <v>Yes</v>
          </cell>
          <cell r="V1123" t="str">
            <v>ddpulliam@alselectfoods.com</v>
          </cell>
          <cell r="W1123" t="str">
            <v>Tim Toliver</v>
          </cell>
          <cell r="X1123" t="str">
            <v>No</v>
          </cell>
          <cell r="Y1123" t="str">
            <v>twtoliver@hormel.com</v>
          </cell>
          <cell r="Z1123" t="b">
            <v>0</v>
          </cell>
          <cell r="AA1123" t="b">
            <v>0</v>
          </cell>
          <cell r="AB1123" t="b">
            <v>1</v>
          </cell>
          <cell r="AC1123" t="b">
            <v>0</v>
          </cell>
          <cell r="AD1123">
            <v>45413</v>
          </cell>
          <cell r="AE1123">
            <v>45778</v>
          </cell>
        </row>
        <row r="1124">
          <cell r="A1124" t="str">
            <v>Black Sheep Egg Company</v>
          </cell>
          <cell r="B1124">
            <v>219608</v>
          </cell>
          <cell r="C1124">
            <v>233451</v>
          </cell>
          <cell r="E1124" t="str">
            <v>Active</v>
          </cell>
          <cell r="G1124" t="str">
            <v>AC-01254</v>
          </cell>
          <cell r="H1124" t="str">
            <v>Active</v>
          </cell>
          <cell r="I1124">
            <v>0</v>
          </cell>
          <cell r="J1124">
            <v>0</v>
          </cell>
          <cell r="L1124" t="str">
            <v>400 S Memorial Dr</v>
          </cell>
          <cell r="M1124" t="str">
            <v>Walnut Ridge</v>
          </cell>
          <cell r="P1124" t="str">
            <v>AR</v>
          </cell>
          <cell r="Q1124" t="str">
            <v>72476</v>
          </cell>
          <cell r="R1124" t="str">
            <v>blacksheepeggco@gmail.com</v>
          </cell>
          <cell r="S1124" t="str">
            <v>870.750.0938</v>
          </cell>
          <cell r="T1124" t="str">
            <v>Terry Osborne</v>
          </cell>
          <cell r="U1124" t="str">
            <v>Yes</v>
          </cell>
          <cell r="V1124" t="str">
            <v>tnoz@aol.com</v>
          </cell>
          <cell r="W1124" t="str">
            <v>Rebecca Gray</v>
          </cell>
          <cell r="X1124" t="str">
            <v>No</v>
          </cell>
          <cell r="Y1124" t="str">
            <v>rebeccaggray@outlook.com</v>
          </cell>
          <cell r="Z1124" t="b">
            <v>1</v>
          </cell>
          <cell r="AA1124" t="b">
            <v>0</v>
          </cell>
          <cell r="AB1124" t="b">
            <v>0</v>
          </cell>
          <cell r="AC1124" t="b">
            <v>0</v>
          </cell>
          <cell r="AD1124">
            <v>45414</v>
          </cell>
          <cell r="AE1124">
            <v>45414</v>
          </cell>
        </row>
        <row r="1125">
          <cell r="A1125" t="str">
            <v>Clemens Food Group Hatfield North Plant</v>
          </cell>
          <cell r="B1125">
            <v>219614</v>
          </cell>
          <cell r="C1125">
            <v>233459</v>
          </cell>
          <cell r="E1125" t="str">
            <v>Active</v>
          </cell>
          <cell r="G1125" t="str">
            <v>AC-01255</v>
          </cell>
          <cell r="H1125" t="str">
            <v>Active</v>
          </cell>
          <cell r="L1125" t="str">
            <v>2700 Clemens Rd</v>
          </cell>
          <cell r="M1125" t="str">
            <v>Hatfield</v>
          </cell>
          <cell r="P1125" t="str">
            <v>PA</v>
          </cell>
          <cell r="Q1125" t="str">
            <v>19440</v>
          </cell>
          <cell r="R1125" t="str">
            <v>fsqacorporatemailbox@clemensfoodgroup.com</v>
          </cell>
          <cell r="S1125" t="str">
            <v>215.368.2500</v>
          </cell>
          <cell r="T1125" t="str">
            <v>Tiffany Lee</v>
          </cell>
          <cell r="U1125" t="str">
            <v>Yes</v>
          </cell>
          <cell r="V1125" t="str">
            <v>tlee@clemensfoodgroup.com</v>
          </cell>
          <cell r="W1125" t="str">
            <v>Jim Lee</v>
          </cell>
          <cell r="X1125" t="str">
            <v>No</v>
          </cell>
          <cell r="Y1125" t="str">
            <v>jlee@clemensfoodgroup,com</v>
          </cell>
          <cell r="Z1125" t="b">
            <v>0</v>
          </cell>
          <cell r="AA1125" t="b">
            <v>0</v>
          </cell>
          <cell r="AB1125" t="b">
            <v>1</v>
          </cell>
          <cell r="AC1125" t="b">
            <v>0</v>
          </cell>
          <cell r="AD1125">
            <v>45414</v>
          </cell>
          <cell r="AE1125">
            <v>45779</v>
          </cell>
        </row>
        <row r="1126">
          <cell r="A1126" t="str">
            <v>Clemens Food Group Hatfield Main Plant</v>
          </cell>
          <cell r="B1126">
            <v>219614</v>
          </cell>
          <cell r="C1126">
            <v>233460</v>
          </cell>
          <cell r="E1126" t="str">
            <v>Active</v>
          </cell>
          <cell r="G1126" t="str">
            <v>AC-01256</v>
          </cell>
          <cell r="H1126" t="str">
            <v>Active</v>
          </cell>
          <cell r="L1126" t="str">
            <v>2700 Clemens Rd</v>
          </cell>
          <cell r="M1126" t="str">
            <v>Hatfield</v>
          </cell>
          <cell r="P1126" t="str">
            <v>PA</v>
          </cell>
          <cell r="Q1126" t="str">
            <v>19440</v>
          </cell>
          <cell r="R1126" t="str">
            <v>fsqacorporatemailbox@clemensfoodgroup.com</v>
          </cell>
          <cell r="S1126" t="str">
            <v>2153682500</v>
          </cell>
          <cell r="T1126" t="str">
            <v>Tiffany Lee</v>
          </cell>
          <cell r="U1126" t="str">
            <v>Yes</v>
          </cell>
          <cell r="V1126" t="str">
            <v>tlee@clemensfoodgroup.com</v>
          </cell>
          <cell r="W1126" t="str">
            <v>Jim Lee</v>
          </cell>
          <cell r="X1126" t="str">
            <v>No</v>
          </cell>
          <cell r="Y1126" t="str">
            <v>jlee@clemensfoodgroup,com</v>
          </cell>
          <cell r="Z1126" t="b">
            <v>0</v>
          </cell>
          <cell r="AA1126" t="b">
            <v>0</v>
          </cell>
          <cell r="AB1126" t="b">
            <v>1</v>
          </cell>
          <cell r="AC1126" t="b">
            <v>0</v>
          </cell>
          <cell r="AD1126">
            <v>45414</v>
          </cell>
          <cell r="AE1126">
            <v>45779</v>
          </cell>
        </row>
        <row r="1127">
          <cell r="A1127" t="str">
            <v>Pie Ranch</v>
          </cell>
          <cell r="B1127">
            <v>65517</v>
          </cell>
          <cell r="C1127">
            <v>233465</v>
          </cell>
          <cell r="E1127" t="str">
            <v>Active</v>
          </cell>
          <cell r="G1127" t="str">
            <v>AC-01257</v>
          </cell>
          <cell r="H1127" t="str">
            <v>Active</v>
          </cell>
          <cell r="I1127">
            <v>37.132331000000001</v>
          </cell>
          <cell r="J1127">
            <v>-122.31329599999999</v>
          </cell>
          <cell r="L1127" t="str">
            <v>2080 Cabrillo Hwy</v>
          </cell>
          <cell r="M1127" t="str">
            <v>Pescadero</v>
          </cell>
          <cell r="P1127" t="str">
            <v>CA</v>
          </cell>
          <cell r="Q1127" t="str">
            <v>94060</v>
          </cell>
          <cell r="R1127" t="str">
            <v>admin@pieranch.org</v>
          </cell>
          <cell r="S1127" t="str">
            <v>650.262.1220</v>
          </cell>
          <cell r="T1127" t="str">
            <v>Callie Smith</v>
          </cell>
          <cell r="U1127" t="str">
            <v>Yes</v>
          </cell>
          <cell r="V1127" t="str">
            <v>callie@pieranch.org</v>
          </cell>
          <cell r="W1127" t="str">
            <v>Sharif Musaji</v>
          </cell>
          <cell r="X1127" t="str">
            <v>No</v>
          </cell>
          <cell r="Y1127" t="str">
            <v>sharif@pieranch.org</v>
          </cell>
          <cell r="Z1127" t="b">
            <v>1</v>
          </cell>
          <cell r="AA1127" t="b">
            <v>0</v>
          </cell>
          <cell r="AB1127" t="b">
            <v>0</v>
          </cell>
          <cell r="AC1127" t="b">
            <v>0</v>
          </cell>
          <cell r="AD1127">
            <v>45414</v>
          </cell>
          <cell r="AE1127">
            <v>45779</v>
          </cell>
        </row>
        <row r="1128">
          <cell r="A1128" t="str">
            <v>Hormel Foods</v>
          </cell>
          <cell r="B1128">
            <v>177828</v>
          </cell>
          <cell r="C1128">
            <v>176322</v>
          </cell>
          <cell r="E1128" t="str">
            <v>Active</v>
          </cell>
          <cell r="G1128" t="str">
            <v>AC-01247</v>
          </cell>
          <cell r="H1128" t="str">
            <v>Active</v>
          </cell>
          <cell r="I1128">
            <v>0</v>
          </cell>
          <cell r="J1128">
            <v>0</v>
          </cell>
          <cell r="L1128" t="str">
            <v>500 14th Ave NE</v>
          </cell>
          <cell r="M1128" t="str">
            <v>Austin</v>
          </cell>
          <cell r="P1128" t="str">
            <v>MN</v>
          </cell>
          <cell r="Q1128" t="str">
            <v>55912</v>
          </cell>
          <cell r="T1128" t="str">
            <v>Thomas Eakin</v>
          </cell>
          <cell r="U1128" t="str">
            <v>No</v>
          </cell>
          <cell r="V1128" t="str">
            <v>info@batesnutfarm.biz</v>
          </cell>
          <cell r="X1128" t="str">
            <v>No</v>
          </cell>
          <cell r="Z1128" t="b">
            <v>0</v>
          </cell>
          <cell r="AA1128" t="b">
            <v>0</v>
          </cell>
          <cell r="AB1128" t="b">
            <v>1</v>
          </cell>
          <cell r="AC1128" t="b">
            <v>0</v>
          </cell>
          <cell r="AD1128">
            <v>45411</v>
          </cell>
          <cell r="AE1128">
            <v>45776</v>
          </cell>
        </row>
        <row r="1129">
          <cell r="A1129" t="str">
            <v>Ranchers Processing Inc</v>
          </cell>
          <cell r="B1129">
            <v>218922</v>
          </cell>
          <cell r="C1129">
            <v>232412</v>
          </cell>
          <cell r="E1129" t="str">
            <v>Active</v>
          </cell>
          <cell r="G1129" t="str">
            <v>AC-01237</v>
          </cell>
          <cell r="H1129" t="str">
            <v>Active</v>
          </cell>
          <cell r="I1129">
            <v>36.757862099999997</v>
          </cell>
          <cell r="J1129">
            <v>-120.373144</v>
          </cell>
          <cell r="L1129" t="str">
            <v>900 Airport Blvd</v>
          </cell>
          <cell r="M1129" t="str">
            <v>Mendota</v>
          </cell>
          <cell r="P1129" t="str">
            <v>CA</v>
          </cell>
          <cell r="Q1129" t="str">
            <v>93640</v>
          </cell>
          <cell r="R1129" t="str">
            <v>art@levittfoods.com</v>
          </cell>
          <cell r="S1129" t="str">
            <v>951.316.0489</v>
          </cell>
          <cell r="T1129" t="str">
            <v>Art Levitt</v>
          </cell>
          <cell r="U1129" t="str">
            <v>Yes</v>
          </cell>
          <cell r="V1129" t="str">
            <v>art@levittfoods.com</v>
          </cell>
          <cell r="W1129" t="str">
            <v>Brad Corpe</v>
          </cell>
          <cell r="X1129" t="str">
            <v>No</v>
          </cell>
          <cell r="Y1129" t="str">
            <v>brad@levittfoods.com</v>
          </cell>
          <cell r="Z1129" t="b">
            <v>0</v>
          </cell>
          <cell r="AA1129" t="b">
            <v>0</v>
          </cell>
          <cell r="AB1129" t="b">
            <v>1</v>
          </cell>
          <cell r="AC1129" t="b">
            <v>0</v>
          </cell>
          <cell r="AD1129">
            <v>45369</v>
          </cell>
          <cell r="AE1129">
            <v>45734</v>
          </cell>
        </row>
        <row r="1130">
          <cell r="A1130" t="str">
            <v>Restaurant Depot #650</v>
          </cell>
          <cell r="B1130">
            <v>69600</v>
          </cell>
          <cell r="C1130">
            <v>51046</v>
          </cell>
          <cell r="E1130" t="str">
            <v>Active</v>
          </cell>
          <cell r="G1130" t="str">
            <v>AC-00202</v>
          </cell>
          <cell r="H1130" t="str">
            <v>Active</v>
          </cell>
          <cell r="I1130">
            <v>37.7657417</v>
          </cell>
          <cell r="J1130">
            <v>-122.22264370000001</v>
          </cell>
          <cell r="L1130" t="str">
            <v>400 High St</v>
          </cell>
          <cell r="M1130" t="str">
            <v>Oakland</v>
          </cell>
          <cell r="P1130" t="str">
            <v>CA</v>
          </cell>
          <cell r="Q1130" t="str">
            <v>94601</v>
          </cell>
          <cell r="R1130" t="str">
            <v>jmoya@jetrord.com</v>
          </cell>
          <cell r="S1130" t="str">
            <v>714-224-5409</v>
          </cell>
          <cell r="T1130" t="str">
            <v>Jenny Moya</v>
          </cell>
          <cell r="U1130" t="str">
            <v>Yes</v>
          </cell>
          <cell r="V1130" t="str">
            <v>jmoya@jetrord.com</v>
          </cell>
          <cell r="W1130" t="str">
            <v>Ruben Vogel</v>
          </cell>
          <cell r="X1130" t="str">
            <v>No</v>
          </cell>
          <cell r="Y1130" t="str">
            <v>jmoya@jetrord.com</v>
          </cell>
          <cell r="Z1130" t="b">
            <v>1</v>
          </cell>
          <cell r="AA1130" t="b">
            <v>1</v>
          </cell>
          <cell r="AB1130" t="b">
            <v>1</v>
          </cell>
          <cell r="AC1130" t="b">
            <v>1</v>
          </cell>
          <cell r="AD1130">
            <v>44929</v>
          </cell>
          <cell r="AE1130">
            <v>45294</v>
          </cell>
        </row>
        <row r="1132">
          <cell r="K1132" t="str">
            <v>ACOperationCertificationList</v>
          </cell>
        </row>
      </sheetData>
      <sheetData sheetId="3">
        <row r="4">
          <cell r="G4" t="str">
            <v>AC Distributor Registration Number</v>
          </cell>
          <cell r="AO4" t="str">
            <v>Out-of-State</v>
          </cell>
          <cell r="AP4" t="str">
            <v>Out-of-Country</v>
          </cell>
        </row>
        <row r="5">
          <cell r="G5" t="str">
            <v>AC-00139</v>
          </cell>
          <cell r="AO5" t="b">
            <v>0</v>
          </cell>
          <cell r="AP5" t="b">
            <v>0</v>
          </cell>
        </row>
        <row r="6">
          <cell r="G6" t="str">
            <v>AC-01215</v>
          </cell>
          <cell r="AO6" t="b">
            <v>1</v>
          </cell>
          <cell r="AP6" t="b">
            <v>0</v>
          </cell>
        </row>
        <row r="7">
          <cell r="G7" t="str">
            <v>AC-00616</v>
          </cell>
          <cell r="AO7" t="b">
            <v>0</v>
          </cell>
          <cell r="AP7" t="b">
            <v>0</v>
          </cell>
        </row>
        <row r="8">
          <cell r="G8" t="str">
            <v>AC-01013</v>
          </cell>
          <cell r="AO8" t="b">
            <v>0</v>
          </cell>
          <cell r="AP8" t="b">
            <v>0</v>
          </cell>
        </row>
        <row r="9">
          <cell r="G9" t="str">
            <v>AC-00036</v>
          </cell>
          <cell r="AO9" t="b">
            <v>0</v>
          </cell>
          <cell r="AP9" t="b">
            <v>0</v>
          </cell>
        </row>
        <row r="10">
          <cell r="G10" t="str">
            <v>AC-00635</v>
          </cell>
          <cell r="AO10" t="b">
            <v>0</v>
          </cell>
          <cell r="AP10" t="b">
            <v>0</v>
          </cell>
        </row>
        <row r="11">
          <cell r="G11" t="str">
            <v>AC-00637</v>
          </cell>
          <cell r="AO11" t="b">
            <v>1</v>
          </cell>
          <cell r="AP11" t="b">
            <v>0</v>
          </cell>
        </row>
        <row r="12">
          <cell r="G12" t="str">
            <v>AC-00669</v>
          </cell>
          <cell r="AO12" t="b">
            <v>1</v>
          </cell>
          <cell r="AP12" t="b">
            <v>0</v>
          </cell>
        </row>
        <row r="13">
          <cell r="G13" t="str">
            <v>AC-00693</v>
          </cell>
          <cell r="AO13" t="b">
            <v>0</v>
          </cell>
          <cell r="AP13" t="b">
            <v>0</v>
          </cell>
        </row>
        <row r="14">
          <cell r="G14" t="str">
            <v>AC-00694</v>
          </cell>
          <cell r="AO14" t="b">
            <v>0</v>
          </cell>
          <cell r="AP14" t="b">
            <v>0</v>
          </cell>
        </row>
        <row r="15">
          <cell r="G15" t="str">
            <v>AC-00724</v>
          </cell>
          <cell r="AO15" t="b">
            <v>0</v>
          </cell>
          <cell r="AP15" t="b">
            <v>0</v>
          </cell>
        </row>
        <row r="16">
          <cell r="G16" t="str">
            <v>AC-01044</v>
          </cell>
          <cell r="AO16" t="b">
            <v>0</v>
          </cell>
          <cell r="AP16" t="b">
            <v>0</v>
          </cell>
        </row>
        <row r="17">
          <cell r="G17" t="str">
            <v>AC-00941</v>
          </cell>
          <cell r="AO17" t="b">
            <v>0</v>
          </cell>
          <cell r="AP17" t="b">
            <v>0</v>
          </cell>
        </row>
        <row r="18">
          <cell r="G18" t="str">
            <v>AC-00942</v>
          </cell>
          <cell r="AO18" t="b">
            <v>0</v>
          </cell>
          <cell r="AP18" t="b">
            <v>0</v>
          </cell>
        </row>
        <row r="19">
          <cell r="G19" t="str">
            <v>AC-00770</v>
          </cell>
          <cell r="AO19" t="b">
            <v>0</v>
          </cell>
          <cell r="AP19" t="b">
            <v>0</v>
          </cell>
        </row>
        <row r="20">
          <cell r="G20" t="str">
            <v>AC-00967</v>
          </cell>
          <cell r="AO20" t="b">
            <v>0</v>
          </cell>
          <cell r="AP20" t="b">
            <v>0</v>
          </cell>
        </row>
        <row r="21">
          <cell r="G21" t="str">
            <v>AC-01253</v>
          </cell>
        </row>
        <row r="22">
          <cell r="G22" t="str">
            <v>AC-00056</v>
          </cell>
          <cell r="AO22" t="b">
            <v>0</v>
          </cell>
          <cell r="AP22" t="b">
            <v>0</v>
          </cell>
        </row>
        <row r="23">
          <cell r="G23" t="str">
            <v>AC-00834</v>
          </cell>
          <cell r="AO23" t="b">
            <v>0</v>
          </cell>
          <cell r="AP23" t="b">
            <v>0</v>
          </cell>
        </row>
        <row r="24">
          <cell r="G24" t="str">
            <v>AC-00379</v>
          </cell>
          <cell r="AO24" t="b">
            <v>0</v>
          </cell>
          <cell r="AP24" t="b">
            <v>0</v>
          </cell>
        </row>
        <row r="25">
          <cell r="G25" t="str">
            <v>AC-00722</v>
          </cell>
          <cell r="AO25" t="b">
            <v>0</v>
          </cell>
          <cell r="AP25" t="b">
            <v>0</v>
          </cell>
        </row>
        <row r="26">
          <cell r="G26" t="str">
            <v>AC-00721</v>
          </cell>
          <cell r="AO26" t="b">
            <v>0</v>
          </cell>
          <cell r="AP26" t="b">
            <v>0</v>
          </cell>
        </row>
        <row r="27">
          <cell r="G27" t="str">
            <v>AC-00424</v>
          </cell>
          <cell r="AO27" t="b">
            <v>0</v>
          </cell>
          <cell r="AP27" t="b">
            <v>0</v>
          </cell>
        </row>
        <row r="28">
          <cell r="G28" t="str">
            <v>AC-00465</v>
          </cell>
          <cell r="AO28" t="b">
            <v>0</v>
          </cell>
          <cell r="AP28" t="b">
            <v>0</v>
          </cell>
        </row>
        <row r="29">
          <cell r="G29" t="str">
            <v>AC-00532</v>
          </cell>
          <cell r="AO29" t="b">
            <v>0</v>
          </cell>
          <cell r="AP29" t="b">
            <v>0</v>
          </cell>
        </row>
        <row r="30">
          <cell r="G30" t="str">
            <v>AC-01219</v>
          </cell>
          <cell r="AO30" t="b">
            <v>0</v>
          </cell>
          <cell r="AP30" t="b">
            <v>0</v>
          </cell>
        </row>
        <row r="31">
          <cell r="G31" t="str">
            <v>AC-00040</v>
          </cell>
          <cell r="AO31" t="b">
            <v>0</v>
          </cell>
          <cell r="AP31" t="b">
            <v>0</v>
          </cell>
        </row>
        <row r="32">
          <cell r="G32" t="str">
            <v>AC-00519</v>
          </cell>
          <cell r="AO32" t="b">
            <v>0</v>
          </cell>
          <cell r="AP32" t="b">
            <v>0</v>
          </cell>
        </row>
        <row r="33">
          <cell r="G33" t="str">
            <v>AC-00590</v>
          </cell>
          <cell r="AO33" t="b">
            <v>0</v>
          </cell>
          <cell r="AP33" t="b">
            <v>0</v>
          </cell>
        </row>
        <row r="34">
          <cell r="G34" t="str">
            <v>AC-01096</v>
          </cell>
          <cell r="AO34" t="b">
            <v>1</v>
          </cell>
          <cell r="AP34" t="b">
            <v>0</v>
          </cell>
        </row>
        <row r="35">
          <cell r="G35" t="str">
            <v>AC-01097</v>
          </cell>
          <cell r="AO35" t="b">
            <v>1</v>
          </cell>
          <cell r="AP35" t="b">
            <v>0</v>
          </cell>
        </row>
        <row r="36">
          <cell r="G36" t="str">
            <v>AC-01053</v>
          </cell>
          <cell r="AO36" t="b">
            <v>1</v>
          </cell>
          <cell r="AP36" t="b">
            <v>0</v>
          </cell>
        </row>
        <row r="37">
          <cell r="G37" t="str">
            <v>AC-01149</v>
          </cell>
          <cell r="AO37" t="b">
            <v>1</v>
          </cell>
          <cell r="AP37" t="b">
            <v>0</v>
          </cell>
        </row>
        <row r="38">
          <cell r="G38" t="str">
            <v>AC-01150</v>
          </cell>
          <cell r="AO38" t="b">
            <v>0</v>
          </cell>
          <cell r="AP38" t="b">
            <v>0</v>
          </cell>
        </row>
        <row r="39">
          <cell r="G39" t="str">
            <v>AC-01148</v>
          </cell>
          <cell r="AO39" t="b">
            <v>1</v>
          </cell>
          <cell r="AP39" t="b">
            <v>0</v>
          </cell>
        </row>
        <row r="40">
          <cell r="G40" t="str">
            <v>AC-01151</v>
          </cell>
          <cell r="AO40" t="b">
            <v>1</v>
          </cell>
          <cell r="AP40" t="b">
            <v>0</v>
          </cell>
        </row>
        <row r="41">
          <cell r="G41" t="str">
            <v>AC-00938</v>
          </cell>
          <cell r="AO41" t="b">
            <v>1</v>
          </cell>
          <cell r="AP41" t="b">
            <v>0</v>
          </cell>
        </row>
        <row r="42">
          <cell r="G42" t="str">
            <v>AC-01152</v>
          </cell>
          <cell r="AO42" t="b">
            <v>1</v>
          </cell>
          <cell r="AP42" t="b">
            <v>0</v>
          </cell>
        </row>
        <row r="43">
          <cell r="G43" t="str">
            <v>AC-01093</v>
          </cell>
          <cell r="AO43" t="b">
            <v>1</v>
          </cell>
          <cell r="AP43" t="b">
            <v>0</v>
          </cell>
        </row>
        <row r="44">
          <cell r="G44" t="str">
            <v>AC-01245</v>
          </cell>
          <cell r="AO44" t="b">
            <v>1</v>
          </cell>
          <cell r="AP44" t="b">
            <v>0</v>
          </cell>
        </row>
        <row r="45">
          <cell r="G45" t="str">
            <v>AC-01154</v>
          </cell>
          <cell r="AO45" t="b">
            <v>1</v>
          </cell>
          <cell r="AP45" t="b">
            <v>0</v>
          </cell>
        </row>
        <row r="46">
          <cell r="G46" t="str">
            <v>AC-01155</v>
          </cell>
          <cell r="AO46" t="b">
            <v>1</v>
          </cell>
          <cell r="AP46" t="b">
            <v>0</v>
          </cell>
        </row>
        <row r="47">
          <cell r="G47" t="str">
            <v>AC-00926</v>
          </cell>
          <cell r="AO47" t="b">
            <v>1</v>
          </cell>
          <cell r="AP47" t="b">
            <v>0</v>
          </cell>
        </row>
        <row r="48">
          <cell r="G48" t="str">
            <v>AC-00980</v>
          </cell>
          <cell r="AO48" t="b">
            <v>1</v>
          </cell>
          <cell r="AP48" t="b">
            <v>0</v>
          </cell>
        </row>
        <row r="49">
          <cell r="G49" t="str">
            <v>AC-00357</v>
          </cell>
          <cell r="AO49" t="b">
            <v>0</v>
          </cell>
          <cell r="AP49" t="b">
            <v>0</v>
          </cell>
        </row>
        <row r="50">
          <cell r="G50" t="str">
            <v>AC-00885</v>
          </cell>
          <cell r="AO50" t="b">
            <v>0</v>
          </cell>
          <cell r="AP50" t="b">
            <v>0</v>
          </cell>
        </row>
        <row r="51">
          <cell r="G51" t="str">
            <v>AC-00753</v>
          </cell>
          <cell r="AO51" t="b">
            <v>1</v>
          </cell>
          <cell r="AP51" t="b">
            <v>0</v>
          </cell>
        </row>
        <row r="52">
          <cell r="G52" t="str">
            <v>AC-00610</v>
          </cell>
          <cell r="AO52" t="b">
            <v>1</v>
          </cell>
          <cell r="AP52" t="b">
            <v>0</v>
          </cell>
        </row>
        <row r="53">
          <cell r="G53" t="str">
            <v>AC-01069</v>
          </cell>
          <cell r="AO53" t="b">
            <v>1</v>
          </cell>
          <cell r="AP53" t="b">
            <v>0</v>
          </cell>
        </row>
        <row r="54">
          <cell r="G54" t="str">
            <v>AC-01070</v>
          </cell>
          <cell r="AO54" t="b">
            <v>1</v>
          </cell>
          <cell r="AP54" t="b">
            <v>0</v>
          </cell>
        </row>
        <row r="55">
          <cell r="G55" t="str">
            <v>AC-01071</v>
          </cell>
          <cell r="AO55" t="b">
            <v>1</v>
          </cell>
          <cell r="AP55" t="b">
            <v>0</v>
          </cell>
        </row>
        <row r="56">
          <cell r="G56" t="str">
            <v>AC-01072</v>
          </cell>
          <cell r="AO56" t="b">
            <v>1</v>
          </cell>
          <cell r="AP56" t="b">
            <v>0</v>
          </cell>
        </row>
        <row r="57">
          <cell r="G57" t="str">
            <v>AC-01197</v>
          </cell>
          <cell r="AO57" t="b">
            <v>0</v>
          </cell>
          <cell r="AP57" t="b">
            <v>0</v>
          </cell>
        </row>
        <row r="58">
          <cell r="G58" t="str">
            <v>AC-00530</v>
          </cell>
          <cell r="AO58" t="b">
            <v>0</v>
          </cell>
          <cell r="AP58" t="b">
            <v>0</v>
          </cell>
        </row>
        <row r="59">
          <cell r="G59" t="str">
            <v>AC-00638</v>
          </cell>
          <cell r="AO59" t="b">
            <v>0</v>
          </cell>
          <cell r="AP59" t="b">
            <v>0</v>
          </cell>
        </row>
        <row r="60">
          <cell r="G60" t="str">
            <v>AC-00511</v>
          </cell>
          <cell r="AO60" t="b">
            <v>0</v>
          </cell>
          <cell r="AP60" t="b">
            <v>0</v>
          </cell>
        </row>
        <row r="61">
          <cell r="G61" t="str">
            <v>AC-00571</v>
          </cell>
          <cell r="AO61" t="b">
            <v>0</v>
          </cell>
          <cell r="AP61" t="b">
            <v>0</v>
          </cell>
        </row>
        <row r="62">
          <cell r="G62" t="str">
            <v>AC-00659</v>
          </cell>
          <cell r="AO62" t="b">
            <v>0</v>
          </cell>
          <cell r="AP62" t="b">
            <v>0</v>
          </cell>
        </row>
        <row r="63">
          <cell r="G63" t="str">
            <v>AC-00481</v>
          </cell>
          <cell r="AO63" t="b">
            <v>1</v>
          </cell>
          <cell r="AP63" t="b">
            <v>0</v>
          </cell>
        </row>
        <row r="64">
          <cell r="G64" t="str">
            <v>AC-00601</v>
          </cell>
          <cell r="AO64" t="b">
            <v>0</v>
          </cell>
          <cell r="AP64" t="b">
            <v>0</v>
          </cell>
        </row>
        <row r="65">
          <cell r="G65" t="str">
            <v>AC-00448</v>
          </cell>
          <cell r="AO65" t="b">
            <v>0</v>
          </cell>
          <cell r="AP65" t="b">
            <v>0</v>
          </cell>
        </row>
        <row r="66">
          <cell r="G66" t="str">
            <v>AC-00179</v>
          </cell>
          <cell r="AO66" t="b">
            <v>0</v>
          </cell>
          <cell r="AP66" t="b">
            <v>0</v>
          </cell>
        </row>
        <row r="67">
          <cell r="G67" t="str">
            <v>AC-00582</v>
          </cell>
          <cell r="AO67" t="b">
            <v>0</v>
          </cell>
          <cell r="AP67" t="b">
            <v>0</v>
          </cell>
        </row>
        <row r="68">
          <cell r="G68" t="str">
            <v>AC-00447</v>
          </cell>
          <cell r="AO68" t="b">
            <v>0</v>
          </cell>
          <cell r="AP68" t="b">
            <v>0</v>
          </cell>
        </row>
        <row r="69">
          <cell r="G69" t="str">
            <v>AC-00469</v>
          </cell>
          <cell r="AO69" t="b">
            <v>0</v>
          </cell>
          <cell r="AP69" t="b">
            <v>0</v>
          </cell>
        </row>
        <row r="70">
          <cell r="G70" t="str">
            <v>AC-00626</v>
          </cell>
          <cell r="AO70" t="b">
            <v>0</v>
          </cell>
          <cell r="AP70" t="b">
            <v>0</v>
          </cell>
        </row>
        <row r="71">
          <cell r="G71" t="str">
            <v>AC-00687</v>
          </cell>
          <cell r="AO71" t="b">
            <v>0</v>
          </cell>
          <cell r="AP71" t="b">
            <v>0</v>
          </cell>
        </row>
        <row r="72">
          <cell r="G72" t="str">
            <v>AC-00726</v>
          </cell>
          <cell r="AO72" t="b">
            <v>0</v>
          </cell>
          <cell r="AP72" t="b">
            <v>0</v>
          </cell>
        </row>
        <row r="73">
          <cell r="G73" t="str">
            <v>AC-00838</v>
          </cell>
          <cell r="AO73" t="b">
            <v>0</v>
          </cell>
          <cell r="AP73" t="b">
            <v>0</v>
          </cell>
        </row>
        <row r="74">
          <cell r="G74" t="str">
            <v>AC-00840</v>
          </cell>
          <cell r="AO74" t="b">
            <v>0</v>
          </cell>
          <cell r="AP74" t="b">
            <v>0</v>
          </cell>
        </row>
        <row r="75">
          <cell r="G75" t="str">
            <v>AC-00928</v>
          </cell>
          <cell r="AO75" t="b">
            <v>0</v>
          </cell>
          <cell r="AP75" t="b">
            <v>0</v>
          </cell>
        </row>
        <row r="76">
          <cell r="G76" t="str">
            <v>AC-00607</v>
          </cell>
          <cell r="AO76" t="b">
            <v>0</v>
          </cell>
          <cell r="AP76" t="b">
            <v>0</v>
          </cell>
        </row>
        <row r="77">
          <cell r="G77" t="str">
            <v>AC-00042</v>
          </cell>
          <cell r="AO77" t="b">
            <v>0</v>
          </cell>
          <cell r="AP77" t="b">
            <v>0</v>
          </cell>
        </row>
        <row r="78">
          <cell r="G78" t="str">
            <v>AC-01123</v>
          </cell>
          <cell r="AO78" t="b">
            <v>0</v>
          </cell>
          <cell r="AP78" t="b">
            <v>0</v>
          </cell>
        </row>
        <row r="79">
          <cell r="G79" t="str">
            <v>AC-01236</v>
          </cell>
          <cell r="AO79" t="b">
            <v>0</v>
          </cell>
          <cell r="AP79" t="b">
            <v>0</v>
          </cell>
        </row>
        <row r="80">
          <cell r="G80" t="str">
            <v>AC-00995</v>
          </cell>
          <cell r="AO80" t="b">
            <v>1</v>
          </cell>
          <cell r="AP80" t="b">
            <v>0</v>
          </cell>
        </row>
        <row r="81">
          <cell r="G81" t="str">
            <v>AC-00579</v>
          </cell>
          <cell r="AO81" t="b">
            <v>1</v>
          </cell>
          <cell r="AP81" t="b">
            <v>0</v>
          </cell>
        </row>
        <row r="82">
          <cell r="G82" t="str">
            <v>AC-01223</v>
          </cell>
          <cell r="AO82" t="b">
            <v>0</v>
          </cell>
          <cell r="AP82" t="b">
            <v>0</v>
          </cell>
        </row>
        <row r="83">
          <cell r="G83" t="str">
            <v>AC-00381</v>
          </cell>
          <cell r="AO83" t="b">
            <v>1</v>
          </cell>
          <cell r="AP83" t="b">
            <v>0</v>
          </cell>
        </row>
        <row r="84">
          <cell r="G84" t="str">
            <v>AC-00382</v>
          </cell>
          <cell r="AO84" t="b">
            <v>1</v>
          </cell>
          <cell r="AP84" t="b">
            <v>0</v>
          </cell>
        </row>
        <row r="85">
          <cell r="G85" t="str">
            <v>AC-00359</v>
          </cell>
          <cell r="AO85" t="b">
            <v>1</v>
          </cell>
          <cell r="AP85" t="b">
            <v>0</v>
          </cell>
        </row>
        <row r="86">
          <cell r="G86" t="str">
            <v>AC-00360</v>
          </cell>
          <cell r="AO86" t="b">
            <v>1</v>
          </cell>
          <cell r="AP86" t="b">
            <v>0</v>
          </cell>
        </row>
        <row r="87">
          <cell r="G87" t="str">
            <v>AC-00348</v>
          </cell>
          <cell r="AO87" t="b">
            <v>1</v>
          </cell>
          <cell r="AP87" t="b">
            <v>0</v>
          </cell>
        </row>
        <row r="88">
          <cell r="G88" t="str">
            <v>AC-00349</v>
          </cell>
          <cell r="AO88" t="b">
            <v>1</v>
          </cell>
          <cell r="AP88" t="b">
            <v>0</v>
          </cell>
        </row>
        <row r="89">
          <cell r="G89" t="str">
            <v>AC-00350</v>
          </cell>
          <cell r="AO89" t="b">
            <v>1</v>
          </cell>
          <cell r="AP89" t="b">
            <v>0</v>
          </cell>
        </row>
        <row r="90">
          <cell r="G90" t="str">
            <v>AC-00383</v>
          </cell>
          <cell r="AO90" t="b">
            <v>1</v>
          </cell>
          <cell r="AP90" t="b">
            <v>0</v>
          </cell>
        </row>
        <row r="91">
          <cell r="G91" t="str">
            <v>AC-00358</v>
          </cell>
          <cell r="AO91" t="b">
            <v>1</v>
          </cell>
          <cell r="AP91" t="b">
            <v>0</v>
          </cell>
        </row>
        <row r="92">
          <cell r="G92" t="str">
            <v>AC-00104</v>
          </cell>
          <cell r="AO92" t="b">
            <v>0</v>
          </cell>
          <cell r="AP92" t="b">
            <v>0</v>
          </cell>
        </row>
        <row r="93">
          <cell r="G93" t="str">
            <v>AC-00366</v>
          </cell>
          <cell r="AO93" t="b">
            <v>0</v>
          </cell>
          <cell r="AP93" t="b">
            <v>0</v>
          </cell>
        </row>
        <row r="94">
          <cell r="G94" t="str">
            <v>AC-00077</v>
          </cell>
          <cell r="AO94" t="b">
            <v>1</v>
          </cell>
          <cell r="AP94" t="b">
            <v>0</v>
          </cell>
        </row>
        <row r="95">
          <cell r="G95" t="str">
            <v>AC-01043</v>
          </cell>
          <cell r="AO95" t="b">
            <v>1</v>
          </cell>
          <cell r="AP95" t="b">
            <v>0</v>
          </cell>
        </row>
        <row r="96">
          <cell r="G96" t="str">
            <v>AC-00166</v>
          </cell>
          <cell r="AO96" t="b">
            <v>1</v>
          </cell>
          <cell r="AP96" t="b">
            <v>0</v>
          </cell>
        </row>
        <row r="97">
          <cell r="G97" t="str">
            <v>AC-00049</v>
          </cell>
          <cell r="AO97" t="b">
            <v>0</v>
          </cell>
          <cell r="AP97" t="b">
            <v>0</v>
          </cell>
        </row>
        <row r="98">
          <cell r="G98" t="str">
            <v>AC-00915</v>
          </cell>
          <cell r="AO98" t="b">
            <v>0</v>
          </cell>
          <cell r="AP98" t="b">
            <v>0</v>
          </cell>
        </row>
        <row r="99">
          <cell r="G99" t="str">
            <v>AC-00041</v>
          </cell>
          <cell r="AO99" t="b">
            <v>0</v>
          </cell>
          <cell r="AP99" t="b">
            <v>0</v>
          </cell>
        </row>
        <row r="100">
          <cell r="G100" t="str">
            <v>AC-01254</v>
          </cell>
        </row>
        <row r="101">
          <cell r="G101" t="str">
            <v>AC-00569</v>
          </cell>
          <cell r="AO101" t="b">
            <v>0</v>
          </cell>
          <cell r="AP101" t="b">
            <v>0</v>
          </cell>
        </row>
        <row r="102">
          <cell r="G102" t="str">
            <v>AC-00520</v>
          </cell>
          <cell r="AO102" t="b">
            <v>0</v>
          </cell>
          <cell r="AP102" t="b">
            <v>0</v>
          </cell>
        </row>
        <row r="103">
          <cell r="G103" t="str">
            <v>AC-01136</v>
          </cell>
          <cell r="AO103" t="b">
            <v>1</v>
          </cell>
          <cell r="AP103" t="b">
            <v>0</v>
          </cell>
        </row>
        <row r="104">
          <cell r="G104" t="str">
            <v>AC-00833</v>
          </cell>
          <cell r="AO104" t="b">
            <v>0</v>
          </cell>
          <cell r="AP104" t="b">
            <v>0</v>
          </cell>
        </row>
        <row r="105">
          <cell r="G105" t="str">
            <v>AC-00756</v>
          </cell>
          <cell r="AO105" t="b">
            <v>0</v>
          </cell>
          <cell r="AP105" t="b">
            <v>0</v>
          </cell>
        </row>
        <row r="106">
          <cell r="G106" t="str">
            <v>AC-00052</v>
          </cell>
          <cell r="AO106" t="b">
            <v>0</v>
          </cell>
          <cell r="AP106" t="b">
            <v>0</v>
          </cell>
        </row>
        <row r="107">
          <cell r="G107" t="str">
            <v>AC-01050</v>
          </cell>
          <cell r="AO107" t="b">
            <v>0</v>
          </cell>
          <cell r="AP107" t="b">
            <v>0</v>
          </cell>
        </row>
        <row r="108">
          <cell r="G108" t="str">
            <v>AC-00611</v>
          </cell>
          <cell r="AO108" t="b">
            <v>0</v>
          </cell>
          <cell r="AP108" t="b">
            <v>0</v>
          </cell>
        </row>
        <row r="109">
          <cell r="G109" t="str">
            <v>AC-01094</v>
          </cell>
          <cell r="AO109" t="b">
            <v>0</v>
          </cell>
          <cell r="AP109" t="b">
            <v>0</v>
          </cell>
        </row>
        <row r="110">
          <cell r="G110" t="str">
            <v>AC-00102</v>
          </cell>
          <cell r="AO110" t="b">
            <v>0</v>
          </cell>
          <cell r="AP110" t="b">
            <v>0</v>
          </cell>
        </row>
        <row r="111">
          <cell r="G111" t="str">
            <v>AC-00585</v>
          </cell>
          <cell r="AO111" t="b">
            <v>0</v>
          </cell>
          <cell r="AP111" t="b">
            <v>0</v>
          </cell>
        </row>
        <row r="112">
          <cell r="G112" t="str">
            <v>AC-00627</v>
          </cell>
          <cell r="AO112" t="b">
            <v>0</v>
          </cell>
          <cell r="AP112" t="b">
            <v>0</v>
          </cell>
        </row>
        <row r="113">
          <cell r="G113" t="str">
            <v>AC-01052</v>
          </cell>
          <cell r="AO113" t="b">
            <v>0</v>
          </cell>
          <cell r="AP113" t="b">
            <v>0</v>
          </cell>
        </row>
        <row r="114">
          <cell r="G114" t="str">
            <v>AC-00346</v>
          </cell>
          <cell r="AO114" t="b">
            <v>0</v>
          </cell>
          <cell r="AP114" t="b">
            <v>0</v>
          </cell>
        </row>
        <row r="115">
          <cell r="G115" t="str">
            <v>AC-00053</v>
          </cell>
          <cell r="AO115" t="b">
            <v>0</v>
          </cell>
          <cell r="AP115" t="b">
            <v>0</v>
          </cell>
        </row>
        <row r="116">
          <cell r="G116" t="str">
            <v>AC-00308</v>
          </cell>
          <cell r="AO116" t="b">
            <v>0</v>
          </cell>
          <cell r="AP116" t="b">
            <v>0</v>
          </cell>
        </row>
        <row r="117">
          <cell r="G117" t="str">
            <v>AC-00531</v>
          </cell>
          <cell r="AO117" t="b">
            <v>0</v>
          </cell>
          <cell r="AP117" t="b">
            <v>0</v>
          </cell>
        </row>
        <row r="119">
          <cell r="G119" t="str">
            <v>AC-00246</v>
          </cell>
          <cell r="AO119" t="b">
            <v>0</v>
          </cell>
          <cell r="AP119" t="b">
            <v>0</v>
          </cell>
        </row>
        <row r="120">
          <cell r="G120" t="str">
            <v>AC-00245</v>
          </cell>
          <cell r="AO120" t="b">
            <v>0</v>
          </cell>
          <cell r="AP120" t="b">
            <v>0</v>
          </cell>
        </row>
        <row r="121">
          <cell r="G121" t="str">
            <v>AC-00573</v>
          </cell>
          <cell r="AO121" t="b">
            <v>0</v>
          </cell>
          <cell r="AP121" t="b">
            <v>0</v>
          </cell>
        </row>
        <row r="122">
          <cell r="G122" t="str">
            <v>AC-00970</v>
          </cell>
          <cell r="AO122" t="b">
            <v>1</v>
          </cell>
          <cell r="AP122" t="b">
            <v>0</v>
          </cell>
        </row>
        <row r="123">
          <cell r="G123" t="str">
            <v>AC-00971</v>
          </cell>
          <cell r="AO123" t="b">
            <v>1</v>
          </cell>
          <cell r="AP123" t="b">
            <v>0</v>
          </cell>
        </row>
        <row r="124">
          <cell r="G124" t="str">
            <v>AC-00972</v>
          </cell>
          <cell r="AO124" t="b">
            <v>1</v>
          </cell>
          <cell r="AP124" t="b">
            <v>0</v>
          </cell>
        </row>
        <row r="125">
          <cell r="G125" t="str">
            <v>AC-00994</v>
          </cell>
          <cell r="AO125" t="b">
            <v>1</v>
          </cell>
          <cell r="AP125" t="b">
            <v>0</v>
          </cell>
        </row>
        <row r="126">
          <cell r="G126" t="str">
            <v>AC-00977</v>
          </cell>
          <cell r="AO126" t="b">
            <v>1</v>
          </cell>
          <cell r="AP126" t="b">
            <v>0</v>
          </cell>
        </row>
        <row r="127">
          <cell r="G127" t="str">
            <v>AC-00978</v>
          </cell>
          <cell r="AO127" t="b">
            <v>1</v>
          </cell>
          <cell r="AP127" t="b">
            <v>0</v>
          </cell>
        </row>
        <row r="128">
          <cell r="G128" t="str">
            <v>AC-01074</v>
          </cell>
          <cell r="AO128" t="b">
            <v>1</v>
          </cell>
          <cell r="AP128" t="b">
            <v>0</v>
          </cell>
        </row>
        <row r="129">
          <cell r="G129" t="str">
            <v>AC-01073</v>
          </cell>
          <cell r="AO129" t="b">
            <v>1</v>
          </cell>
          <cell r="AP129" t="b">
            <v>0</v>
          </cell>
        </row>
        <row r="130">
          <cell r="G130" t="str">
            <v>AC-01121</v>
          </cell>
          <cell r="AO130" t="b">
            <v>0</v>
          </cell>
          <cell r="AP130" t="b">
            <v>0</v>
          </cell>
        </row>
        <row r="131">
          <cell r="G131" t="str">
            <v>AC-01134</v>
          </cell>
          <cell r="AO131" t="b">
            <v>0</v>
          </cell>
          <cell r="AP131" t="b">
            <v>0</v>
          </cell>
        </row>
        <row r="132">
          <cell r="G132" t="str">
            <v>AC-01208</v>
          </cell>
          <cell r="AO132" t="b">
            <v>1</v>
          </cell>
          <cell r="AP132" t="b">
            <v>0</v>
          </cell>
        </row>
        <row r="133">
          <cell r="G133" t="str">
            <v>AC-00513</v>
          </cell>
          <cell r="AO133" t="b">
            <v>0</v>
          </cell>
          <cell r="AP133" t="b">
            <v>0</v>
          </cell>
        </row>
        <row r="134">
          <cell r="G134" t="str">
            <v>AC-00325</v>
          </cell>
          <cell r="AO134" t="b">
            <v>0</v>
          </cell>
          <cell r="AP134" t="b">
            <v>0</v>
          </cell>
        </row>
        <row r="135">
          <cell r="G135" t="str">
            <v>AC-00124</v>
          </cell>
          <cell r="AO135" t="b">
            <v>0</v>
          </cell>
          <cell r="AP135" t="b">
            <v>0</v>
          </cell>
        </row>
        <row r="136">
          <cell r="G136" t="str">
            <v>AC-00650</v>
          </cell>
          <cell r="AO136" t="b">
            <v>0</v>
          </cell>
          <cell r="AP136" t="b">
            <v>0</v>
          </cell>
        </row>
        <row r="137">
          <cell r="G137" t="str">
            <v>AC-00934</v>
          </cell>
          <cell r="AO137" t="b">
            <v>1</v>
          </cell>
          <cell r="AP137" t="b">
            <v>0</v>
          </cell>
        </row>
        <row r="138">
          <cell r="G138" t="str">
            <v>AC-00935</v>
          </cell>
          <cell r="AO138" t="b">
            <v>1</v>
          </cell>
          <cell r="AP138" t="b">
            <v>0</v>
          </cell>
        </row>
        <row r="139">
          <cell r="G139" t="str">
            <v>AC-00933</v>
          </cell>
          <cell r="AO139" t="b">
            <v>1</v>
          </cell>
          <cell r="AP139" t="b">
            <v>0</v>
          </cell>
        </row>
        <row r="140">
          <cell r="G140" t="str">
            <v>AC-00936</v>
          </cell>
          <cell r="AO140" t="b">
            <v>1</v>
          </cell>
          <cell r="AP140" t="b">
            <v>0</v>
          </cell>
        </row>
        <row r="141">
          <cell r="G141" t="str">
            <v>AC-00707</v>
          </cell>
          <cell r="AO141" t="b">
            <v>0</v>
          </cell>
          <cell r="AP141" t="b">
            <v>0</v>
          </cell>
        </row>
        <row r="142">
          <cell r="G142" t="str">
            <v>AC-00708</v>
          </cell>
          <cell r="AO142" t="b">
            <v>0</v>
          </cell>
          <cell r="AP142" t="b">
            <v>0</v>
          </cell>
        </row>
        <row r="143">
          <cell r="G143" t="str">
            <v>AC-00578</v>
          </cell>
          <cell r="AO143" t="b">
            <v>1</v>
          </cell>
          <cell r="AP143" t="b">
            <v>0</v>
          </cell>
        </row>
        <row r="144">
          <cell r="G144" t="str">
            <v>AC-00929</v>
          </cell>
          <cell r="AO144" t="b">
            <v>0</v>
          </cell>
          <cell r="AP144" t="b">
            <v>0</v>
          </cell>
        </row>
        <row r="145">
          <cell r="G145" t="str">
            <v>AC-00644</v>
          </cell>
          <cell r="AO145" t="b">
            <v>1</v>
          </cell>
          <cell r="AP145" t="b">
            <v>0</v>
          </cell>
        </row>
        <row r="146">
          <cell r="G146" t="str">
            <v>AC-00570</v>
          </cell>
          <cell r="AO146" t="b">
            <v>0</v>
          </cell>
          <cell r="AP146" t="b">
            <v>0</v>
          </cell>
        </row>
        <row r="147">
          <cell r="G147" t="str">
            <v>AC-01147</v>
          </cell>
          <cell r="AO147" t="b">
            <v>0</v>
          </cell>
          <cell r="AP147" t="b">
            <v>0</v>
          </cell>
        </row>
        <row r="148">
          <cell r="G148" t="str">
            <v>AC-01194</v>
          </cell>
          <cell r="AO148" t="b">
            <v>0</v>
          </cell>
          <cell r="AP148" t="b">
            <v>0</v>
          </cell>
        </row>
        <row r="149">
          <cell r="G149" t="str">
            <v>AC-00440</v>
          </cell>
          <cell r="AO149" t="b">
            <v>0</v>
          </cell>
          <cell r="AP149" t="b">
            <v>0</v>
          </cell>
        </row>
        <row r="150">
          <cell r="G150" t="str">
            <v>AC-00870</v>
          </cell>
          <cell r="AO150" t="b">
            <v>0</v>
          </cell>
          <cell r="AP150" t="b">
            <v>0</v>
          </cell>
        </row>
        <row r="151">
          <cell r="G151" t="str">
            <v>AC-00309</v>
          </cell>
          <cell r="AO151" t="b">
            <v>0</v>
          </cell>
          <cell r="AP151" t="b">
            <v>0</v>
          </cell>
        </row>
        <row r="152">
          <cell r="G152" t="str">
            <v>AC-00057</v>
          </cell>
          <cell r="AO152" t="b">
            <v>1</v>
          </cell>
          <cell r="AP152" t="b">
            <v>0</v>
          </cell>
        </row>
        <row r="153">
          <cell r="G153" t="str">
            <v>AC-00347</v>
          </cell>
          <cell r="AO153" t="b">
            <v>1</v>
          </cell>
          <cell r="AP153" t="b">
            <v>0</v>
          </cell>
        </row>
        <row r="154">
          <cell r="G154" t="str">
            <v>AC-01243</v>
          </cell>
          <cell r="AO154" t="b">
            <v>0</v>
          </cell>
          <cell r="AP154" t="b">
            <v>0</v>
          </cell>
        </row>
        <row r="155">
          <cell r="G155" t="str">
            <v>AC-00070</v>
          </cell>
          <cell r="AO155" t="b">
            <v>0</v>
          </cell>
          <cell r="AP155" t="b">
            <v>0</v>
          </cell>
        </row>
        <row r="156">
          <cell r="G156" t="str">
            <v>AC-00899</v>
          </cell>
          <cell r="AO156" t="b">
            <v>0</v>
          </cell>
          <cell r="AP156" t="b">
            <v>0</v>
          </cell>
        </row>
        <row r="157">
          <cell r="G157" t="str">
            <v>AC-01158</v>
          </cell>
          <cell r="AO157" t="b">
            <v>0</v>
          </cell>
          <cell r="AP157" t="b">
            <v>0</v>
          </cell>
        </row>
        <row r="158">
          <cell r="G158" t="str">
            <v>AC-00009</v>
          </cell>
          <cell r="AO158" t="b">
            <v>0</v>
          </cell>
          <cell r="AP158" t="b">
            <v>0</v>
          </cell>
        </row>
        <row r="159">
          <cell r="G159" t="str">
            <v>AC-00927</v>
          </cell>
          <cell r="AO159" t="b">
            <v>0</v>
          </cell>
          <cell r="AP159" t="b">
            <v>0</v>
          </cell>
        </row>
        <row r="160">
          <cell r="G160" t="str">
            <v>AC-01256</v>
          </cell>
          <cell r="AO160" t="b">
            <v>1</v>
          </cell>
          <cell r="AP160" t="b">
            <v>0</v>
          </cell>
        </row>
        <row r="161">
          <cell r="G161" t="str">
            <v>AC-01255</v>
          </cell>
          <cell r="AO161" t="b">
            <v>1</v>
          </cell>
          <cell r="AP161" t="b">
            <v>0</v>
          </cell>
        </row>
        <row r="162">
          <cell r="G162" t="str">
            <v>AC-00368</v>
          </cell>
          <cell r="AO162" t="b">
            <v>0</v>
          </cell>
          <cell r="AP162" t="b">
            <v>0</v>
          </cell>
        </row>
        <row r="163">
          <cell r="G163" t="str">
            <v>AC-00147</v>
          </cell>
          <cell r="AO163" t="b">
            <v>1</v>
          </cell>
          <cell r="AP163" t="b">
            <v>0</v>
          </cell>
        </row>
        <row r="164">
          <cell r="G164" t="str">
            <v>AC-00835</v>
          </cell>
          <cell r="AO164" t="b">
            <v>0</v>
          </cell>
          <cell r="AP164" t="b">
            <v>0</v>
          </cell>
        </row>
        <row r="165">
          <cell r="G165" t="str">
            <v>AC-01130</v>
          </cell>
          <cell r="AO165" t="b">
            <v>0</v>
          </cell>
          <cell r="AP165" t="b">
            <v>0</v>
          </cell>
        </row>
        <row r="166">
          <cell r="G166" t="str">
            <v>AC-00003</v>
          </cell>
          <cell r="AO166" t="b">
            <v>0</v>
          </cell>
          <cell r="AP166" t="b">
            <v>0</v>
          </cell>
        </row>
        <row r="167">
          <cell r="G167" t="str">
            <v>AC-00004</v>
          </cell>
          <cell r="AO167" t="b">
            <v>0</v>
          </cell>
          <cell r="AP167" t="b">
            <v>0</v>
          </cell>
        </row>
        <row r="168">
          <cell r="G168" t="str">
            <v>AC-01002</v>
          </cell>
          <cell r="AO168" t="b">
            <v>0</v>
          </cell>
          <cell r="AP168" t="b">
            <v>0</v>
          </cell>
        </row>
        <row r="169">
          <cell r="G169" t="str">
            <v>AC-00904</v>
          </cell>
          <cell r="AO169" t="b">
            <v>0</v>
          </cell>
          <cell r="AP169" t="b">
            <v>0</v>
          </cell>
        </row>
        <row r="170">
          <cell r="G170" t="str">
            <v>AC-01000</v>
          </cell>
          <cell r="AO170" t="b">
            <v>1</v>
          </cell>
          <cell r="AP170" t="b">
            <v>0</v>
          </cell>
        </row>
        <row r="171">
          <cell r="G171" t="str">
            <v>AC-01250</v>
          </cell>
          <cell r="AO171" t="b">
            <v>0</v>
          </cell>
          <cell r="AP171" t="b">
            <v>0</v>
          </cell>
        </row>
        <row r="172">
          <cell r="G172" t="str">
            <v>AC-00318</v>
          </cell>
          <cell r="AO172" t="b">
            <v>1</v>
          </cell>
          <cell r="AP172" t="b">
            <v>0</v>
          </cell>
        </row>
        <row r="173">
          <cell r="G173" t="str">
            <v>AC-00323</v>
          </cell>
          <cell r="AO173" t="b">
            <v>1</v>
          </cell>
          <cell r="AP173" t="b">
            <v>0</v>
          </cell>
        </row>
        <row r="174">
          <cell r="G174" t="str">
            <v>AC-00908</v>
          </cell>
          <cell r="AO174" t="b">
            <v>0</v>
          </cell>
          <cell r="AP174" t="b">
            <v>0</v>
          </cell>
        </row>
        <row r="175">
          <cell r="G175" t="str">
            <v>AC-00101</v>
          </cell>
          <cell r="AO175" t="b">
            <v>0</v>
          </cell>
          <cell r="AP175" t="b">
            <v>0</v>
          </cell>
        </row>
        <row r="176">
          <cell r="G176" t="str">
            <v>AC-00804</v>
          </cell>
          <cell r="AO176" t="b">
            <v>0</v>
          </cell>
          <cell r="AP176" t="b">
            <v>0</v>
          </cell>
        </row>
        <row r="177">
          <cell r="G177" t="str">
            <v>AC-00397</v>
          </cell>
          <cell r="AO177" t="b">
            <v>0</v>
          </cell>
          <cell r="AP177" t="b">
            <v>0</v>
          </cell>
        </row>
        <row r="178">
          <cell r="G178" t="str">
            <v>AC-00398</v>
          </cell>
          <cell r="AO178" t="b">
            <v>0</v>
          </cell>
          <cell r="AP178" t="b">
            <v>0</v>
          </cell>
        </row>
        <row r="179">
          <cell r="G179" t="str">
            <v>AC-00411</v>
          </cell>
          <cell r="AO179" t="b">
            <v>0</v>
          </cell>
          <cell r="AP179" t="b">
            <v>0</v>
          </cell>
        </row>
        <row r="180">
          <cell r="G180" t="str">
            <v>AC-00400</v>
          </cell>
          <cell r="AO180" t="b">
            <v>0</v>
          </cell>
          <cell r="AP180" t="b">
            <v>0</v>
          </cell>
        </row>
        <row r="181">
          <cell r="G181" t="str">
            <v>AC-00412</v>
          </cell>
          <cell r="AO181" t="b">
            <v>1</v>
          </cell>
          <cell r="AP181" t="b">
            <v>0</v>
          </cell>
        </row>
        <row r="182">
          <cell r="G182" t="str">
            <v>AC-00413</v>
          </cell>
          <cell r="AO182" t="b">
            <v>1</v>
          </cell>
          <cell r="AP182" t="b">
            <v>0</v>
          </cell>
        </row>
        <row r="183">
          <cell r="G183" t="str">
            <v>AC-00401</v>
          </cell>
          <cell r="AO183" t="b">
            <v>0</v>
          </cell>
          <cell r="AP183" t="b">
            <v>0</v>
          </cell>
        </row>
        <row r="184">
          <cell r="G184" t="str">
            <v>AC-00410</v>
          </cell>
          <cell r="AO184" t="b">
            <v>0</v>
          </cell>
          <cell r="AP184" t="b">
            <v>0</v>
          </cell>
        </row>
        <row r="185">
          <cell r="G185" t="str">
            <v>AC-00399</v>
          </cell>
          <cell r="AO185" t="b">
            <v>0</v>
          </cell>
          <cell r="AP185" t="b">
            <v>0</v>
          </cell>
        </row>
        <row r="186">
          <cell r="G186" t="str">
            <v>AC-00414</v>
          </cell>
          <cell r="AO186" t="b">
            <v>0</v>
          </cell>
          <cell r="AP186" t="b">
            <v>0</v>
          </cell>
        </row>
        <row r="187">
          <cell r="G187" t="str">
            <v>AC-00415</v>
          </cell>
          <cell r="AO187" t="b">
            <v>0</v>
          </cell>
          <cell r="AP187" t="b">
            <v>0</v>
          </cell>
        </row>
        <row r="188">
          <cell r="G188" t="str">
            <v>AC-00468</v>
          </cell>
          <cell r="AO188" t="b">
            <v>0</v>
          </cell>
          <cell r="AP188" t="b">
            <v>0</v>
          </cell>
        </row>
        <row r="189">
          <cell r="G189" t="str">
            <v>AC-00099</v>
          </cell>
          <cell r="AO189" t="b">
            <v>0</v>
          </cell>
          <cell r="AP189" t="b">
            <v>0</v>
          </cell>
        </row>
        <row r="190">
          <cell r="G190" t="str">
            <v>AC-00100</v>
          </cell>
          <cell r="AO190" t="b">
            <v>0</v>
          </cell>
          <cell r="AP190" t="b">
            <v>0</v>
          </cell>
        </row>
        <row r="191">
          <cell r="AO191" t="b">
            <v>0</v>
          </cell>
          <cell r="AP191" t="b">
            <v>0</v>
          </cell>
        </row>
        <row r="192">
          <cell r="G192" t="str">
            <v>AC-00909</v>
          </cell>
          <cell r="AO192" t="b">
            <v>0</v>
          </cell>
          <cell r="AP192" t="b">
            <v>0</v>
          </cell>
        </row>
        <row r="193">
          <cell r="G193" t="str">
            <v>AC-00107</v>
          </cell>
          <cell r="AO193" t="b">
            <v>0</v>
          </cell>
          <cell r="AP193" t="b">
            <v>0</v>
          </cell>
        </row>
        <row r="194">
          <cell r="G194" t="str">
            <v>AC-00823</v>
          </cell>
          <cell r="AO194" t="b">
            <v>0</v>
          </cell>
          <cell r="AP194" t="b">
            <v>0</v>
          </cell>
        </row>
        <row r="195">
          <cell r="G195" t="str">
            <v>AC-00133</v>
          </cell>
          <cell r="AO195" t="b">
            <v>0</v>
          </cell>
          <cell r="AP195" t="b">
            <v>0</v>
          </cell>
        </row>
        <row r="196">
          <cell r="G196" t="str">
            <v>AC-00906</v>
          </cell>
          <cell r="AO196" t="b">
            <v>0</v>
          </cell>
          <cell r="AP196" t="b">
            <v>0</v>
          </cell>
        </row>
        <row r="197">
          <cell r="G197" t="str">
            <v>AC-00921</v>
          </cell>
          <cell r="AO197" t="b">
            <v>1</v>
          </cell>
          <cell r="AP197" t="b">
            <v>0</v>
          </cell>
        </row>
        <row r="198">
          <cell r="G198" t="str">
            <v>AC-00905</v>
          </cell>
          <cell r="AO198" t="b">
            <v>0</v>
          </cell>
          <cell r="AP198" t="b">
            <v>0</v>
          </cell>
        </row>
        <row r="199">
          <cell r="G199" t="str">
            <v>AC-00931</v>
          </cell>
          <cell r="AO199" t="b">
            <v>0</v>
          </cell>
          <cell r="AP199" t="b">
            <v>0</v>
          </cell>
        </row>
        <row r="200">
          <cell r="G200" t="str">
            <v>AC-01109</v>
          </cell>
          <cell r="AO200" t="b">
            <v>0</v>
          </cell>
          <cell r="AP200" t="b">
            <v>0</v>
          </cell>
        </row>
        <row r="201">
          <cell r="G201" t="str">
            <v>AC-00492</v>
          </cell>
          <cell r="AO201" t="b">
            <v>0</v>
          </cell>
          <cell r="AP201" t="b">
            <v>0</v>
          </cell>
        </row>
        <row r="202">
          <cell r="G202" t="str">
            <v>AC-01206</v>
          </cell>
          <cell r="AO202" t="b">
            <v>0</v>
          </cell>
          <cell r="AP202" t="b">
            <v>0</v>
          </cell>
        </row>
        <row r="203">
          <cell r="G203" t="str">
            <v>AC-00477</v>
          </cell>
          <cell r="AO203" t="b">
            <v>0</v>
          </cell>
          <cell r="AP203" t="b">
            <v>0</v>
          </cell>
        </row>
        <row r="205">
          <cell r="G205" t="str">
            <v>AC-00765</v>
          </cell>
          <cell r="AO205" t="b">
            <v>0</v>
          </cell>
          <cell r="AP205" t="b">
            <v>0</v>
          </cell>
        </row>
        <row r="206">
          <cell r="G206" t="str">
            <v>AC-01184</v>
          </cell>
          <cell r="AO206" t="b">
            <v>0</v>
          </cell>
          <cell r="AP206" t="b">
            <v>0</v>
          </cell>
        </row>
        <row r="207">
          <cell r="G207" t="str">
            <v>AC-00495</v>
          </cell>
          <cell r="AO207" t="b">
            <v>0</v>
          </cell>
          <cell r="AP207" t="b">
            <v>0</v>
          </cell>
        </row>
        <row r="208">
          <cell r="G208" t="str">
            <v>AC-00143</v>
          </cell>
          <cell r="AO208" t="b">
            <v>1</v>
          </cell>
          <cell r="AP208" t="b">
            <v>0</v>
          </cell>
        </row>
        <row r="209">
          <cell r="G209" t="str">
            <v>AC-00142</v>
          </cell>
          <cell r="AO209" t="b">
            <v>1</v>
          </cell>
          <cell r="AP209" t="b">
            <v>0</v>
          </cell>
        </row>
        <row r="210">
          <cell r="G210" t="str">
            <v>AC-00144</v>
          </cell>
          <cell r="AO210" t="b">
            <v>1</v>
          </cell>
          <cell r="AP210" t="b">
            <v>0</v>
          </cell>
        </row>
        <row r="211">
          <cell r="G211" t="str">
            <v>AC-00599</v>
          </cell>
          <cell r="AO211" t="b">
            <v>0</v>
          </cell>
          <cell r="AP211" t="b">
            <v>0</v>
          </cell>
        </row>
        <row r="212">
          <cell r="G212" t="str">
            <v>AC-00243</v>
          </cell>
          <cell r="AO212" t="b">
            <v>1</v>
          </cell>
          <cell r="AP212" t="b">
            <v>0</v>
          </cell>
        </row>
        <row r="213">
          <cell r="G213" t="str">
            <v>AC-00244</v>
          </cell>
          <cell r="AO213" t="b">
            <v>1</v>
          </cell>
          <cell r="AP213" t="b">
            <v>0</v>
          </cell>
        </row>
        <row r="214">
          <cell r="G214" t="str">
            <v>AC-00702</v>
          </cell>
          <cell r="AO214" t="b">
            <v>0</v>
          </cell>
          <cell r="AP214" t="b">
            <v>0</v>
          </cell>
        </row>
        <row r="215">
          <cell r="G215" t="str">
            <v>AC-00464</v>
          </cell>
          <cell r="AO215" t="b">
            <v>0</v>
          </cell>
          <cell r="AP215" t="b">
            <v>0</v>
          </cell>
        </row>
        <row r="216">
          <cell r="G216" t="str">
            <v>AC-00591</v>
          </cell>
          <cell r="AO216" t="b">
            <v>0</v>
          </cell>
          <cell r="AP216" t="b">
            <v>0</v>
          </cell>
        </row>
        <row r="217">
          <cell r="G217" t="str">
            <v>AC-01244</v>
          </cell>
          <cell r="AO217" t="b">
            <v>0</v>
          </cell>
          <cell r="AP217" t="b">
            <v>0</v>
          </cell>
        </row>
        <row r="218">
          <cell r="G218" t="str">
            <v>AC-00071</v>
          </cell>
          <cell r="AO218" t="b">
            <v>0</v>
          </cell>
          <cell r="AP218" t="b">
            <v>1</v>
          </cell>
        </row>
        <row r="219">
          <cell r="G219" t="str">
            <v>AC-00396</v>
          </cell>
          <cell r="AO219" t="b">
            <v>1</v>
          </cell>
          <cell r="AP219" t="b">
            <v>0</v>
          </cell>
        </row>
        <row r="220">
          <cell r="G220" t="str">
            <v>AC-00456</v>
          </cell>
          <cell r="AO220" t="b">
            <v>0</v>
          </cell>
          <cell r="AP220" t="b">
            <v>0</v>
          </cell>
        </row>
        <row r="221">
          <cell r="G221" t="str">
            <v>AC-00736</v>
          </cell>
          <cell r="AO221" t="b">
            <v>1</v>
          </cell>
          <cell r="AP221" t="b">
            <v>0</v>
          </cell>
        </row>
        <row r="222">
          <cell r="G222" t="str">
            <v>AC-00735</v>
          </cell>
          <cell r="AO222" t="b">
            <v>1</v>
          </cell>
          <cell r="AP222" t="b">
            <v>0</v>
          </cell>
        </row>
        <row r="223">
          <cell r="G223" t="str">
            <v>AC-00731</v>
          </cell>
          <cell r="AO223" t="b">
            <v>1</v>
          </cell>
          <cell r="AP223" t="b">
            <v>0</v>
          </cell>
        </row>
        <row r="224">
          <cell r="G224" t="str">
            <v>AC-00732</v>
          </cell>
          <cell r="AO224" t="b">
            <v>1</v>
          </cell>
          <cell r="AP224" t="b">
            <v>0</v>
          </cell>
        </row>
        <row r="225">
          <cell r="G225" t="str">
            <v>AC-00733</v>
          </cell>
          <cell r="AO225" t="b">
            <v>1</v>
          </cell>
          <cell r="AP225" t="b">
            <v>0</v>
          </cell>
        </row>
        <row r="226">
          <cell r="G226" t="str">
            <v>AC-00734</v>
          </cell>
          <cell r="AO226" t="b">
            <v>1</v>
          </cell>
          <cell r="AP226" t="b">
            <v>0</v>
          </cell>
        </row>
        <row r="227">
          <cell r="G227" t="str">
            <v>AC-00178</v>
          </cell>
          <cell r="AO227" t="b">
            <v>0</v>
          </cell>
          <cell r="AP227" t="b">
            <v>0</v>
          </cell>
        </row>
        <row r="228">
          <cell r="G228" t="str">
            <v>AC-00176</v>
          </cell>
          <cell r="AO228" t="b">
            <v>0</v>
          </cell>
          <cell r="AP228" t="b">
            <v>0</v>
          </cell>
        </row>
        <row r="229">
          <cell r="G229" t="str">
            <v>AC-00710</v>
          </cell>
          <cell r="AO229" t="b">
            <v>1</v>
          </cell>
          <cell r="AP229" t="b">
            <v>0</v>
          </cell>
        </row>
        <row r="230">
          <cell r="G230" t="str">
            <v>AC-00551</v>
          </cell>
          <cell r="AO230" t="b">
            <v>1</v>
          </cell>
          <cell r="AP230" t="b">
            <v>0</v>
          </cell>
        </row>
        <row r="231">
          <cell r="G231" t="str">
            <v>AC-00552</v>
          </cell>
          <cell r="AO231" t="b">
            <v>1</v>
          </cell>
          <cell r="AP231" t="b">
            <v>0</v>
          </cell>
        </row>
        <row r="232">
          <cell r="G232" t="str">
            <v>AC-01249</v>
          </cell>
          <cell r="AO232" t="b">
            <v>1</v>
          </cell>
          <cell r="AP232" t="b">
            <v>0</v>
          </cell>
        </row>
        <row r="233">
          <cell r="G233" t="str">
            <v>AC-00525</v>
          </cell>
          <cell r="AO233" t="b">
            <v>1</v>
          </cell>
          <cell r="AP233" t="b">
            <v>0</v>
          </cell>
        </row>
        <row r="234">
          <cell r="G234" t="str">
            <v>AC-00523</v>
          </cell>
          <cell r="AO234" t="b">
            <v>1</v>
          </cell>
          <cell r="AP234" t="b">
            <v>0</v>
          </cell>
        </row>
        <row r="235">
          <cell r="G235" t="str">
            <v>AC-00524</v>
          </cell>
          <cell r="AO235" t="b">
            <v>1</v>
          </cell>
          <cell r="AP235" t="b">
            <v>0</v>
          </cell>
        </row>
        <row r="236">
          <cell r="G236" t="str">
            <v>AC-00522</v>
          </cell>
          <cell r="AO236" t="b">
            <v>1</v>
          </cell>
          <cell r="AP236" t="b">
            <v>0</v>
          </cell>
        </row>
        <row r="237">
          <cell r="G237" t="str">
            <v>AC-00177</v>
          </cell>
          <cell r="AO237" t="b">
            <v>0</v>
          </cell>
          <cell r="AP237" t="b">
            <v>0</v>
          </cell>
        </row>
        <row r="238">
          <cell r="G238" t="str">
            <v>AC-00306</v>
          </cell>
          <cell r="AO238" t="b">
            <v>0</v>
          </cell>
          <cell r="AP238" t="b">
            <v>0</v>
          </cell>
        </row>
        <row r="239">
          <cell r="G239" t="str">
            <v>AC-00111</v>
          </cell>
          <cell r="AO239" t="b">
            <v>1</v>
          </cell>
          <cell r="AP239" t="b">
            <v>0</v>
          </cell>
        </row>
        <row r="240">
          <cell r="G240" t="str">
            <v>AC-00112</v>
          </cell>
          <cell r="AO240" t="b">
            <v>1</v>
          </cell>
          <cell r="AP240" t="b">
            <v>0</v>
          </cell>
        </row>
        <row r="241">
          <cell r="G241" t="str">
            <v>AC-00113</v>
          </cell>
          <cell r="AO241" t="b">
            <v>1</v>
          </cell>
          <cell r="AP241" t="b">
            <v>0</v>
          </cell>
        </row>
        <row r="242">
          <cell r="G242" t="str">
            <v>AC-00114</v>
          </cell>
          <cell r="AO242" t="b">
            <v>1</v>
          </cell>
          <cell r="AP242" t="b">
            <v>0</v>
          </cell>
        </row>
        <row r="243">
          <cell r="G243" t="str">
            <v>AC-00115</v>
          </cell>
          <cell r="AO243" t="b">
            <v>1</v>
          </cell>
          <cell r="AP243" t="b">
            <v>0</v>
          </cell>
        </row>
        <row r="244">
          <cell r="G244" t="str">
            <v>AC-00110</v>
          </cell>
          <cell r="AO244" t="b">
            <v>1</v>
          </cell>
          <cell r="AP244" t="b">
            <v>0</v>
          </cell>
        </row>
        <row r="245">
          <cell r="G245" t="str">
            <v>AC-00910</v>
          </cell>
          <cell r="AO245" t="b">
            <v>0</v>
          </cell>
          <cell r="AP245" t="b">
            <v>0</v>
          </cell>
        </row>
        <row r="246">
          <cell r="G246" t="str">
            <v>AC-00670</v>
          </cell>
          <cell r="AO246" t="b">
            <v>0</v>
          </cell>
          <cell r="AP246" t="b">
            <v>0</v>
          </cell>
        </row>
        <row r="247">
          <cell r="G247" t="str">
            <v>AC-00618</v>
          </cell>
          <cell r="AO247" t="b">
            <v>0</v>
          </cell>
          <cell r="AP247" t="b">
            <v>0</v>
          </cell>
        </row>
        <row r="248">
          <cell r="G248" t="str">
            <v>AC-00620</v>
          </cell>
          <cell r="AO248" t="b">
            <v>0</v>
          </cell>
          <cell r="AP248" t="b">
            <v>0</v>
          </cell>
        </row>
        <row r="249">
          <cell r="G249" t="str">
            <v>AC-00621</v>
          </cell>
          <cell r="AO249" t="b">
            <v>0</v>
          </cell>
          <cell r="AP249" t="b">
            <v>0</v>
          </cell>
        </row>
        <row r="250">
          <cell r="G250" t="str">
            <v>AC-00622</v>
          </cell>
          <cell r="AO250" t="b">
            <v>0</v>
          </cell>
          <cell r="AP250" t="b">
            <v>0</v>
          </cell>
        </row>
        <row r="251">
          <cell r="G251" t="str">
            <v>AC-00619</v>
          </cell>
          <cell r="AO251" t="b">
            <v>0</v>
          </cell>
          <cell r="AP251" t="b">
            <v>0</v>
          </cell>
        </row>
        <row r="252">
          <cell r="G252" t="str">
            <v>AC-00772</v>
          </cell>
          <cell r="AO252" t="b">
            <v>1</v>
          </cell>
          <cell r="AP252" t="b">
            <v>0</v>
          </cell>
        </row>
        <row r="253">
          <cell r="G253" t="str">
            <v>AC-00841</v>
          </cell>
          <cell r="AO253" t="b">
            <v>0</v>
          </cell>
          <cell r="AP253" t="b">
            <v>0</v>
          </cell>
        </row>
        <row r="254">
          <cell r="G254" t="str">
            <v>AC-01047</v>
          </cell>
          <cell r="AO254" t="b">
            <v>0</v>
          </cell>
          <cell r="AP254" t="b">
            <v>0</v>
          </cell>
        </row>
        <row r="255">
          <cell r="G255" t="str">
            <v>AC-01046</v>
          </cell>
          <cell r="AO255" t="b">
            <v>0</v>
          </cell>
          <cell r="AP255" t="b">
            <v>0</v>
          </cell>
        </row>
        <row r="256">
          <cell r="G256" t="str">
            <v>AC-00999</v>
          </cell>
          <cell r="AO256" t="b">
            <v>0</v>
          </cell>
          <cell r="AP256" t="b">
            <v>0</v>
          </cell>
        </row>
        <row r="257">
          <cell r="G257" t="str">
            <v>AC-00207</v>
          </cell>
          <cell r="AO257" t="b">
            <v>0</v>
          </cell>
          <cell r="AP257" t="b">
            <v>0</v>
          </cell>
        </row>
        <row r="258">
          <cell r="G258" t="str">
            <v>AC-00121</v>
          </cell>
          <cell r="AO258" t="b">
            <v>0</v>
          </cell>
          <cell r="AP258" t="b">
            <v>0</v>
          </cell>
        </row>
        <row r="259">
          <cell r="G259" t="str">
            <v>AC-00120</v>
          </cell>
          <cell r="AO259" t="b">
            <v>0</v>
          </cell>
          <cell r="AP259" t="b">
            <v>0</v>
          </cell>
        </row>
        <row r="260">
          <cell r="G260" t="str">
            <v>AC-01207</v>
          </cell>
          <cell r="AO260" t="b">
            <v>0</v>
          </cell>
          <cell r="AP260" t="b">
            <v>0</v>
          </cell>
        </row>
        <row r="261">
          <cell r="G261" t="str">
            <v>AC-00896</v>
          </cell>
          <cell r="AO261" t="b">
            <v>0</v>
          </cell>
          <cell r="AP261" t="b">
            <v>0</v>
          </cell>
        </row>
        <row r="262">
          <cell r="G262" t="str">
            <v>AC-01088</v>
          </cell>
          <cell r="AO262" t="b">
            <v>1</v>
          </cell>
          <cell r="AP262" t="b">
            <v>0</v>
          </cell>
        </row>
        <row r="263">
          <cell r="G263" t="str">
            <v>AC-00472</v>
          </cell>
          <cell r="AO263" t="b">
            <v>0</v>
          </cell>
          <cell r="AP263" t="b">
            <v>0</v>
          </cell>
        </row>
        <row r="264">
          <cell r="G264" t="str">
            <v>AC-01125</v>
          </cell>
          <cell r="AO264" t="b">
            <v>0</v>
          </cell>
          <cell r="AP264" t="b">
            <v>0</v>
          </cell>
        </row>
        <row r="265">
          <cell r="G265" t="str">
            <v>AC-00718</v>
          </cell>
          <cell r="AO265" t="b">
            <v>0</v>
          </cell>
          <cell r="AP265" t="b">
            <v>0</v>
          </cell>
        </row>
        <row r="266">
          <cell r="G266" t="str">
            <v>AC-00597</v>
          </cell>
          <cell r="AO266" t="b">
            <v>1</v>
          </cell>
          <cell r="AP266" t="b">
            <v>0</v>
          </cell>
        </row>
        <row r="267">
          <cell r="G267" t="str">
            <v>AC-00598</v>
          </cell>
          <cell r="AO267" t="b">
            <v>0</v>
          </cell>
          <cell r="AP267" t="b">
            <v>0</v>
          </cell>
        </row>
        <row r="268">
          <cell r="G268" t="str">
            <v>AC-00805</v>
          </cell>
          <cell r="AO268" t="b">
            <v>0</v>
          </cell>
          <cell r="AP268" t="b">
            <v>0</v>
          </cell>
        </row>
        <row r="269">
          <cell r="G269" t="str">
            <v>AC-00079</v>
          </cell>
          <cell r="AO269" t="b">
            <v>1</v>
          </cell>
          <cell r="AP269" t="b">
            <v>0</v>
          </cell>
        </row>
        <row r="270">
          <cell r="G270" t="str">
            <v>AC-01193</v>
          </cell>
          <cell r="AO270" t="b">
            <v>1</v>
          </cell>
          <cell r="AP270" t="b">
            <v>0</v>
          </cell>
        </row>
        <row r="271">
          <cell r="G271" t="str">
            <v>AC-01221</v>
          </cell>
          <cell r="AO271" t="b">
            <v>1</v>
          </cell>
          <cell r="AP271" t="b">
            <v>0</v>
          </cell>
        </row>
        <row r="272">
          <cell r="G272" t="str">
            <v>AC-01163</v>
          </cell>
          <cell r="AO272" t="b">
            <v>1</v>
          </cell>
          <cell r="AP272" t="b">
            <v>0</v>
          </cell>
        </row>
        <row r="273">
          <cell r="G273" t="str">
            <v>AC-01164</v>
          </cell>
          <cell r="AO273" t="b">
            <v>1</v>
          </cell>
          <cell r="AP273" t="b">
            <v>0</v>
          </cell>
        </row>
        <row r="274">
          <cell r="G274" t="str">
            <v>AC-01165</v>
          </cell>
          <cell r="AO274" t="b">
            <v>1</v>
          </cell>
          <cell r="AP274" t="b">
            <v>0</v>
          </cell>
        </row>
        <row r="275">
          <cell r="G275" t="str">
            <v>AC-01166</v>
          </cell>
          <cell r="AO275" t="b">
            <v>1</v>
          </cell>
          <cell r="AP275" t="b">
            <v>0</v>
          </cell>
        </row>
        <row r="276">
          <cell r="G276" t="str">
            <v>AC-01167</v>
          </cell>
          <cell r="AO276" t="b">
            <v>1</v>
          </cell>
          <cell r="AP276" t="b">
            <v>0</v>
          </cell>
        </row>
        <row r="277">
          <cell r="G277" t="str">
            <v>AC-01168</v>
          </cell>
          <cell r="AO277" t="b">
            <v>1</v>
          </cell>
          <cell r="AP277" t="b">
            <v>0</v>
          </cell>
        </row>
        <row r="278">
          <cell r="G278" t="str">
            <v>AC-01169</v>
          </cell>
          <cell r="AO278" t="b">
            <v>1</v>
          </cell>
          <cell r="AP278" t="b">
            <v>0</v>
          </cell>
        </row>
        <row r="279">
          <cell r="G279" t="str">
            <v>AC-01171</v>
          </cell>
          <cell r="AO279" t="b">
            <v>1</v>
          </cell>
          <cell r="AP279" t="b">
            <v>0</v>
          </cell>
        </row>
        <row r="280">
          <cell r="G280" t="str">
            <v>AC-01173</v>
          </cell>
          <cell r="AO280" t="b">
            <v>1</v>
          </cell>
          <cell r="AP280" t="b">
            <v>0</v>
          </cell>
        </row>
        <row r="281">
          <cell r="G281" t="str">
            <v>AC-01174</v>
          </cell>
          <cell r="AO281" t="b">
            <v>1</v>
          </cell>
          <cell r="AP281" t="b">
            <v>0</v>
          </cell>
        </row>
        <row r="282">
          <cell r="G282" t="str">
            <v>AC-01175</v>
          </cell>
          <cell r="AO282" t="b">
            <v>1</v>
          </cell>
          <cell r="AP282" t="b">
            <v>0</v>
          </cell>
        </row>
        <row r="283">
          <cell r="G283" t="str">
            <v>AC-01176</v>
          </cell>
          <cell r="AO283" t="b">
            <v>1</v>
          </cell>
          <cell r="AP283" t="b">
            <v>0</v>
          </cell>
        </row>
        <row r="284">
          <cell r="G284" t="str">
            <v>AC-01177</v>
          </cell>
          <cell r="AO284" t="b">
            <v>1</v>
          </cell>
          <cell r="AP284" t="b">
            <v>0</v>
          </cell>
        </row>
        <row r="285">
          <cell r="G285" t="str">
            <v>AC-01178</v>
          </cell>
          <cell r="AO285" t="b">
            <v>1</v>
          </cell>
          <cell r="AP285" t="b">
            <v>0</v>
          </cell>
        </row>
        <row r="286">
          <cell r="G286" t="str">
            <v>AC-01179</v>
          </cell>
          <cell r="AO286" t="b">
            <v>1</v>
          </cell>
          <cell r="AP286" t="b">
            <v>0</v>
          </cell>
        </row>
        <row r="287">
          <cell r="G287" t="str">
            <v>AC-01180</v>
          </cell>
          <cell r="AO287" t="b">
            <v>1</v>
          </cell>
          <cell r="AP287" t="b">
            <v>0</v>
          </cell>
        </row>
        <row r="288">
          <cell r="G288" t="str">
            <v>AC-01181</v>
          </cell>
          <cell r="AO288" t="b">
            <v>1</v>
          </cell>
          <cell r="AP288" t="b">
            <v>0</v>
          </cell>
        </row>
        <row r="289">
          <cell r="G289" t="str">
            <v>AC-01182</v>
          </cell>
          <cell r="AO289" t="b">
            <v>1</v>
          </cell>
          <cell r="AP289" t="b">
            <v>0</v>
          </cell>
        </row>
        <row r="290">
          <cell r="G290" t="str">
            <v>AC-01183</v>
          </cell>
          <cell r="AO290" t="b">
            <v>1</v>
          </cell>
          <cell r="AP290" t="b">
            <v>0</v>
          </cell>
        </row>
        <row r="291">
          <cell r="G291" t="str">
            <v>AC-00990</v>
          </cell>
          <cell r="AO291" t="b">
            <v>0</v>
          </cell>
          <cell r="AP291" t="b">
            <v>0</v>
          </cell>
        </row>
        <row r="292">
          <cell r="G292" t="str">
            <v>AC-00655</v>
          </cell>
          <cell r="AO292" t="b">
            <v>0</v>
          </cell>
          <cell r="AP292" t="b">
            <v>0</v>
          </cell>
        </row>
        <row r="293">
          <cell r="G293" t="str">
            <v>AC-00690</v>
          </cell>
          <cell r="AO293" t="b">
            <v>0</v>
          </cell>
          <cell r="AP293" t="b">
            <v>0</v>
          </cell>
        </row>
        <row r="294">
          <cell r="G294" t="str">
            <v>AC-01240</v>
          </cell>
          <cell r="AO294" t="b">
            <v>1</v>
          </cell>
          <cell r="AP294" t="b">
            <v>0</v>
          </cell>
        </row>
        <row r="295">
          <cell r="G295" t="str">
            <v>AC-01040</v>
          </cell>
          <cell r="AO295" t="b">
            <v>0</v>
          </cell>
          <cell r="AP295" t="b">
            <v>0</v>
          </cell>
        </row>
        <row r="296">
          <cell r="G296" t="str">
            <v>AC-01233</v>
          </cell>
          <cell r="AO296" t="b">
            <v>1</v>
          </cell>
          <cell r="AP296" t="b">
            <v>0</v>
          </cell>
        </row>
        <row r="297">
          <cell r="G297" t="str">
            <v>AC-00992</v>
          </cell>
          <cell r="AO297" t="b">
            <v>0</v>
          </cell>
          <cell r="AP297" t="b">
            <v>1</v>
          </cell>
        </row>
        <row r="298">
          <cell r="G298" t="str">
            <v>AC-01019</v>
          </cell>
          <cell r="AO298" t="b">
            <v>0</v>
          </cell>
          <cell r="AP298" t="b">
            <v>0</v>
          </cell>
        </row>
        <row r="299">
          <cell r="G299" t="str">
            <v>AC-01080</v>
          </cell>
          <cell r="AO299" t="b">
            <v>1</v>
          </cell>
          <cell r="AP299" t="b">
            <v>0</v>
          </cell>
        </row>
        <row r="300">
          <cell r="G300" t="str">
            <v>AC-01081</v>
          </cell>
          <cell r="AO300" t="b">
            <v>1</v>
          </cell>
          <cell r="AP300" t="b">
            <v>0</v>
          </cell>
        </row>
        <row r="301">
          <cell r="G301" t="str">
            <v>AC-01082</v>
          </cell>
          <cell r="AO301" t="b">
            <v>1</v>
          </cell>
          <cell r="AP301" t="b">
            <v>0</v>
          </cell>
        </row>
        <row r="302">
          <cell r="G302" t="str">
            <v>AC-01083</v>
          </cell>
          <cell r="AO302" t="b">
            <v>1</v>
          </cell>
          <cell r="AP302" t="b">
            <v>0</v>
          </cell>
        </row>
        <row r="303">
          <cell r="G303" t="str">
            <v>AC-00500</v>
          </cell>
          <cell r="AO303" t="b">
            <v>0</v>
          </cell>
          <cell r="AP303" t="b">
            <v>0</v>
          </cell>
        </row>
        <row r="304">
          <cell r="G304" t="str">
            <v>AC-00672</v>
          </cell>
          <cell r="AO304" t="b">
            <v>1</v>
          </cell>
          <cell r="AP304" t="b">
            <v>0</v>
          </cell>
        </row>
        <row r="305">
          <cell r="G305" t="str">
            <v>AC-00774</v>
          </cell>
          <cell r="AO305" t="b">
            <v>0</v>
          </cell>
          <cell r="AP305" t="b">
            <v>0</v>
          </cell>
        </row>
        <row r="306">
          <cell r="G306" t="str">
            <v>AC-00713</v>
          </cell>
          <cell r="AO306" t="b">
            <v>0</v>
          </cell>
          <cell r="AP306" t="b">
            <v>0</v>
          </cell>
        </row>
        <row r="307">
          <cell r="G307" t="str">
            <v>AC-00521</v>
          </cell>
          <cell r="AO307" t="b">
            <v>1</v>
          </cell>
          <cell r="AP307" t="b">
            <v>0</v>
          </cell>
        </row>
        <row r="308">
          <cell r="G308" t="str">
            <v>AC-00897</v>
          </cell>
          <cell r="AO308" t="b">
            <v>0</v>
          </cell>
          <cell r="AP308" t="b">
            <v>0</v>
          </cell>
        </row>
        <row r="309">
          <cell r="G309" t="str">
            <v>AC-00150</v>
          </cell>
          <cell r="AO309" t="b">
            <v>0</v>
          </cell>
          <cell r="AP309" t="b">
            <v>0</v>
          </cell>
        </row>
        <row r="310">
          <cell r="G310" t="str">
            <v>AC-00501</v>
          </cell>
          <cell r="AO310" t="b">
            <v>0</v>
          </cell>
          <cell r="AP310" t="b">
            <v>1</v>
          </cell>
        </row>
        <row r="311">
          <cell r="G311" t="str">
            <v>AC-00181</v>
          </cell>
          <cell r="AO311" t="b">
            <v>0</v>
          </cell>
          <cell r="AP311" t="b">
            <v>0</v>
          </cell>
        </row>
        <row r="312">
          <cell r="G312" t="str">
            <v>AC-00965</v>
          </cell>
          <cell r="AO312" t="b">
            <v>0</v>
          </cell>
          <cell r="AP312" t="b">
            <v>0</v>
          </cell>
        </row>
        <row r="313">
          <cell r="G313" t="str">
            <v>AC-00780</v>
          </cell>
          <cell r="AO313" t="b">
            <v>0</v>
          </cell>
          <cell r="AP313" t="b">
            <v>0</v>
          </cell>
        </row>
        <row r="314">
          <cell r="G314" t="str">
            <v>AC-00837</v>
          </cell>
          <cell r="AO314" t="b">
            <v>0</v>
          </cell>
          <cell r="AP314" t="b">
            <v>0</v>
          </cell>
        </row>
        <row r="315">
          <cell r="G315" t="str">
            <v>AC-00699</v>
          </cell>
          <cell r="AO315" t="b">
            <v>0</v>
          </cell>
          <cell r="AP315" t="b">
            <v>0</v>
          </cell>
        </row>
        <row r="316">
          <cell r="G316" t="str">
            <v>AC-00737</v>
          </cell>
          <cell r="AO316" t="b">
            <v>0</v>
          </cell>
          <cell r="AP316" t="b">
            <v>0</v>
          </cell>
        </row>
        <row r="317">
          <cell r="G317" t="str">
            <v>AC-00642</v>
          </cell>
          <cell r="AO317" t="b">
            <v>1</v>
          </cell>
          <cell r="AP317" t="b">
            <v>0</v>
          </cell>
        </row>
        <row r="318">
          <cell r="G318" t="str">
            <v>AC-00001</v>
          </cell>
          <cell r="AO318" t="b">
            <v>0</v>
          </cell>
          <cell r="AP318" t="b">
            <v>1</v>
          </cell>
        </row>
        <row r="319">
          <cell r="AO319" t="b">
            <v>1</v>
          </cell>
          <cell r="AP319" t="b">
            <v>0</v>
          </cell>
        </row>
        <row r="320">
          <cell r="G320" t="str">
            <v>AC-00912</v>
          </cell>
          <cell r="AO320" t="b">
            <v>1</v>
          </cell>
          <cell r="AP320" t="b">
            <v>0</v>
          </cell>
        </row>
        <row r="321">
          <cell r="G321" t="str">
            <v>AC-00459</v>
          </cell>
          <cell r="AO321" t="b">
            <v>0</v>
          </cell>
          <cell r="AP321" t="b">
            <v>0</v>
          </cell>
        </row>
        <row r="322">
          <cell r="G322" t="str">
            <v>AC-00123</v>
          </cell>
          <cell r="AO322" t="b">
            <v>1</v>
          </cell>
          <cell r="AP322" t="b">
            <v>0</v>
          </cell>
        </row>
        <row r="323">
          <cell r="G323" t="str">
            <v>AC-00046</v>
          </cell>
          <cell r="AO323" t="b">
            <v>0</v>
          </cell>
          <cell r="AP323" t="b">
            <v>0</v>
          </cell>
        </row>
        <row r="324">
          <cell r="G324" t="str">
            <v>AC-00055</v>
          </cell>
          <cell r="AO324" t="b">
            <v>0</v>
          </cell>
          <cell r="AP324" t="b">
            <v>0</v>
          </cell>
        </row>
        <row r="325">
          <cell r="G325" t="str">
            <v>AC-01131</v>
          </cell>
          <cell r="AO325" t="b">
            <v>1</v>
          </cell>
          <cell r="AP325" t="b">
            <v>0</v>
          </cell>
        </row>
        <row r="326">
          <cell r="G326" t="str">
            <v>AC-00755</v>
          </cell>
          <cell r="AO326" t="b">
            <v>0</v>
          </cell>
          <cell r="AP326" t="b">
            <v>0</v>
          </cell>
        </row>
        <row r="327">
          <cell r="G327" t="str">
            <v>AC-00754</v>
          </cell>
          <cell r="AO327" t="b">
            <v>0</v>
          </cell>
          <cell r="AP327" t="b">
            <v>0</v>
          </cell>
        </row>
        <row r="328">
          <cell r="G328" t="str">
            <v>AC-00822</v>
          </cell>
          <cell r="AO328" t="b">
            <v>0</v>
          </cell>
          <cell r="AP328" t="b">
            <v>0</v>
          </cell>
        </row>
        <row r="329">
          <cell r="G329" t="str">
            <v>AC-00925</v>
          </cell>
          <cell r="AO329" t="b">
            <v>1</v>
          </cell>
          <cell r="AP329" t="b">
            <v>0</v>
          </cell>
        </row>
        <row r="330">
          <cell r="G330" t="str">
            <v>AC-00924</v>
          </cell>
          <cell r="AO330" t="b">
            <v>1</v>
          </cell>
          <cell r="AP330" t="b">
            <v>0</v>
          </cell>
        </row>
        <row r="331">
          <cell r="G331" t="str">
            <v>AC-00712</v>
          </cell>
          <cell r="AO331" t="b">
            <v>0</v>
          </cell>
          <cell r="AP331" t="b">
            <v>0</v>
          </cell>
        </row>
        <row r="332">
          <cell r="G332" t="str">
            <v>AC-00563</v>
          </cell>
          <cell r="AO332" t="b">
            <v>0</v>
          </cell>
          <cell r="AP332" t="b">
            <v>0</v>
          </cell>
        </row>
        <row r="333">
          <cell r="G333" t="str">
            <v>AC-00654</v>
          </cell>
          <cell r="AO333" t="b">
            <v>1</v>
          </cell>
          <cell r="AP333" t="b">
            <v>0</v>
          </cell>
        </row>
        <row r="334">
          <cell r="G334" t="str">
            <v>AC-01198</v>
          </cell>
          <cell r="AO334" t="b">
            <v>1</v>
          </cell>
          <cell r="AP334" t="b">
            <v>0</v>
          </cell>
        </row>
        <row r="335">
          <cell r="G335" t="str">
            <v>AC-01199</v>
          </cell>
          <cell r="AO335" t="b">
            <v>1</v>
          </cell>
          <cell r="AP335" t="b">
            <v>0</v>
          </cell>
        </row>
        <row r="336">
          <cell r="G336" t="str">
            <v>AC-00801</v>
          </cell>
          <cell r="AO336" t="b">
            <v>0</v>
          </cell>
          <cell r="AP336" t="b">
            <v>0</v>
          </cell>
        </row>
        <row r="337">
          <cell r="G337" t="str">
            <v>AC-00697</v>
          </cell>
          <cell r="AO337" t="b">
            <v>1</v>
          </cell>
          <cell r="AP337" t="b">
            <v>0</v>
          </cell>
        </row>
        <row r="338">
          <cell r="G338" t="str">
            <v>AC-00695</v>
          </cell>
          <cell r="AO338" t="b">
            <v>1</v>
          </cell>
          <cell r="AP338" t="b">
            <v>0</v>
          </cell>
        </row>
        <row r="339">
          <cell r="G339" t="str">
            <v>AC-00696</v>
          </cell>
          <cell r="AO339" t="b">
            <v>1</v>
          </cell>
          <cell r="AP339" t="b">
            <v>0</v>
          </cell>
        </row>
        <row r="340">
          <cell r="G340" t="str">
            <v>AC-00698</v>
          </cell>
          <cell r="AO340" t="b">
            <v>1</v>
          </cell>
          <cell r="AP340" t="b">
            <v>0</v>
          </cell>
        </row>
        <row r="341">
          <cell r="G341" t="str">
            <v>AC-00966</v>
          </cell>
          <cell r="AO341" t="b">
            <v>0</v>
          </cell>
          <cell r="AP341" t="b">
            <v>0</v>
          </cell>
        </row>
        <row r="342">
          <cell r="G342" t="str">
            <v>AC-00097</v>
          </cell>
          <cell r="AO342" t="b">
            <v>0</v>
          </cell>
          <cell r="AP342" t="b">
            <v>0</v>
          </cell>
        </row>
        <row r="343">
          <cell r="G343" t="str">
            <v>AC-00098</v>
          </cell>
          <cell r="AO343" t="b">
            <v>0</v>
          </cell>
          <cell r="AP343" t="b">
            <v>0</v>
          </cell>
        </row>
        <row r="344">
          <cell r="G344" t="str">
            <v>AC-00321</v>
          </cell>
          <cell r="AO344" t="b">
            <v>0</v>
          </cell>
          <cell r="AP344" t="b">
            <v>0</v>
          </cell>
        </row>
        <row r="345">
          <cell r="G345" t="str">
            <v>AC-00148</v>
          </cell>
          <cell r="AO345" t="b">
            <v>0</v>
          </cell>
          <cell r="AP345" t="b">
            <v>0</v>
          </cell>
        </row>
        <row r="346">
          <cell r="G346" t="str">
            <v>AC-00615</v>
          </cell>
          <cell r="AO346" t="b">
            <v>0</v>
          </cell>
          <cell r="AP346" t="b">
            <v>0</v>
          </cell>
        </row>
        <row r="347">
          <cell r="G347" t="str">
            <v>AC-00463</v>
          </cell>
          <cell r="AO347" t="b">
            <v>0</v>
          </cell>
          <cell r="AP347" t="b">
            <v>0</v>
          </cell>
        </row>
        <row r="348">
          <cell r="G348" t="str">
            <v>AC-00913</v>
          </cell>
          <cell r="AO348" t="b">
            <v>0</v>
          </cell>
          <cell r="AP348" t="b">
            <v>0</v>
          </cell>
        </row>
        <row r="349">
          <cell r="G349" t="str">
            <v>AC-00911</v>
          </cell>
          <cell r="AO349" t="b">
            <v>1</v>
          </cell>
          <cell r="AP349" t="b">
            <v>0</v>
          </cell>
        </row>
        <row r="350">
          <cell r="G350" t="str">
            <v>AC-00957</v>
          </cell>
          <cell r="AO350" t="b">
            <v>0</v>
          </cell>
          <cell r="AP350" t="b">
            <v>0</v>
          </cell>
        </row>
        <row r="351">
          <cell r="G351" t="str">
            <v>AC-01098</v>
          </cell>
          <cell r="AO351" t="b">
            <v>0</v>
          </cell>
          <cell r="AP351" t="b">
            <v>0</v>
          </cell>
        </row>
        <row r="352">
          <cell r="G352" t="str">
            <v>AC-00108</v>
          </cell>
          <cell r="AO352" t="b">
            <v>0</v>
          </cell>
          <cell r="AP352" t="b">
            <v>0</v>
          </cell>
        </row>
        <row r="353">
          <cell r="G353" t="str">
            <v>AC-00251</v>
          </cell>
          <cell r="AO353" t="b">
            <v>0</v>
          </cell>
          <cell r="AP353" t="b">
            <v>0</v>
          </cell>
        </row>
        <row r="354">
          <cell r="G354" t="str">
            <v>AC-00250</v>
          </cell>
          <cell r="AO354" t="b">
            <v>0</v>
          </cell>
          <cell r="AP354" t="b">
            <v>0</v>
          </cell>
        </row>
        <row r="355">
          <cell r="G355" t="str">
            <v>AC-00249</v>
          </cell>
          <cell r="AO355" t="b">
            <v>0</v>
          </cell>
          <cell r="AP355" t="b">
            <v>0</v>
          </cell>
        </row>
        <row r="356">
          <cell r="G356" t="str">
            <v>AC-00248</v>
          </cell>
          <cell r="AO356" t="b">
            <v>0</v>
          </cell>
          <cell r="AP356" t="b">
            <v>0</v>
          </cell>
        </row>
        <row r="357">
          <cell r="G357" t="str">
            <v>AC-00764</v>
          </cell>
          <cell r="AO357" t="b">
            <v>0</v>
          </cell>
          <cell r="AP357" t="b">
            <v>0</v>
          </cell>
        </row>
        <row r="358">
          <cell r="G358" t="str">
            <v>AC-00502</v>
          </cell>
          <cell r="AO358" t="b">
            <v>0</v>
          </cell>
          <cell r="AP358" t="b">
            <v>0</v>
          </cell>
        </row>
        <row r="359">
          <cell r="G359" t="str">
            <v>AC-01216</v>
          </cell>
          <cell r="AO359" t="b">
            <v>0</v>
          </cell>
          <cell r="AP359" t="b">
            <v>0</v>
          </cell>
        </row>
        <row r="360">
          <cell r="G360" t="str">
            <v>AC-01217</v>
          </cell>
          <cell r="AO360" t="b">
            <v>0</v>
          </cell>
          <cell r="AP360" t="b">
            <v>0</v>
          </cell>
        </row>
        <row r="361">
          <cell r="G361" t="str">
            <v>AC-00946</v>
          </cell>
          <cell r="AO361" t="b">
            <v>0</v>
          </cell>
          <cell r="AP361" t="b">
            <v>0</v>
          </cell>
        </row>
        <row r="362">
          <cell r="G362" t="str">
            <v>AC-00947</v>
          </cell>
          <cell r="AO362" t="b">
            <v>0</v>
          </cell>
          <cell r="AP362" t="b">
            <v>0</v>
          </cell>
        </row>
        <row r="363">
          <cell r="G363" t="str">
            <v>AC-00948</v>
          </cell>
          <cell r="AO363" t="b">
            <v>0</v>
          </cell>
          <cell r="AP363" t="b">
            <v>0</v>
          </cell>
        </row>
        <row r="364">
          <cell r="G364" t="str">
            <v>AC-00675</v>
          </cell>
          <cell r="AO364" t="b">
            <v>0</v>
          </cell>
          <cell r="AP364" t="b">
            <v>0</v>
          </cell>
        </row>
        <row r="365">
          <cell r="G365" t="str">
            <v>AC-00183</v>
          </cell>
          <cell r="AO365" t="b">
            <v>0</v>
          </cell>
          <cell r="AP365" t="b">
            <v>0</v>
          </cell>
        </row>
        <row r="366">
          <cell r="G366" t="str">
            <v>AC-00711</v>
          </cell>
          <cell r="AO366" t="b">
            <v>0</v>
          </cell>
          <cell r="AP366" t="b">
            <v>0</v>
          </cell>
        </row>
        <row r="367">
          <cell r="G367" t="str">
            <v>AC-00030</v>
          </cell>
          <cell r="AO367" t="b">
            <v>0</v>
          </cell>
          <cell r="AP367" t="b">
            <v>0</v>
          </cell>
        </row>
        <row r="368">
          <cell r="G368" t="str">
            <v>AC-00419</v>
          </cell>
          <cell r="AO368" t="b">
            <v>0</v>
          </cell>
          <cell r="AP368" t="b">
            <v>0</v>
          </cell>
        </row>
        <row r="369">
          <cell r="G369" t="str">
            <v>AC-00657</v>
          </cell>
          <cell r="AO369" t="b">
            <v>0</v>
          </cell>
          <cell r="AP369" t="b">
            <v>0</v>
          </cell>
        </row>
        <row r="370">
          <cell r="G370" t="str">
            <v>AC-00985</v>
          </cell>
          <cell r="AO370" t="b">
            <v>0</v>
          </cell>
          <cell r="AP370" t="b">
            <v>0</v>
          </cell>
        </row>
        <row r="371">
          <cell r="G371" t="str">
            <v>AC-00451</v>
          </cell>
          <cell r="AO371" t="b">
            <v>0</v>
          </cell>
          <cell r="AP371" t="b">
            <v>0</v>
          </cell>
        </row>
        <row r="372">
          <cell r="G372" t="str">
            <v>AC-00612</v>
          </cell>
          <cell r="AO372" t="b">
            <v>0</v>
          </cell>
          <cell r="AP372" t="b">
            <v>0</v>
          </cell>
        </row>
        <row r="373">
          <cell r="G373" t="str">
            <v>AC-00182</v>
          </cell>
          <cell r="AO373" t="b">
            <v>0</v>
          </cell>
          <cell r="AP373" t="b">
            <v>0</v>
          </cell>
        </row>
        <row r="374">
          <cell r="G374" t="str">
            <v>AC-01051</v>
          </cell>
          <cell r="AO374" t="b">
            <v>1</v>
          </cell>
          <cell r="AP374" t="b">
            <v>0</v>
          </cell>
        </row>
        <row r="375">
          <cell r="G375" t="str">
            <v>AC-00588</v>
          </cell>
          <cell r="AO375" t="b">
            <v>1</v>
          </cell>
          <cell r="AP375" t="b">
            <v>0</v>
          </cell>
        </row>
        <row r="376">
          <cell r="G376" t="str">
            <v>AC-00807</v>
          </cell>
          <cell r="AO376" t="b">
            <v>0</v>
          </cell>
          <cell r="AP376" t="b">
            <v>0</v>
          </cell>
        </row>
        <row r="377">
          <cell r="G377" t="str">
            <v>AC-01003</v>
          </cell>
          <cell r="AO377" t="b">
            <v>0</v>
          </cell>
          <cell r="AP377" t="b">
            <v>0</v>
          </cell>
        </row>
        <row r="378">
          <cell r="G378" t="str">
            <v>AC-00482</v>
          </cell>
          <cell r="AO378" t="b">
            <v>0</v>
          </cell>
          <cell r="AP378" t="b">
            <v>0</v>
          </cell>
        </row>
        <row r="379">
          <cell r="G379" t="str">
            <v>AC-00483</v>
          </cell>
          <cell r="AO379" t="b">
            <v>0</v>
          </cell>
          <cell r="AP379" t="b">
            <v>0</v>
          </cell>
        </row>
        <row r="380">
          <cell r="G380" t="str">
            <v>AC-00516</v>
          </cell>
          <cell r="AO380" t="b">
            <v>0</v>
          </cell>
          <cell r="AP380" t="b">
            <v>0</v>
          </cell>
        </row>
        <row r="381">
          <cell r="G381" t="str">
            <v>AC-00095</v>
          </cell>
          <cell r="AO381" t="b">
            <v>1</v>
          </cell>
          <cell r="AP381" t="b">
            <v>0</v>
          </cell>
        </row>
        <row r="382">
          <cell r="G382" t="str">
            <v>AC-00096</v>
          </cell>
          <cell r="AO382" t="b">
            <v>0</v>
          </cell>
          <cell r="AP382" t="b">
            <v>0</v>
          </cell>
        </row>
        <row r="383">
          <cell r="G383" t="str">
            <v>AC-00494</v>
          </cell>
          <cell r="AO383" t="b">
            <v>0</v>
          </cell>
          <cell r="AP383" t="b">
            <v>0</v>
          </cell>
        </row>
        <row r="384">
          <cell r="G384" t="str">
            <v>AC-00431</v>
          </cell>
          <cell r="AO384" t="b">
            <v>0</v>
          </cell>
          <cell r="AP384" t="b">
            <v>0</v>
          </cell>
        </row>
        <row r="385">
          <cell r="G385" t="str">
            <v>AC-01230</v>
          </cell>
          <cell r="AO385" t="b">
            <v>1</v>
          </cell>
          <cell r="AP385" t="b">
            <v>0</v>
          </cell>
        </row>
        <row r="386">
          <cell r="G386" t="str">
            <v>AC-00462</v>
          </cell>
          <cell r="AO386" t="b">
            <v>0</v>
          </cell>
          <cell r="AP386" t="b">
            <v>0</v>
          </cell>
        </row>
        <row r="387">
          <cell r="G387" t="str">
            <v>AC-00028</v>
          </cell>
          <cell r="AO387" t="b">
            <v>0</v>
          </cell>
          <cell r="AP387" t="b">
            <v>0</v>
          </cell>
        </row>
        <row r="388">
          <cell r="G388" t="str">
            <v>AC-00458</v>
          </cell>
          <cell r="AO388" t="b">
            <v>0</v>
          </cell>
          <cell r="AP388" t="b">
            <v>0</v>
          </cell>
        </row>
        <row r="389">
          <cell r="G389" t="str">
            <v>AC-00498</v>
          </cell>
          <cell r="AO389" t="b">
            <v>0</v>
          </cell>
          <cell r="AP389" t="b">
            <v>0</v>
          </cell>
        </row>
        <row r="390">
          <cell r="G390" t="str">
            <v>AC-00153</v>
          </cell>
          <cell r="AO390" t="b">
            <v>0</v>
          </cell>
          <cell r="AP390" t="b">
            <v>0</v>
          </cell>
        </row>
        <row r="391">
          <cell r="G391" t="str">
            <v>AC-00923</v>
          </cell>
          <cell r="AO391" t="b">
            <v>0</v>
          </cell>
          <cell r="AP391" t="b">
            <v>0</v>
          </cell>
        </row>
        <row r="392">
          <cell r="G392" t="str">
            <v>AC-00497</v>
          </cell>
          <cell r="AO392" t="b">
            <v>0</v>
          </cell>
          <cell r="AP392" t="b">
            <v>0</v>
          </cell>
        </row>
        <row r="393">
          <cell r="G393" t="str">
            <v>AC-01252</v>
          </cell>
          <cell r="AO393" t="b">
            <v>0</v>
          </cell>
          <cell r="AP393" t="b">
            <v>0</v>
          </cell>
        </row>
        <row r="394">
          <cell r="G394" t="str">
            <v>AC-01014</v>
          </cell>
          <cell r="AO394" t="b">
            <v>0</v>
          </cell>
          <cell r="AP394" t="b">
            <v>0</v>
          </cell>
        </row>
        <row r="395">
          <cell r="G395" t="str">
            <v>AC-00544</v>
          </cell>
          <cell r="AO395" t="b">
            <v>0</v>
          </cell>
          <cell r="AP395" t="b">
            <v>0</v>
          </cell>
        </row>
        <row r="396">
          <cell r="G396" t="str">
            <v>AC-00564</v>
          </cell>
          <cell r="AO396" t="b">
            <v>0</v>
          </cell>
          <cell r="AP396" t="b">
            <v>0</v>
          </cell>
        </row>
        <row r="398">
          <cell r="G398" t="str">
            <v>AC-00311</v>
          </cell>
          <cell r="AO398" t="b">
            <v>1</v>
          </cell>
          <cell r="AP398" t="b">
            <v>0</v>
          </cell>
        </row>
        <row r="399">
          <cell r="G399" t="str">
            <v>AC-00074</v>
          </cell>
          <cell r="AO399" t="b">
            <v>0</v>
          </cell>
          <cell r="AP399" t="b">
            <v>0</v>
          </cell>
        </row>
        <row r="401">
          <cell r="G401" t="str">
            <v>AC-00589</v>
          </cell>
          <cell r="AO401" t="b">
            <v>0</v>
          </cell>
          <cell r="AP401" t="b">
            <v>0</v>
          </cell>
        </row>
        <row r="402">
          <cell r="G402" t="str">
            <v>AC-01213</v>
          </cell>
          <cell r="AO402" t="b">
            <v>0</v>
          </cell>
          <cell r="AP402" t="b">
            <v>0</v>
          </cell>
        </row>
        <row r="403">
          <cell r="G403" t="str">
            <v>AC-00367</v>
          </cell>
          <cell r="AO403" t="b">
            <v>0</v>
          </cell>
          <cell r="AP403" t="b">
            <v>0</v>
          </cell>
        </row>
        <row r="404">
          <cell r="G404" t="str">
            <v>AC-00940</v>
          </cell>
          <cell r="AO404" t="b">
            <v>0</v>
          </cell>
          <cell r="AP404" t="b">
            <v>0</v>
          </cell>
        </row>
        <row r="405">
          <cell r="G405" t="str">
            <v>AC-01116</v>
          </cell>
          <cell r="AO405" t="b">
            <v>1</v>
          </cell>
          <cell r="AP405" t="b">
            <v>0</v>
          </cell>
        </row>
        <row r="406">
          <cell r="G406" t="str">
            <v>AC-01117</v>
          </cell>
          <cell r="AO406" t="b">
            <v>0</v>
          </cell>
          <cell r="AP406" t="b">
            <v>0</v>
          </cell>
        </row>
        <row r="407">
          <cell r="G407" t="str">
            <v>AC-01123</v>
          </cell>
          <cell r="AO407" t="b">
            <v>0</v>
          </cell>
          <cell r="AP407" t="b">
            <v>0</v>
          </cell>
        </row>
        <row r="408">
          <cell r="G408" t="str">
            <v>AC-00945</v>
          </cell>
          <cell r="AO408" t="b">
            <v>1</v>
          </cell>
          <cell r="AP408" t="b">
            <v>0</v>
          </cell>
        </row>
        <row r="409">
          <cell r="G409" t="str">
            <v>AC-00066</v>
          </cell>
          <cell r="AO409" t="b">
            <v>0</v>
          </cell>
          <cell r="AP409" t="b">
            <v>0</v>
          </cell>
        </row>
        <row r="410">
          <cell r="G410" t="str">
            <v>AC-00082</v>
          </cell>
          <cell r="AO410" t="b">
            <v>0</v>
          </cell>
          <cell r="AP410" t="b">
            <v>0</v>
          </cell>
        </row>
        <row r="411">
          <cell r="G411" t="str">
            <v>AC-00600</v>
          </cell>
          <cell r="AO411" t="b">
            <v>0</v>
          </cell>
          <cell r="AP411" t="b">
            <v>0</v>
          </cell>
        </row>
        <row r="412">
          <cell r="G412" t="str">
            <v>AC-00759</v>
          </cell>
          <cell r="AO412" t="b">
            <v>1</v>
          </cell>
          <cell r="AP412" t="b">
            <v>0</v>
          </cell>
        </row>
        <row r="413">
          <cell r="G413" t="str">
            <v>AC-00324</v>
          </cell>
          <cell r="AO413" t="b">
            <v>0</v>
          </cell>
          <cell r="AP413" t="b">
            <v>0</v>
          </cell>
        </row>
        <row r="414">
          <cell r="G414" t="str">
            <v>AC-00106</v>
          </cell>
          <cell r="AO414" t="b">
            <v>0</v>
          </cell>
          <cell r="AP414" t="b">
            <v>0</v>
          </cell>
        </row>
        <row r="415">
          <cell r="G415" t="str">
            <v>AC-00405</v>
          </cell>
          <cell r="AO415" t="b">
            <v>1</v>
          </cell>
          <cell r="AP415" t="b">
            <v>0</v>
          </cell>
        </row>
        <row r="416">
          <cell r="G416" t="str">
            <v>AC-00406</v>
          </cell>
          <cell r="AO416" t="b">
            <v>1</v>
          </cell>
          <cell r="AP416" t="b">
            <v>0</v>
          </cell>
        </row>
        <row r="417">
          <cell r="G417" t="str">
            <v>AC-00407</v>
          </cell>
          <cell r="AO417" t="b">
            <v>1</v>
          </cell>
          <cell r="AP417" t="b">
            <v>0</v>
          </cell>
        </row>
        <row r="418">
          <cell r="G418" t="str">
            <v>AC-00408</v>
          </cell>
          <cell r="AO418" t="b">
            <v>1</v>
          </cell>
          <cell r="AP418" t="b">
            <v>0</v>
          </cell>
        </row>
        <row r="419">
          <cell r="G419" t="str">
            <v>AC-00677</v>
          </cell>
          <cell r="AO419" t="b">
            <v>1</v>
          </cell>
          <cell r="AP419" t="b">
            <v>0</v>
          </cell>
        </row>
        <row r="420">
          <cell r="G420" t="str">
            <v>AC-00679</v>
          </cell>
          <cell r="AO420" t="b">
            <v>0</v>
          </cell>
          <cell r="AP420" t="b">
            <v>0</v>
          </cell>
        </row>
        <row r="421">
          <cell r="G421" t="str">
            <v>AC-00681</v>
          </cell>
          <cell r="AO421" t="b">
            <v>1</v>
          </cell>
          <cell r="AP421" t="b">
            <v>0</v>
          </cell>
        </row>
        <row r="422">
          <cell r="G422" t="str">
            <v>AC-00678</v>
          </cell>
          <cell r="AO422" t="b">
            <v>0</v>
          </cell>
          <cell r="AP422" t="b">
            <v>0</v>
          </cell>
        </row>
        <row r="423">
          <cell r="G423" t="str">
            <v>AC-00680</v>
          </cell>
          <cell r="AO423" t="b">
            <v>1</v>
          </cell>
          <cell r="AP423" t="b">
            <v>0</v>
          </cell>
        </row>
        <row r="424">
          <cell r="G424" t="str">
            <v>AC-01196</v>
          </cell>
          <cell r="AO424" t="b">
            <v>0</v>
          </cell>
          <cell r="AP424" t="b">
            <v>0</v>
          </cell>
        </row>
        <row r="425">
          <cell r="G425" t="str">
            <v>AC-00172</v>
          </cell>
          <cell r="AO425" t="b">
            <v>1</v>
          </cell>
          <cell r="AP425" t="b">
            <v>0</v>
          </cell>
        </row>
        <row r="426">
          <cell r="G426" t="str">
            <v>AC-00173</v>
          </cell>
          <cell r="AO426" t="b">
            <v>1</v>
          </cell>
          <cell r="AP426" t="b">
            <v>0</v>
          </cell>
        </row>
        <row r="427">
          <cell r="G427" t="str">
            <v>AC-00174</v>
          </cell>
          <cell r="AO427" t="b">
            <v>1</v>
          </cell>
          <cell r="AP427" t="b">
            <v>0</v>
          </cell>
        </row>
        <row r="428">
          <cell r="G428" t="str">
            <v>AC-00862</v>
          </cell>
          <cell r="AO428" t="b">
            <v>1</v>
          </cell>
          <cell r="AP428" t="b">
            <v>0</v>
          </cell>
        </row>
        <row r="429">
          <cell r="G429" t="str">
            <v>AC-00886</v>
          </cell>
          <cell r="AO429" t="b">
            <v>1</v>
          </cell>
          <cell r="AP429" t="b">
            <v>0</v>
          </cell>
        </row>
        <row r="430">
          <cell r="G430" t="str">
            <v>AC-00976</v>
          </cell>
          <cell r="AO430" t="b">
            <v>0</v>
          </cell>
          <cell r="AP430" t="b">
            <v>0</v>
          </cell>
        </row>
        <row r="431">
          <cell r="G431" t="str">
            <v>AC-00301</v>
          </cell>
          <cell r="AO431" t="b">
            <v>1</v>
          </cell>
          <cell r="AP431" t="b">
            <v>0</v>
          </cell>
        </row>
        <row r="432">
          <cell r="G432" t="str">
            <v>AC-00302</v>
          </cell>
          <cell r="AO432" t="b">
            <v>1</v>
          </cell>
          <cell r="AP432" t="b">
            <v>0</v>
          </cell>
        </row>
        <row r="433">
          <cell r="G433" t="str">
            <v>AC-00300</v>
          </cell>
          <cell r="AO433" t="b">
            <v>1</v>
          </cell>
          <cell r="AP433" t="b">
            <v>0</v>
          </cell>
        </row>
        <row r="434">
          <cell r="G434" t="str">
            <v>AC-00299</v>
          </cell>
          <cell r="AO434" t="b">
            <v>1</v>
          </cell>
          <cell r="AP434" t="b">
            <v>0</v>
          </cell>
        </row>
        <row r="435">
          <cell r="G435" t="str">
            <v>AC-00010</v>
          </cell>
          <cell r="AO435" t="b">
            <v>0</v>
          </cell>
          <cell r="AP435" t="b">
            <v>0</v>
          </cell>
        </row>
        <row r="436">
          <cell r="G436" t="str">
            <v>AC-00012</v>
          </cell>
          <cell r="AO436" t="b">
            <v>0</v>
          </cell>
          <cell r="AP436" t="b">
            <v>0</v>
          </cell>
        </row>
        <row r="437">
          <cell r="G437" t="str">
            <v>AC-00018</v>
          </cell>
          <cell r="AO437" t="b">
            <v>0</v>
          </cell>
          <cell r="AP437" t="b">
            <v>0</v>
          </cell>
        </row>
        <row r="438">
          <cell r="G438" t="str">
            <v>AC-00013</v>
          </cell>
          <cell r="AO438" t="b">
            <v>0</v>
          </cell>
          <cell r="AP438" t="b">
            <v>0</v>
          </cell>
        </row>
        <row r="439">
          <cell r="G439" t="str">
            <v>AC-00011</v>
          </cell>
          <cell r="AO439" t="b">
            <v>0</v>
          </cell>
          <cell r="AP439" t="b">
            <v>0</v>
          </cell>
        </row>
        <row r="440">
          <cell r="G440" t="str">
            <v>AC-00550</v>
          </cell>
          <cell r="AO440" t="b">
            <v>1</v>
          </cell>
          <cell r="AP440" t="b">
            <v>0</v>
          </cell>
        </row>
        <row r="441">
          <cell r="G441" t="str">
            <v>AC-00826</v>
          </cell>
          <cell r="AO441" t="b">
            <v>1</v>
          </cell>
          <cell r="AP441" t="b">
            <v>0</v>
          </cell>
        </row>
        <row r="442">
          <cell r="G442" t="str">
            <v>AC-00433</v>
          </cell>
          <cell r="AO442" t="b">
            <v>1</v>
          </cell>
          <cell r="AP442" t="b">
            <v>0</v>
          </cell>
        </row>
        <row r="443">
          <cell r="G443" t="str">
            <v>AC-00825</v>
          </cell>
          <cell r="AO443" t="b">
            <v>1</v>
          </cell>
          <cell r="AP443" t="b">
            <v>0</v>
          </cell>
        </row>
        <row r="444">
          <cell r="G444" t="str">
            <v>AC-00268</v>
          </cell>
          <cell r="AO444" t="b">
            <v>0</v>
          </cell>
          <cell r="AP444" t="b">
            <v>0</v>
          </cell>
        </row>
        <row r="445">
          <cell r="G445" t="str">
            <v>AC-00035</v>
          </cell>
          <cell r="AO445" t="b">
            <v>0</v>
          </cell>
          <cell r="AP445" t="b">
            <v>0</v>
          </cell>
        </row>
        <row r="446">
          <cell r="G446" t="str">
            <v>AC-00023</v>
          </cell>
          <cell r="AO446" t="b">
            <v>0</v>
          </cell>
          <cell r="AP446" t="b">
            <v>0</v>
          </cell>
        </row>
        <row r="447">
          <cell r="G447" t="str">
            <v>AC-01235</v>
          </cell>
          <cell r="AO447" t="b">
            <v>1</v>
          </cell>
          <cell r="AP447" t="b">
            <v>0</v>
          </cell>
        </row>
        <row r="448">
          <cell r="G448" t="str">
            <v>AC-01247</v>
          </cell>
          <cell r="AO448" t="b">
            <v>1</v>
          </cell>
          <cell r="AP448" t="b">
            <v>0</v>
          </cell>
        </row>
        <row r="449">
          <cell r="G449" t="str">
            <v>AC-01124</v>
          </cell>
          <cell r="AO449" t="b">
            <v>0</v>
          </cell>
          <cell r="AP449" t="b">
            <v>0</v>
          </cell>
        </row>
        <row r="450">
          <cell r="G450" t="str">
            <v>AC-00565</v>
          </cell>
          <cell r="AO450" t="b">
            <v>0</v>
          </cell>
          <cell r="AP450" t="b">
            <v>0</v>
          </cell>
        </row>
        <row r="451">
          <cell r="G451" t="str">
            <v>AC-00566</v>
          </cell>
          <cell r="AO451" t="b">
            <v>0</v>
          </cell>
          <cell r="AP451" t="b">
            <v>0</v>
          </cell>
        </row>
        <row r="452">
          <cell r="G452" t="str">
            <v>AC-01100</v>
          </cell>
          <cell r="AO452" t="b">
            <v>1</v>
          </cell>
          <cell r="AP452" t="b">
            <v>0</v>
          </cell>
        </row>
        <row r="453">
          <cell r="G453" t="str">
            <v>AC-00581</v>
          </cell>
          <cell r="AO453" t="b">
            <v>0</v>
          </cell>
          <cell r="AP453" t="b">
            <v>0</v>
          </cell>
        </row>
        <row r="455">
          <cell r="G455" t="str">
            <v>AC-01007</v>
          </cell>
          <cell r="AO455" t="b">
            <v>0</v>
          </cell>
          <cell r="AP455" t="b">
            <v>0</v>
          </cell>
        </row>
        <row r="456">
          <cell r="G456" t="str">
            <v>AC-00453</v>
          </cell>
          <cell r="AO456" t="b">
            <v>0</v>
          </cell>
          <cell r="AP456" t="b">
            <v>0</v>
          </cell>
        </row>
        <row r="457">
          <cell r="G457" t="str">
            <v>AC-01238</v>
          </cell>
          <cell r="AO457" t="b">
            <v>0</v>
          </cell>
          <cell r="AP457" t="b">
            <v>0</v>
          </cell>
        </row>
        <row r="458">
          <cell r="G458" t="str">
            <v>AC-00420</v>
          </cell>
          <cell r="AO458" t="b">
            <v>0</v>
          </cell>
          <cell r="AP458" t="b">
            <v>0</v>
          </cell>
        </row>
        <row r="459">
          <cell r="G459" t="str">
            <v>AC-00417</v>
          </cell>
          <cell r="AO459" t="b">
            <v>0</v>
          </cell>
          <cell r="AP459" t="b">
            <v>0</v>
          </cell>
        </row>
        <row r="460">
          <cell r="G460" t="str">
            <v>AC-00806</v>
          </cell>
          <cell r="AO460" t="b">
            <v>0</v>
          </cell>
          <cell r="AP460" t="b">
            <v>0</v>
          </cell>
        </row>
        <row r="461">
          <cell r="G461" t="str">
            <v>AC-00987</v>
          </cell>
          <cell r="AO461" t="b">
            <v>0</v>
          </cell>
          <cell r="AP461" t="b">
            <v>0</v>
          </cell>
        </row>
        <row r="462">
          <cell r="G462" t="str">
            <v>AC-00047</v>
          </cell>
          <cell r="AO462" t="b">
            <v>0</v>
          </cell>
          <cell r="AP462" t="b">
            <v>0</v>
          </cell>
        </row>
        <row r="463">
          <cell r="G463" t="str">
            <v>AC-00720</v>
          </cell>
          <cell r="AO463" t="b">
            <v>0</v>
          </cell>
          <cell r="AP463" t="b">
            <v>0</v>
          </cell>
        </row>
        <row r="464">
          <cell r="G464" t="str">
            <v>AC-00031</v>
          </cell>
          <cell r="AO464" t="b">
            <v>0</v>
          </cell>
          <cell r="AP464" t="b">
            <v>0</v>
          </cell>
        </row>
        <row r="465">
          <cell r="G465" t="str">
            <v>AC-00452</v>
          </cell>
          <cell r="AO465" t="b">
            <v>0</v>
          </cell>
          <cell r="AP465" t="b">
            <v>0</v>
          </cell>
        </row>
        <row r="466">
          <cell r="G466" t="str">
            <v>AC-01232</v>
          </cell>
          <cell r="AO466" t="b">
            <v>1</v>
          </cell>
          <cell r="AP466" t="b">
            <v>0</v>
          </cell>
        </row>
        <row r="467">
          <cell r="G467" t="str">
            <v>AC-00184</v>
          </cell>
          <cell r="AO467" t="b">
            <v>0</v>
          </cell>
          <cell r="AP467" t="b">
            <v>0</v>
          </cell>
        </row>
        <row r="468">
          <cell r="G468" t="str">
            <v>AC-00592</v>
          </cell>
          <cell r="AO468" t="b">
            <v>0</v>
          </cell>
          <cell r="AP468" t="b">
            <v>0</v>
          </cell>
        </row>
        <row r="469">
          <cell r="G469" t="str">
            <v>AC-00403</v>
          </cell>
          <cell r="AO469" t="b">
            <v>0</v>
          </cell>
          <cell r="AP469" t="b">
            <v>0</v>
          </cell>
        </row>
        <row r="470">
          <cell r="G470" t="str">
            <v>AC-00716</v>
          </cell>
          <cell r="AO470" t="b">
            <v>0</v>
          </cell>
          <cell r="AP470" t="b">
            <v>0</v>
          </cell>
        </row>
        <row r="471">
          <cell r="G471" t="str">
            <v>AC-00365</v>
          </cell>
          <cell r="AO471" t="b">
            <v>0</v>
          </cell>
          <cell r="AP471" t="b">
            <v>0</v>
          </cell>
        </row>
        <row r="472">
          <cell r="G472" t="str">
            <v>AC-01224</v>
          </cell>
          <cell r="AO472" t="b">
            <v>1</v>
          </cell>
          <cell r="AP472" t="b">
            <v>0</v>
          </cell>
        </row>
        <row r="473">
          <cell r="G473" t="str">
            <v>AC-01225</v>
          </cell>
          <cell r="AO473" t="b">
            <v>1</v>
          </cell>
          <cell r="AP473" t="b">
            <v>0</v>
          </cell>
        </row>
        <row r="474">
          <cell r="G474" t="str">
            <v>AC-01226</v>
          </cell>
          <cell r="AO474" t="b">
            <v>1</v>
          </cell>
          <cell r="AP474" t="b">
            <v>0</v>
          </cell>
        </row>
        <row r="475">
          <cell r="G475" t="str">
            <v>AC-01227</v>
          </cell>
          <cell r="AO475" t="b">
            <v>1</v>
          </cell>
          <cell r="AP475" t="b">
            <v>0</v>
          </cell>
        </row>
        <row r="476">
          <cell r="G476" t="str">
            <v>AC-01228</v>
          </cell>
          <cell r="AO476" t="b">
            <v>1</v>
          </cell>
          <cell r="AP476" t="b">
            <v>0</v>
          </cell>
        </row>
        <row r="477">
          <cell r="G477" t="str">
            <v>AC-00185</v>
          </cell>
          <cell r="AO477" t="b">
            <v>0</v>
          </cell>
          <cell r="AP477" t="b">
            <v>0</v>
          </cell>
        </row>
        <row r="478">
          <cell r="G478" t="str">
            <v>AC-00186</v>
          </cell>
          <cell r="AO478" t="b">
            <v>0</v>
          </cell>
          <cell r="AP478" t="b">
            <v>0</v>
          </cell>
        </row>
        <row r="479">
          <cell r="G479" t="str">
            <v>AC-00821</v>
          </cell>
          <cell r="AO479" t="b">
            <v>0</v>
          </cell>
          <cell r="AP479" t="b">
            <v>0</v>
          </cell>
        </row>
        <row r="480">
          <cell r="G480" t="str">
            <v>AC-00769</v>
          </cell>
          <cell r="AO480" t="b">
            <v>0</v>
          </cell>
          <cell r="AP480" t="b">
            <v>0</v>
          </cell>
        </row>
        <row r="481">
          <cell r="G481" t="str">
            <v>AC-00371</v>
          </cell>
          <cell r="AO481" t="b">
            <v>0</v>
          </cell>
          <cell r="AP481" t="b">
            <v>0</v>
          </cell>
        </row>
        <row r="482">
          <cell r="G482" t="str">
            <v>AC-00487</v>
          </cell>
          <cell r="AO482" t="b">
            <v>0</v>
          </cell>
          <cell r="AP482" t="b">
            <v>0</v>
          </cell>
        </row>
        <row r="483">
          <cell r="G483" t="str">
            <v>AC-01162</v>
          </cell>
          <cell r="AO483" t="b">
            <v>0</v>
          </cell>
          <cell r="AP483" t="b">
            <v>0</v>
          </cell>
        </row>
        <row r="484">
          <cell r="G484" t="str">
            <v>AC-00427</v>
          </cell>
          <cell r="AO484" t="b">
            <v>0</v>
          </cell>
          <cell r="AP484" t="b">
            <v>0</v>
          </cell>
        </row>
        <row r="485">
          <cell r="G485" t="str">
            <v>AC-00568</v>
          </cell>
          <cell r="AO485" t="b">
            <v>0</v>
          </cell>
          <cell r="AP485" t="b">
            <v>0</v>
          </cell>
        </row>
        <row r="486">
          <cell r="G486" t="str">
            <v>AC-00478</v>
          </cell>
          <cell r="AO486" t="b">
            <v>0</v>
          </cell>
          <cell r="AP486" t="b">
            <v>0</v>
          </cell>
        </row>
        <row r="487">
          <cell r="G487" t="str">
            <v>AC-00330</v>
          </cell>
          <cell r="AO487" t="b">
            <v>0</v>
          </cell>
          <cell r="AP487" t="b">
            <v>0</v>
          </cell>
        </row>
        <row r="488">
          <cell r="G488" t="str">
            <v>AC-00745</v>
          </cell>
          <cell r="AO488" t="b">
            <v>1</v>
          </cell>
          <cell r="AP488" t="b">
            <v>0</v>
          </cell>
        </row>
        <row r="489">
          <cell r="G489" t="str">
            <v>AC-01135</v>
          </cell>
          <cell r="AO489" t="b">
            <v>0</v>
          </cell>
          <cell r="AP489" t="b">
            <v>0</v>
          </cell>
        </row>
        <row r="490">
          <cell r="G490" t="str">
            <v>AC-00527</v>
          </cell>
          <cell r="AO490" t="b">
            <v>0</v>
          </cell>
          <cell r="AP490" t="b">
            <v>0</v>
          </cell>
        </row>
        <row r="491">
          <cell r="G491" t="str">
            <v>AC-00493</v>
          </cell>
          <cell r="AO491" t="b">
            <v>0</v>
          </cell>
          <cell r="AP491" t="b">
            <v>0</v>
          </cell>
        </row>
        <row r="492">
          <cell r="G492" t="str">
            <v>AC-00422</v>
          </cell>
          <cell r="AO492" t="b">
            <v>1</v>
          </cell>
          <cell r="AP492" t="b">
            <v>0</v>
          </cell>
        </row>
        <row r="493">
          <cell r="G493" t="str">
            <v>AC-00528</v>
          </cell>
          <cell r="AO493" t="b">
            <v>0</v>
          </cell>
          <cell r="AP493" t="b">
            <v>0</v>
          </cell>
        </row>
        <row r="494">
          <cell r="G494" t="str">
            <v>AC-00682</v>
          </cell>
          <cell r="AO494" t="b">
            <v>0</v>
          </cell>
          <cell r="AP494" t="b">
            <v>0</v>
          </cell>
        </row>
        <row r="495">
          <cell r="G495" t="str">
            <v>AC-00125</v>
          </cell>
          <cell r="AO495" t="b">
            <v>0</v>
          </cell>
          <cell r="AP495" t="b">
            <v>0</v>
          </cell>
        </row>
        <row r="496">
          <cell r="G496" t="str">
            <v>AC-00126</v>
          </cell>
          <cell r="AO496" t="b">
            <v>0</v>
          </cell>
          <cell r="AP496" t="b">
            <v>0</v>
          </cell>
        </row>
        <row r="497">
          <cell r="G497" t="str">
            <v>AC-00874</v>
          </cell>
          <cell r="AO497" t="b">
            <v>0</v>
          </cell>
          <cell r="AP497" t="b">
            <v>0</v>
          </cell>
        </row>
        <row r="498">
          <cell r="G498" t="str">
            <v>AC-00027</v>
          </cell>
          <cell r="AO498" t="b">
            <v>0</v>
          </cell>
          <cell r="AP498" t="b">
            <v>0</v>
          </cell>
        </row>
        <row r="499">
          <cell r="G499" t="str">
            <v>AC-00355</v>
          </cell>
          <cell r="AO499" t="b">
            <v>0</v>
          </cell>
          <cell r="AP499" t="b">
            <v>0</v>
          </cell>
        </row>
        <row r="500">
          <cell r="G500" t="str">
            <v>AC-01005</v>
          </cell>
          <cell r="AO500" t="b">
            <v>1</v>
          </cell>
          <cell r="AP500" t="b">
            <v>0</v>
          </cell>
        </row>
        <row r="501">
          <cell r="G501" t="str">
            <v>AC-00356</v>
          </cell>
          <cell r="AO501" t="b">
            <v>0</v>
          </cell>
          <cell r="AP501" t="b">
            <v>1</v>
          </cell>
        </row>
        <row r="502">
          <cell r="G502" t="str">
            <v>AC-00064</v>
          </cell>
          <cell r="AO502" t="b">
            <v>0</v>
          </cell>
          <cell r="AP502" t="b">
            <v>0</v>
          </cell>
        </row>
        <row r="503">
          <cell r="G503" t="str">
            <v>AC-00065</v>
          </cell>
          <cell r="AO503" t="b">
            <v>0</v>
          </cell>
          <cell r="AP503" t="b">
            <v>0</v>
          </cell>
        </row>
        <row r="504">
          <cell r="G504" t="str">
            <v>AC-00418</v>
          </cell>
          <cell r="AO504" t="b">
            <v>0</v>
          </cell>
          <cell r="AP504" t="b">
            <v>0</v>
          </cell>
        </row>
        <row r="505">
          <cell r="G505" t="str">
            <v>AC-00317</v>
          </cell>
          <cell r="AO505" t="b">
            <v>0</v>
          </cell>
          <cell r="AP505" t="b">
            <v>0</v>
          </cell>
        </row>
        <row r="506">
          <cell r="G506" t="str">
            <v>AC-01015</v>
          </cell>
          <cell r="AO506" t="b">
            <v>0</v>
          </cell>
          <cell r="AP506" t="b">
            <v>0</v>
          </cell>
        </row>
        <row r="507">
          <cell r="G507" t="str">
            <v>AC-00997</v>
          </cell>
          <cell r="AO507" t="b">
            <v>0</v>
          </cell>
          <cell r="AP507" t="b">
            <v>0</v>
          </cell>
        </row>
        <row r="508">
          <cell r="G508" t="str">
            <v>AC-00633</v>
          </cell>
          <cell r="AO508" t="b">
            <v>0</v>
          </cell>
          <cell r="AP508" t="b">
            <v>0</v>
          </cell>
        </row>
        <row r="509">
          <cell r="G509" t="str">
            <v>AC-00034</v>
          </cell>
          <cell r="AO509" t="b">
            <v>0</v>
          </cell>
          <cell r="AP509" t="b">
            <v>0</v>
          </cell>
        </row>
        <row r="510">
          <cell r="G510" t="str">
            <v>AC-01016</v>
          </cell>
          <cell r="AO510" t="b">
            <v>0</v>
          </cell>
          <cell r="AP510" t="b">
            <v>0</v>
          </cell>
        </row>
        <row r="511">
          <cell r="G511" t="str">
            <v>AC-01017</v>
          </cell>
          <cell r="AO511" t="b">
            <v>0</v>
          </cell>
          <cell r="AP511" t="b">
            <v>0</v>
          </cell>
        </row>
        <row r="512">
          <cell r="G512" t="str">
            <v>AC-00937</v>
          </cell>
          <cell r="AO512" t="b">
            <v>0</v>
          </cell>
          <cell r="AP512" t="b">
            <v>0</v>
          </cell>
        </row>
        <row r="513">
          <cell r="G513" t="str">
            <v>AC-00555</v>
          </cell>
          <cell r="AO513" t="b">
            <v>0</v>
          </cell>
          <cell r="AP513" t="b">
            <v>0</v>
          </cell>
        </row>
        <row r="514">
          <cell r="G514" t="str">
            <v>AC-00460</v>
          </cell>
          <cell r="AO514" t="b">
            <v>0</v>
          </cell>
          <cell r="AP514" t="b">
            <v>0</v>
          </cell>
        </row>
        <row r="515">
          <cell r="G515" t="str">
            <v>AC-00685</v>
          </cell>
          <cell r="AO515" t="b">
            <v>0</v>
          </cell>
          <cell r="AP515" t="b">
            <v>0</v>
          </cell>
        </row>
        <row r="516">
          <cell r="G516" t="str">
            <v>AC-00686</v>
          </cell>
          <cell r="AO516" t="b">
            <v>0</v>
          </cell>
          <cell r="AP516" t="b">
            <v>0</v>
          </cell>
        </row>
        <row r="517">
          <cell r="G517" t="str">
            <v>AC-00587</v>
          </cell>
          <cell r="AO517" t="b">
            <v>0</v>
          </cell>
          <cell r="AP517" t="b">
            <v>0</v>
          </cell>
        </row>
        <row r="518">
          <cell r="G518" t="str">
            <v>AC-00470</v>
          </cell>
          <cell r="AO518" t="b">
            <v>1</v>
          </cell>
          <cell r="AP518" t="b">
            <v>0</v>
          </cell>
        </row>
        <row r="519">
          <cell r="G519" t="str">
            <v>AC-00973</v>
          </cell>
          <cell r="AO519" t="b">
            <v>1</v>
          </cell>
          <cell r="AP519" t="b">
            <v>0</v>
          </cell>
        </row>
        <row r="520">
          <cell r="G520" t="str">
            <v>AC-00421</v>
          </cell>
          <cell r="AO520" t="b">
            <v>0</v>
          </cell>
          <cell r="AP520" t="b">
            <v>0</v>
          </cell>
        </row>
        <row r="521">
          <cell r="G521" t="str">
            <v>AC-00446</v>
          </cell>
          <cell r="AO521" t="b">
            <v>0</v>
          </cell>
          <cell r="AP521" t="b">
            <v>0</v>
          </cell>
        </row>
        <row r="522">
          <cell r="G522" t="str">
            <v>AC-00919</v>
          </cell>
          <cell r="AO522" t="b">
            <v>0</v>
          </cell>
          <cell r="AP522" t="b">
            <v>0</v>
          </cell>
        </row>
        <row r="523">
          <cell r="G523" t="str">
            <v>AC-00553</v>
          </cell>
          <cell r="AO523" t="b">
            <v>0</v>
          </cell>
          <cell r="AP523" t="b">
            <v>0</v>
          </cell>
        </row>
        <row r="524">
          <cell r="G524" t="str">
            <v>AC-00351</v>
          </cell>
          <cell r="AO524" t="b">
            <v>1</v>
          </cell>
          <cell r="AP524" t="b">
            <v>0</v>
          </cell>
        </row>
        <row r="525">
          <cell r="G525" t="str">
            <v>AC-01222</v>
          </cell>
        </row>
        <row r="526">
          <cell r="G526" t="str">
            <v>AC-00567</v>
          </cell>
          <cell r="AO526" t="b">
            <v>0</v>
          </cell>
          <cell r="AP526" t="b">
            <v>0</v>
          </cell>
        </row>
        <row r="527">
          <cell r="G527" t="str">
            <v>AC-00701</v>
          </cell>
          <cell r="AO527" t="b">
            <v>0</v>
          </cell>
          <cell r="AP527" t="b">
            <v>0</v>
          </cell>
        </row>
        <row r="528">
          <cell r="G528" t="str">
            <v>AC-01241</v>
          </cell>
          <cell r="AO528" t="b">
            <v>1</v>
          </cell>
          <cell r="AP528" t="b">
            <v>0</v>
          </cell>
        </row>
        <row r="529">
          <cell r="G529" t="str">
            <v>AC-00470</v>
          </cell>
          <cell r="AO529" t="b">
            <v>1</v>
          </cell>
          <cell r="AP529" t="b">
            <v>0</v>
          </cell>
        </row>
        <row r="530">
          <cell r="G530" t="str">
            <v>AC-00975</v>
          </cell>
          <cell r="AO530" t="b">
            <v>0</v>
          </cell>
          <cell r="AP530" t="b">
            <v>0</v>
          </cell>
        </row>
        <row r="531">
          <cell r="G531" t="str">
            <v>AC-00168</v>
          </cell>
          <cell r="AO531" t="b">
            <v>0</v>
          </cell>
          <cell r="AP531" t="b">
            <v>1</v>
          </cell>
        </row>
        <row r="532">
          <cell r="G532" t="str">
            <v>AC-00130</v>
          </cell>
          <cell r="AO532" t="b">
            <v>0</v>
          </cell>
          <cell r="AP532" t="b">
            <v>1</v>
          </cell>
        </row>
        <row r="533">
          <cell r="G533" t="str">
            <v>AC-00005</v>
          </cell>
          <cell r="AO533" t="b">
            <v>0</v>
          </cell>
          <cell r="AP533" t="b">
            <v>1</v>
          </cell>
        </row>
        <row r="534">
          <cell r="G534" t="str">
            <v>AC-00613</v>
          </cell>
          <cell r="AO534" t="b">
            <v>0</v>
          </cell>
          <cell r="AP534" t="b">
            <v>0</v>
          </cell>
        </row>
        <row r="535">
          <cell r="G535" t="str">
            <v>AC-00790</v>
          </cell>
          <cell r="AO535" t="b">
            <v>1</v>
          </cell>
          <cell r="AP535" t="b">
            <v>0</v>
          </cell>
        </row>
        <row r="536">
          <cell r="G536" t="str">
            <v>AC-00791</v>
          </cell>
          <cell r="AO536" t="b">
            <v>1</v>
          </cell>
          <cell r="AP536" t="b">
            <v>0</v>
          </cell>
        </row>
        <row r="537">
          <cell r="G537" t="str">
            <v>AC-00792</v>
          </cell>
          <cell r="AO537" t="b">
            <v>1</v>
          </cell>
          <cell r="AP537" t="b">
            <v>0</v>
          </cell>
        </row>
        <row r="538">
          <cell r="G538" t="str">
            <v>AC-00788</v>
          </cell>
          <cell r="AO538" t="b">
            <v>1</v>
          </cell>
          <cell r="AP538" t="b">
            <v>0</v>
          </cell>
        </row>
        <row r="539">
          <cell r="G539" t="str">
            <v>AC-00789</v>
          </cell>
          <cell r="AO539" t="b">
            <v>1</v>
          </cell>
          <cell r="AP539" t="b">
            <v>0</v>
          </cell>
        </row>
        <row r="540">
          <cell r="G540" t="str">
            <v>AC-01030</v>
          </cell>
          <cell r="AO540" t="b">
            <v>1</v>
          </cell>
          <cell r="AP540" t="b">
            <v>0</v>
          </cell>
        </row>
        <row r="541">
          <cell r="G541" t="str">
            <v>AC-01038</v>
          </cell>
          <cell r="AO541" t="b">
            <v>1</v>
          </cell>
          <cell r="AP541" t="b">
            <v>0</v>
          </cell>
        </row>
        <row r="542">
          <cell r="G542" t="str">
            <v>AC-01054</v>
          </cell>
          <cell r="AO542" t="b">
            <v>1</v>
          </cell>
          <cell r="AP542" t="b">
            <v>0</v>
          </cell>
        </row>
        <row r="543">
          <cell r="G543" t="str">
            <v>AC-01059</v>
          </cell>
          <cell r="AO543" t="b">
            <v>1</v>
          </cell>
          <cell r="AP543" t="b">
            <v>0</v>
          </cell>
        </row>
        <row r="544">
          <cell r="G544" t="str">
            <v>AC-01061</v>
          </cell>
          <cell r="AO544" t="b">
            <v>1</v>
          </cell>
          <cell r="AP544" t="b">
            <v>0</v>
          </cell>
        </row>
        <row r="545">
          <cell r="G545" t="str">
            <v>AC-01055</v>
          </cell>
          <cell r="AO545" t="b">
            <v>1</v>
          </cell>
          <cell r="AP545" t="b">
            <v>0</v>
          </cell>
        </row>
        <row r="546">
          <cell r="G546" t="str">
            <v>AC-01034</v>
          </cell>
          <cell r="AO546" t="b">
            <v>1</v>
          </cell>
          <cell r="AP546" t="b">
            <v>0</v>
          </cell>
        </row>
        <row r="547">
          <cell r="G547" t="str">
            <v>AC-01035</v>
          </cell>
          <cell r="AO547" t="b">
            <v>1</v>
          </cell>
          <cell r="AP547" t="b">
            <v>0</v>
          </cell>
        </row>
        <row r="548">
          <cell r="G548" t="str">
            <v>AC-01060</v>
          </cell>
          <cell r="AO548" t="b">
            <v>1</v>
          </cell>
          <cell r="AP548" t="b">
            <v>0</v>
          </cell>
        </row>
        <row r="549">
          <cell r="G549" t="str">
            <v>AC-01056</v>
          </cell>
          <cell r="AO549" t="b">
            <v>1</v>
          </cell>
          <cell r="AP549" t="b">
            <v>0</v>
          </cell>
        </row>
        <row r="550">
          <cell r="G550" t="str">
            <v>AC-01029</v>
          </cell>
          <cell r="AO550" t="b">
            <v>1</v>
          </cell>
          <cell r="AP550" t="b">
            <v>0</v>
          </cell>
        </row>
        <row r="551">
          <cell r="G551" t="str">
            <v>AC-01078</v>
          </cell>
          <cell r="AO551" t="b">
            <v>1</v>
          </cell>
          <cell r="AP551" t="b">
            <v>0</v>
          </cell>
        </row>
        <row r="552">
          <cell r="G552" t="str">
            <v>AC-01062</v>
          </cell>
          <cell r="AO552" t="b">
            <v>1</v>
          </cell>
          <cell r="AP552" t="b">
            <v>0</v>
          </cell>
        </row>
        <row r="553">
          <cell r="G553" t="str">
            <v>AC-01032</v>
          </cell>
          <cell r="AO553" t="b">
            <v>1</v>
          </cell>
          <cell r="AP553" t="b">
            <v>0</v>
          </cell>
        </row>
        <row r="554">
          <cell r="G554" t="str">
            <v>AC-01058</v>
          </cell>
          <cell r="AO554" t="b">
            <v>1</v>
          </cell>
          <cell r="AP554" t="b">
            <v>0</v>
          </cell>
        </row>
        <row r="555">
          <cell r="G555" t="str">
            <v>AC-01033</v>
          </cell>
          <cell r="AO555" t="b">
            <v>1</v>
          </cell>
          <cell r="AP555" t="b">
            <v>0</v>
          </cell>
        </row>
        <row r="556">
          <cell r="G556" t="str">
            <v>AC-01063</v>
          </cell>
          <cell r="AO556" t="b">
            <v>1</v>
          </cell>
          <cell r="AP556" t="b">
            <v>0</v>
          </cell>
        </row>
        <row r="557">
          <cell r="G557" t="str">
            <v>AC-01086</v>
          </cell>
          <cell r="AO557" t="b">
            <v>0</v>
          </cell>
          <cell r="AP557" t="b">
            <v>0</v>
          </cell>
        </row>
        <row r="558">
          <cell r="G558" t="str">
            <v>AC-01027</v>
          </cell>
          <cell r="AO558" t="b">
            <v>0</v>
          </cell>
          <cell r="AP558" t="b">
            <v>0</v>
          </cell>
        </row>
        <row r="559">
          <cell r="G559" t="str">
            <v>AC-01028</v>
          </cell>
          <cell r="AO559" t="b">
            <v>0</v>
          </cell>
          <cell r="AP559" t="b">
            <v>0</v>
          </cell>
        </row>
        <row r="560">
          <cell r="G560" t="str">
            <v>AC-01037</v>
          </cell>
          <cell r="AO560" t="b">
            <v>0</v>
          </cell>
          <cell r="AP560" t="b">
            <v>0</v>
          </cell>
        </row>
        <row r="561">
          <cell r="G561" t="str">
            <v>AC-00781</v>
          </cell>
          <cell r="AO561" t="b">
            <v>1</v>
          </cell>
          <cell r="AP561" t="b">
            <v>0</v>
          </cell>
        </row>
        <row r="562">
          <cell r="G562" t="str">
            <v>AC-00782</v>
          </cell>
          <cell r="AO562" t="b">
            <v>1</v>
          </cell>
          <cell r="AP562" t="b">
            <v>0</v>
          </cell>
        </row>
        <row r="563">
          <cell r="G563" t="str">
            <v>AC-00783</v>
          </cell>
          <cell r="AO563" t="b">
            <v>1</v>
          </cell>
          <cell r="AP563" t="b">
            <v>0</v>
          </cell>
        </row>
        <row r="564">
          <cell r="G564" t="str">
            <v>AC-00855</v>
          </cell>
          <cell r="AO564" t="b">
            <v>0</v>
          </cell>
          <cell r="AP564" t="b">
            <v>0</v>
          </cell>
        </row>
        <row r="565">
          <cell r="G565" t="str">
            <v>AC-00872</v>
          </cell>
          <cell r="AO565" t="b">
            <v>0</v>
          </cell>
          <cell r="AP565" t="b">
            <v>0</v>
          </cell>
        </row>
        <row r="566">
          <cell r="G566" t="str">
            <v>AC-00873</v>
          </cell>
          <cell r="AO566" t="b">
            <v>0</v>
          </cell>
          <cell r="AP566" t="b">
            <v>0</v>
          </cell>
        </row>
        <row r="567">
          <cell r="G567" t="str">
            <v>AC-00858</v>
          </cell>
          <cell r="AO567" t="b">
            <v>0</v>
          </cell>
          <cell r="AP567" t="b">
            <v>0</v>
          </cell>
        </row>
        <row r="568">
          <cell r="G568" t="str">
            <v>AC-00877</v>
          </cell>
          <cell r="AO568" t="b">
            <v>0</v>
          </cell>
          <cell r="AP568" t="b">
            <v>1</v>
          </cell>
        </row>
        <row r="569">
          <cell r="G569" t="str">
            <v>AC-00884</v>
          </cell>
          <cell r="AO569" t="b">
            <v>1</v>
          </cell>
          <cell r="AP569" t="b">
            <v>0</v>
          </cell>
        </row>
        <row r="570">
          <cell r="G570" t="str">
            <v>AC-00786</v>
          </cell>
          <cell r="AO570" t="b">
            <v>1</v>
          </cell>
          <cell r="AP570" t="b">
            <v>0</v>
          </cell>
        </row>
        <row r="571">
          <cell r="G571" t="str">
            <v>AC-00856</v>
          </cell>
          <cell r="AO571" t="b">
            <v>0</v>
          </cell>
          <cell r="AP571" t="b">
            <v>0</v>
          </cell>
        </row>
        <row r="572">
          <cell r="G572" t="str">
            <v>AC-00876</v>
          </cell>
          <cell r="AO572" t="b">
            <v>0</v>
          </cell>
          <cell r="AP572" t="b">
            <v>1</v>
          </cell>
        </row>
        <row r="573">
          <cell r="G573" t="str">
            <v>AC-00784</v>
          </cell>
          <cell r="AO573" t="b">
            <v>1</v>
          </cell>
          <cell r="AP573" t="b">
            <v>0</v>
          </cell>
        </row>
        <row r="574">
          <cell r="G574" t="str">
            <v>AC-00798</v>
          </cell>
          <cell r="AO574" t="b">
            <v>1</v>
          </cell>
          <cell r="AP574" t="b">
            <v>0</v>
          </cell>
        </row>
        <row r="575">
          <cell r="G575" t="str">
            <v>AC-00820</v>
          </cell>
          <cell r="AO575" t="b">
            <v>1</v>
          </cell>
          <cell r="AP575" t="b">
            <v>0</v>
          </cell>
        </row>
        <row r="576">
          <cell r="G576" t="str">
            <v>AC-00793</v>
          </cell>
          <cell r="AO576" t="b">
            <v>1</v>
          </cell>
          <cell r="AP576" t="b">
            <v>0</v>
          </cell>
        </row>
        <row r="577">
          <cell r="G577" t="str">
            <v>AC-00796</v>
          </cell>
          <cell r="AO577" t="b">
            <v>1</v>
          </cell>
          <cell r="AP577" t="b">
            <v>0</v>
          </cell>
        </row>
        <row r="578">
          <cell r="G578" t="str">
            <v>AC-00795</v>
          </cell>
          <cell r="AO578" t="b">
            <v>1</v>
          </cell>
          <cell r="AP578" t="b">
            <v>0</v>
          </cell>
        </row>
        <row r="579">
          <cell r="G579" t="str">
            <v>AC-00857</v>
          </cell>
          <cell r="AO579" t="b">
            <v>0</v>
          </cell>
          <cell r="AP579" t="b">
            <v>0</v>
          </cell>
        </row>
        <row r="580">
          <cell r="G580" t="str">
            <v>AC-00851</v>
          </cell>
          <cell r="AO580" t="b">
            <v>0</v>
          </cell>
          <cell r="AP580" t="b">
            <v>1</v>
          </cell>
        </row>
        <row r="581">
          <cell r="G581" t="str">
            <v>AC-00811</v>
          </cell>
          <cell r="AO581" t="b">
            <v>1</v>
          </cell>
          <cell r="AP581" t="b">
            <v>0</v>
          </cell>
        </row>
        <row r="582">
          <cell r="G582" t="str">
            <v>AC-01075</v>
          </cell>
          <cell r="AO582" t="b">
            <v>1</v>
          </cell>
          <cell r="AP582" t="b">
            <v>0</v>
          </cell>
        </row>
        <row r="583">
          <cell r="G583" t="str">
            <v>AC-01076</v>
          </cell>
          <cell r="AO583" t="b">
            <v>1</v>
          </cell>
          <cell r="AP583" t="b">
            <v>0</v>
          </cell>
        </row>
        <row r="584">
          <cell r="G584" t="str">
            <v>AC-01127</v>
          </cell>
          <cell r="AO584" t="b">
            <v>0</v>
          </cell>
          <cell r="AP584" t="b">
            <v>0</v>
          </cell>
        </row>
        <row r="585">
          <cell r="G585" t="str">
            <v>AC-00787</v>
          </cell>
          <cell r="AO585" t="b">
            <v>1</v>
          </cell>
          <cell r="AP585" t="b">
            <v>0</v>
          </cell>
        </row>
        <row r="586">
          <cell r="G586" t="str">
            <v>AC-00849</v>
          </cell>
          <cell r="AO586" t="b">
            <v>0</v>
          </cell>
          <cell r="AP586" t="b">
            <v>0</v>
          </cell>
        </row>
        <row r="587">
          <cell r="G587" t="str">
            <v>AC-00864</v>
          </cell>
          <cell r="AO587" t="b">
            <v>0</v>
          </cell>
          <cell r="AP587" t="b">
            <v>0</v>
          </cell>
        </row>
        <row r="588">
          <cell r="G588" t="str">
            <v>AC-00785</v>
          </cell>
          <cell r="AO588" t="b">
            <v>1</v>
          </cell>
          <cell r="AP588" t="b">
            <v>0</v>
          </cell>
        </row>
        <row r="589">
          <cell r="G589" t="str">
            <v>AC-00814</v>
          </cell>
          <cell r="AO589" t="b">
            <v>1</v>
          </cell>
          <cell r="AP589" t="b">
            <v>0</v>
          </cell>
        </row>
        <row r="590">
          <cell r="G590" t="str">
            <v>AC-00893</v>
          </cell>
          <cell r="AO590" t="b">
            <v>0</v>
          </cell>
          <cell r="AP590" t="b">
            <v>0</v>
          </cell>
        </row>
        <row r="591">
          <cell r="G591" t="str">
            <v>AC-00888</v>
          </cell>
          <cell r="AO591" t="b">
            <v>0</v>
          </cell>
          <cell r="AP591" t="b">
            <v>0</v>
          </cell>
        </row>
        <row r="592">
          <cell r="G592" t="str">
            <v>AC-00818</v>
          </cell>
          <cell r="AO592" t="b">
            <v>1</v>
          </cell>
          <cell r="AP592" t="b">
            <v>0</v>
          </cell>
        </row>
        <row r="593">
          <cell r="G593" t="str">
            <v>AC-00819</v>
          </cell>
          <cell r="AO593" t="b">
            <v>1</v>
          </cell>
          <cell r="AP593" t="b">
            <v>0</v>
          </cell>
        </row>
        <row r="594">
          <cell r="G594" t="str">
            <v>AC-00853</v>
          </cell>
          <cell r="AO594" t="b">
            <v>0</v>
          </cell>
          <cell r="AP594" t="b">
            <v>0</v>
          </cell>
        </row>
        <row r="595">
          <cell r="G595" t="str">
            <v>AC-00810</v>
          </cell>
          <cell r="AO595" t="b">
            <v>1</v>
          </cell>
          <cell r="AP595" t="b">
            <v>0</v>
          </cell>
        </row>
        <row r="596">
          <cell r="G596" t="str">
            <v>AC-01057</v>
          </cell>
          <cell r="AO596" t="b">
            <v>1</v>
          </cell>
          <cell r="AP596" t="b">
            <v>0</v>
          </cell>
        </row>
        <row r="597">
          <cell r="G597" t="str">
            <v>AC-00794</v>
          </cell>
          <cell r="AO597" t="b">
            <v>1</v>
          </cell>
          <cell r="AP597" t="b">
            <v>0</v>
          </cell>
        </row>
        <row r="598">
          <cell r="G598" t="str">
            <v>AC-00827</v>
          </cell>
          <cell r="AO598" t="b">
            <v>1</v>
          </cell>
          <cell r="AP598" t="b">
            <v>0</v>
          </cell>
        </row>
        <row r="599">
          <cell r="G599" t="str">
            <v>AC-00865</v>
          </cell>
          <cell r="AO599" t="b">
            <v>0</v>
          </cell>
          <cell r="AP599" t="b">
            <v>0</v>
          </cell>
        </row>
        <row r="600">
          <cell r="G600" t="str">
            <v>AC-00812</v>
          </cell>
          <cell r="AO600" t="b">
            <v>1</v>
          </cell>
          <cell r="AP600" t="b">
            <v>0</v>
          </cell>
        </row>
        <row r="601">
          <cell r="G601" t="str">
            <v>AC-00852</v>
          </cell>
          <cell r="AO601" t="b">
            <v>1</v>
          </cell>
          <cell r="AP601" t="b">
            <v>0</v>
          </cell>
        </row>
        <row r="602">
          <cell r="G602" t="str">
            <v>AC-00891</v>
          </cell>
          <cell r="AO602" t="b">
            <v>0</v>
          </cell>
          <cell r="AP602" t="b">
            <v>0</v>
          </cell>
        </row>
        <row r="603">
          <cell r="G603" t="str">
            <v>AC-00890</v>
          </cell>
          <cell r="AO603" t="b">
            <v>0</v>
          </cell>
          <cell r="AP603" t="b">
            <v>0</v>
          </cell>
        </row>
        <row r="604">
          <cell r="G604" t="str">
            <v>AC-00892</v>
          </cell>
          <cell r="AO604" t="b">
            <v>0</v>
          </cell>
          <cell r="AP604" t="b">
            <v>0</v>
          </cell>
        </row>
        <row r="605">
          <cell r="G605" t="str">
            <v>AC-00887</v>
          </cell>
          <cell r="AO605" t="b">
            <v>0</v>
          </cell>
          <cell r="AP605" t="b">
            <v>0</v>
          </cell>
        </row>
        <row r="606">
          <cell r="G606" t="str">
            <v>AC-00902</v>
          </cell>
          <cell r="AO606" t="b">
            <v>0</v>
          </cell>
          <cell r="AP606" t="b">
            <v>0</v>
          </cell>
        </row>
        <row r="607">
          <cell r="G607" t="str">
            <v>AC-00828</v>
          </cell>
          <cell r="AO607" t="b">
            <v>1</v>
          </cell>
          <cell r="AP607" t="b">
            <v>0</v>
          </cell>
        </row>
        <row r="608">
          <cell r="G608" t="str">
            <v>AC-00817</v>
          </cell>
          <cell r="AO608" t="b">
            <v>1</v>
          </cell>
          <cell r="AP608" t="b">
            <v>0</v>
          </cell>
        </row>
        <row r="609">
          <cell r="G609" t="str">
            <v>AC-00854</v>
          </cell>
          <cell r="AO609" t="b">
            <v>0</v>
          </cell>
          <cell r="AP609" t="b">
            <v>0</v>
          </cell>
        </row>
        <row r="610">
          <cell r="G610" t="str">
            <v>AC-00859</v>
          </cell>
          <cell r="AO610" t="b">
            <v>0</v>
          </cell>
          <cell r="AP610" t="b">
            <v>0</v>
          </cell>
        </row>
        <row r="611">
          <cell r="G611" t="str">
            <v>AC-00881</v>
          </cell>
          <cell r="AO611" t="b">
            <v>0</v>
          </cell>
          <cell r="AP611" t="b">
            <v>0</v>
          </cell>
        </row>
        <row r="612">
          <cell r="G612" t="str">
            <v>AC-00883</v>
          </cell>
          <cell r="AO612" t="b">
            <v>0</v>
          </cell>
          <cell r="AP612" t="b">
            <v>0</v>
          </cell>
        </row>
        <row r="613">
          <cell r="G613" t="str">
            <v>AC-00831</v>
          </cell>
          <cell r="AO613" t="b">
            <v>1</v>
          </cell>
          <cell r="AP613" t="b">
            <v>0</v>
          </cell>
        </row>
        <row r="614">
          <cell r="G614" t="str">
            <v>AC-00816</v>
          </cell>
          <cell r="AO614" t="b">
            <v>1</v>
          </cell>
          <cell r="AP614" t="b">
            <v>0</v>
          </cell>
        </row>
        <row r="615">
          <cell r="G615" t="str">
            <v>AC-00866</v>
          </cell>
          <cell r="AO615" t="b">
            <v>0</v>
          </cell>
          <cell r="AP615" t="b">
            <v>0</v>
          </cell>
        </row>
        <row r="616">
          <cell r="G616" t="str">
            <v>AC-01031</v>
          </cell>
          <cell r="AO616" t="b">
            <v>1</v>
          </cell>
          <cell r="AP616" t="b">
            <v>0</v>
          </cell>
        </row>
        <row r="617">
          <cell r="G617" t="str">
            <v>AC-00815</v>
          </cell>
          <cell r="AO617" t="b">
            <v>1</v>
          </cell>
          <cell r="AP617" t="b">
            <v>0</v>
          </cell>
        </row>
        <row r="618">
          <cell r="G618" t="str">
            <v>AC-00799</v>
          </cell>
          <cell r="AO618" t="b">
            <v>1</v>
          </cell>
          <cell r="AP618" t="b">
            <v>0</v>
          </cell>
        </row>
        <row r="619">
          <cell r="G619" t="str">
            <v>AC-00894</v>
          </cell>
          <cell r="AO619" t="b">
            <v>0</v>
          </cell>
          <cell r="AP619" t="b">
            <v>0</v>
          </cell>
        </row>
        <row r="620">
          <cell r="G620" t="str">
            <v>AC-00889</v>
          </cell>
          <cell r="AO620" t="b">
            <v>0</v>
          </cell>
          <cell r="AP620" t="b">
            <v>0</v>
          </cell>
        </row>
        <row r="621">
          <cell r="G621" t="str">
            <v>AC-00878</v>
          </cell>
          <cell r="AO621" t="b">
            <v>0</v>
          </cell>
          <cell r="AP621" t="b">
            <v>1</v>
          </cell>
        </row>
        <row r="622">
          <cell r="G622" t="str">
            <v>AC-00813</v>
          </cell>
          <cell r="AO622" t="b">
            <v>1</v>
          </cell>
          <cell r="AP622" t="b">
            <v>0</v>
          </cell>
        </row>
        <row r="623">
          <cell r="G623" t="str">
            <v>AC-00879</v>
          </cell>
          <cell r="AO623" t="b">
            <v>0</v>
          </cell>
          <cell r="AP623" t="b">
            <v>1</v>
          </cell>
        </row>
        <row r="624">
          <cell r="G624" t="str">
            <v>AC-01129</v>
          </cell>
          <cell r="AO624" t="b">
            <v>0</v>
          </cell>
          <cell r="AP624" t="b">
            <v>0</v>
          </cell>
        </row>
        <row r="625">
          <cell r="G625" t="str">
            <v>AC-00850</v>
          </cell>
          <cell r="AO625" t="b">
            <v>0</v>
          </cell>
          <cell r="AP625" t="b">
            <v>0</v>
          </cell>
        </row>
        <row r="626">
          <cell r="G626" t="str">
            <v>AC-00843</v>
          </cell>
          <cell r="AO626" t="b">
            <v>0</v>
          </cell>
          <cell r="AP626" t="b">
            <v>0</v>
          </cell>
        </row>
        <row r="627">
          <cell r="G627" t="str">
            <v>AC-00867</v>
          </cell>
          <cell r="AO627" t="b">
            <v>0</v>
          </cell>
          <cell r="AP627" t="b">
            <v>0</v>
          </cell>
        </row>
        <row r="628">
          <cell r="G628" t="str">
            <v>AC-00844</v>
          </cell>
          <cell r="AO628" t="b">
            <v>0</v>
          </cell>
          <cell r="AP628" t="b">
            <v>0</v>
          </cell>
        </row>
        <row r="629">
          <cell r="G629" t="str">
            <v>AC-00846</v>
          </cell>
          <cell r="AO629" t="b">
            <v>0</v>
          </cell>
          <cell r="AP629" t="b">
            <v>0</v>
          </cell>
        </row>
        <row r="630">
          <cell r="G630" t="str">
            <v>AC-00845</v>
          </cell>
          <cell r="AO630" t="b">
            <v>0</v>
          </cell>
          <cell r="AP630" t="b">
            <v>0</v>
          </cell>
        </row>
        <row r="631">
          <cell r="G631" t="str">
            <v>AC-00847</v>
          </cell>
          <cell r="AO631" t="b">
            <v>0</v>
          </cell>
          <cell r="AP631" t="b">
            <v>0</v>
          </cell>
        </row>
        <row r="633">
          <cell r="G633" t="str">
            <v>AC-00848</v>
          </cell>
          <cell r="AO633" t="b">
            <v>0</v>
          </cell>
          <cell r="AP633" t="b">
            <v>0</v>
          </cell>
        </row>
        <row r="634">
          <cell r="G634" t="str">
            <v>AC-00868</v>
          </cell>
          <cell r="AO634" t="b">
            <v>0</v>
          </cell>
          <cell r="AP634" t="b">
            <v>0</v>
          </cell>
        </row>
        <row r="635">
          <cell r="G635" t="str">
            <v>AC-00869</v>
          </cell>
          <cell r="AO635" t="b">
            <v>0</v>
          </cell>
          <cell r="AP635" t="b">
            <v>0</v>
          </cell>
        </row>
        <row r="636">
          <cell r="G636" t="str">
            <v>AC-01128</v>
          </cell>
          <cell r="AO636" t="b">
            <v>0</v>
          </cell>
          <cell r="AP636" t="b">
            <v>0</v>
          </cell>
        </row>
        <row r="637">
          <cell r="G637" t="str">
            <v>AC-00830</v>
          </cell>
          <cell r="AO637" t="b">
            <v>0</v>
          </cell>
          <cell r="AP637" t="b">
            <v>0</v>
          </cell>
        </row>
        <row r="638">
          <cell r="G638" t="str">
            <v>AC-00836</v>
          </cell>
          <cell r="AO638" t="b">
            <v>0</v>
          </cell>
          <cell r="AP638" t="b">
            <v>0</v>
          </cell>
        </row>
        <row r="639">
          <cell r="G639" t="str">
            <v>AC-00871</v>
          </cell>
          <cell r="AO639" t="b">
            <v>0</v>
          </cell>
          <cell r="AP639" t="b">
            <v>0</v>
          </cell>
        </row>
        <row r="640">
          <cell r="G640" t="str">
            <v>AC-00829</v>
          </cell>
          <cell r="AO640" t="b">
            <v>1</v>
          </cell>
          <cell r="AP640" t="b">
            <v>0</v>
          </cell>
        </row>
        <row r="641">
          <cell r="G641" t="str">
            <v>AC-00882</v>
          </cell>
          <cell r="AO641" t="b">
            <v>1</v>
          </cell>
          <cell r="AP641" t="b">
            <v>0</v>
          </cell>
        </row>
        <row r="642">
          <cell r="G642" t="str">
            <v>AC-00880</v>
          </cell>
          <cell r="AO642" t="b">
            <v>1</v>
          </cell>
          <cell r="AP642" t="b">
            <v>0</v>
          </cell>
        </row>
        <row r="643">
          <cell r="G643" t="str">
            <v>AC-00797</v>
          </cell>
          <cell r="AO643" t="b">
            <v>1</v>
          </cell>
          <cell r="AP643" t="b">
            <v>0</v>
          </cell>
        </row>
        <row r="644">
          <cell r="G644" t="str">
            <v>AC-00514</v>
          </cell>
          <cell r="AO644" t="b">
            <v>0</v>
          </cell>
          <cell r="AP644" t="b">
            <v>0</v>
          </cell>
        </row>
        <row r="645">
          <cell r="G645" t="str">
            <v>AC-00435</v>
          </cell>
          <cell r="AO645" t="b">
            <v>0</v>
          </cell>
          <cell r="AP645" t="b">
            <v>0</v>
          </cell>
        </row>
        <row r="646">
          <cell r="G646" t="str">
            <v>AC-00022</v>
          </cell>
          <cell r="AO646" t="b">
            <v>0</v>
          </cell>
          <cell r="AP646" t="b">
            <v>0</v>
          </cell>
        </row>
        <row r="647">
          <cell r="G647" t="str">
            <v>AC-00658</v>
          </cell>
          <cell r="AO647" t="b">
            <v>0</v>
          </cell>
          <cell r="AP647" t="b">
            <v>0</v>
          </cell>
        </row>
        <row r="648">
          <cell r="G648" t="str">
            <v>AC-00662</v>
          </cell>
          <cell r="AO648" t="b">
            <v>0</v>
          </cell>
          <cell r="AP648" t="b">
            <v>0</v>
          </cell>
        </row>
        <row r="649">
          <cell r="G649" t="str">
            <v>AC-01099</v>
          </cell>
          <cell r="AO649" t="b">
            <v>0</v>
          </cell>
          <cell r="AP649" t="b">
            <v>0</v>
          </cell>
        </row>
        <row r="650">
          <cell r="G650" t="str">
            <v>AC-00660</v>
          </cell>
          <cell r="AO650" t="b">
            <v>0</v>
          </cell>
          <cell r="AP650" t="b">
            <v>0</v>
          </cell>
        </row>
        <row r="651">
          <cell r="AO651" t="b">
            <v>0</v>
          </cell>
          <cell r="AP651" t="b">
            <v>0</v>
          </cell>
        </row>
        <row r="652">
          <cell r="G652" t="str">
            <v>AC-00032</v>
          </cell>
          <cell r="AO652" t="b">
            <v>0</v>
          </cell>
          <cell r="AP652" t="b">
            <v>0</v>
          </cell>
        </row>
        <row r="653">
          <cell r="G653" t="str">
            <v>AC-01132</v>
          </cell>
          <cell r="AO653" t="b">
            <v>0</v>
          </cell>
          <cell r="AP653" t="b">
            <v>0</v>
          </cell>
        </row>
        <row r="654">
          <cell r="G654" t="str">
            <v>AC-00960</v>
          </cell>
          <cell r="AO654" t="b">
            <v>0</v>
          </cell>
          <cell r="AP654" t="b">
            <v>0</v>
          </cell>
        </row>
        <row r="655">
          <cell r="G655" t="str">
            <v>AC-00517</v>
          </cell>
          <cell r="AO655" t="b">
            <v>0</v>
          </cell>
          <cell r="AP655" t="b">
            <v>0</v>
          </cell>
        </row>
        <row r="656">
          <cell r="G656" t="str">
            <v>AC-00543</v>
          </cell>
          <cell r="AO656" t="b">
            <v>0</v>
          </cell>
          <cell r="AP656" t="b">
            <v>0</v>
          </cell>
        </row>
        <row r="657">
          <cell r="G657" t="str">
            <v>AC-00614</v>
          </cell>
          <cell r="AO657" t="b">
            <v>0</v>
          </cell>
          <cell r="AP657" t="b">
            <v>0</v>
          </cell>
        </row>
        <row r="658">
          <cell r="G658" t="str">
            <v>AC-00151</v>
          </cell>
          <cell r="AO658" t="b">
            <v>0</v>
          </cell>
          <cell r="AP658" t="b">
            <v>0</v>
          </cell>
        </row>
        <row r="659">
          <cell r="G659" t="str">
            <v>AC-00623</v>
          </cell>
          <cell r="AO659" t="b">
            <v>0</v>
          </cell>
          <cell r="AP659" t="b">
            <v>0</v>
          </cell>
        </row>
        <row r="660">
          <cell r="G660" t="str">
            <v>AC-01118</v>
          </cell>
          <cell r="AO660" t="b">
            <v>1</v>
          </cell>
          <cell r="AP660" t="b">
            <v>0</v>
          </cell>
        </row>
        <row r="661">
          <cell r="G661" t="str">
            <v>AC-00763</v>
          </cell>
          <cell r="AO661" t="b">
            <v>1</v>
          </cell>
          <cell r="AP661" t="b">
            <v>0</v>
          </cell>
        </row>
        <row r="662">
          <cell r="G662" t="str">
            <v>AC-01239</v>
          </cell>
        </row>
        <row r="663">
          <cell r="G663" t="str">
            <v>AC-00122</v>
          </cell>
          <cell r="AO663" t="b">
            <v>0</v>
          </cell>
          <cell r="AP663" t="b">
            <v>0</v>
          </cell>
        </row>
        <row r="664">
          <cell r="G664" t="str">
            <v>AC-00800</v>
          </cell>
          <cell r="AO664" t="b">
            <v>0</v>
          </cell>
          <cell r="AP664" t="b">
            <v>0</v>
          </cell>
        </row>
        <row r="665">
          <cell r="G665" t="str">
            <v>AC-00717</v>
          </cell>
          <cell r="AO665" t="b">
            <v>0</v>
          </cell>
          <cell r="AP665" t="b">
            <v>0</v>
          </cell>
        </row>
        <row r="666">
          <cell r="G666" t="str">
            <v>AC-00180</v>
          </cell>
          <cell r="AO666" t="b">
            <v>0</v>
          </cell>
          <cell r="AP666" t="b">
            <v>0</v>
          </cell>
        </row>
        <row r="667">
          <cell r="G667" t="str">
            <v>AC-00728</v>
          </cell>
          <cell r="AO667" t="b">
            <v>0</v>
          </cell>
          <cell r="AP667" t="b">
            <v>0</v>
          </cell>
        </row>
        <row r="668">
          <cell r="G668" t="str">
            <v>AC-00315</v>
          </cell>
          <cell r="AO668" t="b">
            <v>1</v>
          </cell>
          <cell r="AP668" t="b">
            <v>0</v>
          </cell>
        </row>
        <row r="669">
          <cell r="G669" t="str">
            <v>AC-00666</v>
          </cell>
          <cell r="AO669" t="b">
            <v>0</v>
          </cell>
          <cell r="AP669" t="b">
            <v>0</v>
          </cell>
        </row>
        <row r="670">
          <cell r="G670" t="str">
            <v>AC-00484</v>
          </cell>
          <cell r="AO670" t="b">
            <v>0</v>
          </cell>
          <cell r="AP670" t="b">
            <v>0</v>
          </cell>
        </row>
        <row r="671">
          <cell r="G671" t="str">
            <v>AC-00326</v>
          </cell>
          <cell r="AO671" t="b">
            <v>0</v>
          </cell>
          <cell r="AP671" t="b">
            <v>0</v>
          </cell>
        </row>
        <row r="672">
          <cell r="G672" t="str">
            <v>AC-00342</v>
          </cell>
          <cell r="AO672" t="b">
            <v>0</v>
          </cell>
          <cell r="AP672" t="b">
            <v>0</v>
          </cell>
        </row>
        <row r="673">
          <cell r="G673" t="str">
            <v>AC-00344</v>
          </cell>
          <cell r="AO673" t="b">
            <v>0</v>
          </cell>
          <cell r="AP673" t="b">
            <v>0</v>
          </cell>
        </row>
        <row r="674">
          <cell r="G674" t="str">
            <v>AC-00337</v>
          </cell>
          <cell r="AO674" t="b">
            <v>0</v>
          </cell>
          <cell r="AP674" t="b">
            <v>0</v>
          </cell>
        </row>
        <row r="675">
          <cell r="G675" t="str">
            <v>AC-00343</v>
          </cell>
          <cell r="AO675" t="b">
            <v>0</v>
          </cell>
          <cell r="AP675" t="b">
            <v>0</v>
          </cell>
        </row>
        <row r="676">
          <cell r="G676" t="str">
            <v>AC-00338</v>
          </cell>
          <cell r="AO676" t="b">
            <v>0</v>
          </cell>
          <cell r="AP676" t="b">
            <v>0</v>
          </cell>
        </row>
        <row r="677">
          <cell r="G677" t="str">
            <v>AC-00339</v>
          </cell>
          <cell r="AO677" t="b">
            <v>1</v>
          </cell>
          <cell r="AP677" t="b">
            <v>0</v>
          </cell>
        </row>
        <row r="678">
          <cell r="G678" t="str">
            <v>AC-00341</v>
          </cell>
          <cell r="AO678" t="b">
            <v>0</v>
          </cell>
          <cell r="AP678" t="b">
            <v>0</v>
          </cell>
        </row>
        <row r="679">
          <cell r="G679" t="str">
            <v>AC-00336</v>
          </cell>
          <cell r="AO679" t="b">
            <v>0</v>
          </cell>
          <cell r="AP679" t="b">
            <v>0</v>
          </cell>
        </row>
        <row r="680">
          <cell r="G680" t="str">
            <v>AC-00335</v>
          </cell>
          <cell r="AO680" t="b">
            <v>0</v>
          </cell>
          <cell r="AP680" t="b">
            <v>0</v>
          </cell>
        </row>
        <row r="681">
          <cell r="G681" t="str">
            <v>AC-00340</v>
          </cell>
          <cell r="AO681" t="b">
            <v>1</v>
          </cell>
          <cell r="AP681" t="b">
            <v>0</v>
          </cell>
        </row>
        <row r="682">
          <cell r="G682" t="str">
            <v>AC-00334</v>
          </cell>
          <cell r="AO682" t="b">
            <v>0</v>
          </cell>
          <cell r="AP682" t="b">
            <v>0</v>
          </cell>
        </row>
        <row r="683">
          <cell r="G683" t="str">
            <v>AC-00535</v>
          </cell>
          <cell r="AO683" t="b">
            <v>0</v>
          </cell>
          <cell r="AP683" t="b">
            <v>0</v>
          </cell>
        </row>
        <row r="684">
          <cell r="G684" t="str">
            <v>AC-00474</v>
          </cell>
          <cell r="AO684" t="b">
            <v>0</v>
          </cell>
          <cell r="AP684" t="b">
            <v>0</v>
          </cell>
        </row>
        <row r="685">
          <cell r="G685" t="str">
            <v>AC-00441</v>
          </cell>
          <cell r="AO685" t="b">
            <v>0</v>
          </cell>
          <cell r="AP685" t="b">
            <v>0</v>
          </cell>
        </row>
        <row r="686">
          <cell r="G686" t="str">
            <v>AC-00518</v>
          </cell>
          <cell r="AO686" t="b">
            <v>1</v>
          </cell>
          <cell r="AP686" t="b">
            <v>0</v>
          </cell>
        </row>
        <row r="687">
          <cell r="G687" t="str">
            <v>AC-01010</v>
          </cell>
          <cell r="AO687" t="b">
            <v>0</v>
          </cell>
          <cell r="AP687" t="b">
            <v>0</v>
          </cell>
        </row>
        <row r="688">
          <cell r="G688" t="str">
            <v>AC-00586</v>
          </cell>
          <cell r="AO688" t="b">
            <v>1</v>
          </cell>
          <cell r="AP688" t="b">
            <v>0</v>
          </cell>
        </row>
        <row r="689">
          <cell r="G689" t="str">
            <v>AC-00949</v>
          </cell>
          <cell r="AO689" t="b">
            <v>1</v>
          </cell>
          <cell r="AP689" t="b">
            <v>0</v>
          </cell>
        </row>
        <row r="690">
          <cell r="G690" t="str">
            <v>AC-00950</v>
          </cell>
          <cell r="AO690" t="b">
            <v>1</v>
          </cell>
          <cell r="AP690" t="b">
            <v>0</v>
          </cell>
        </row>
        <row r="691">
          <cell r="G691" t="str">
            <v>AC-00952</v>
          </cell>
          <cell r="AO691" t="b">
            <v>1</v>
          </cell>
          <cell r="AP691" t="b">
            <v>0</v>
          </cell>
        </row>
        <row r="692">
          <cell r="G692" t="str">
            <v>AC-00953</v>
          </cell>
          <cell r="AO692" t="b">
            <v>1</v>
          </cell>
          <cell r="AP692" t="b">
            <v>0</v>
          </cell>
        </row>
        <row r="693">
          <cell r="G693" t="str">
            <v>AC-00954</v>
          </cell>
          <cell r="AO693" t="b">
            <v>1</v>
          </cell>
          <cell r="AP693" t="b">
            <v>0</v>
          </cell>
        </row>
        <row r="694">
          <cell r="G694" t="str">
            <v>AC-00951</v>
          </cell>
          <cell r="AO694" t="b">
            <v>1</v>
          </cell>
          <cell r="AP694" t="b">
            <v>0</v>
          </cell>
        </row>
        <row r="695">
          <cell r="G695" t="str">
            <v>AC-00955</v>
          </cell>
          <cell r="AO695" t="b">
            <v>1</v>
          </cell>
          <cell r="AP695" t="b">
            <v>0</v>
          </cell>
        </row>
        <row r="696">
          <cell r="G696" t="str">
            <v>AC-00956</v>
          </cell>
          <cell r="AO696" t="b">
            <v>1</v>
          </cell>
          <cell r="AP696" t="b">
            <v>0</v>
          </cell>
        </row>
        <row r="697">
          <cell r="G697" t="str">
            <v>AC-01101</v>
          </cell>
          <cell r="AO697" t="b">
            <v>1</v>
          </cell>
          <cell r="AP697" t="b">
            <v>0</v>
          </cell>
        </row>
        <row r="698">
          <cell r="G698" t="str">
            <v>AC-01090</v>
          </cell>
          <cell r="AO698" t="b">
            <v>1</v>
          </cell>
          <cell r="AP698" t="b">
            <v>0</v>
          </cell>
        </row>
        <row r="699">
          <cell r="G699" t="str">
            <v>AC-01220</v>
          </cell>
          <cell r="AO699" t="b">
            <v>1</v>
          </cell>
          <cell r="AP699" t="b">
            <v>0</v>
          </cell>
        </row>
        <row r="700">
          <cell r="G700" t="str">
            <v>AC-01095</v>
          </cell>
          <cell r="AO700" t="b">
            <v>1</v>
          </cell>
          <cell r="AP700" t="b">
            <v>0</v>
          </cell>
        </row>
        <row r="701">
          <cell r="G701" t="str">
            <v>AC-01108</v>
          </cell>
          <cell r="AO701" t="b">
            <v>1</v>
          </cell>
          <cell r="AP701" t="b">
            <v>0</v>
          </cell>
        </row>
        <row r="702">
          <cell r="G702" t="str">
            <v>AC-00656</v>
          </cell>
          <cell r="AO702" t="b">
            <v>0</v>
          </cell>
          <cell r="AP702" t="b">
            <v>0</v>
          </cell>
        </row>
        <row r="703">
          <cell r="G703" t="str">
            <v>AC-00438</v>
          </cell>
          <cell r="AO703" t="b">
            <v>1</v>
          </cell>
          <cell r="AP703" t="b">
            <v>0</v>
          </cell>
        </row>
        <row r="704">
          <cell r="G704" t="str">
            <v>AC-00439</v>
          </cell>
          <cell r="AO704" t="b">
            <v>1</v>
          </cell>
          <cell r="AP704" t="b">
            <v>0</v>
          </cell>
        </row>
        <row r="706">
          <cell r="G706" t="str">
            <v>AC-00437</v>
          </cell>
          <cell r="AO706" t="b">
            <v>1</v>
          </cell>
          <cell r="AP706" t="b">
            <v>0</v>
          </cell>
        </row>
        <row r="707">
          <cell r="G707" t="str">
            <v>AC-01111</v>
          </cell>
          <cell r="AO707" t="b">
            <v>0</v>
          </cell>
          <cell r="AP707" t="b">
            <v>0</v>
          </cell>
        </row>
        <row r="708">
          <cell r="G708" t="str">
            <v>AC-00751</v>
          </cell>
          <cell r="AO708" t="b">
            <v>1</v>
          </cell>
          <cell r="AP708" t="b">
            <v>0</v>
          </cell>
        </row>
        <row r="709">
          <cell r="G709" t="str">
            <v>AC-00752</v>
          </cell>
          <cell r="AO709" t="b">
            <v>1</v>
          </cell>
          <cell r="AP709" t="b">
            <v>0</v>
          </cell>
        </row>
        <row r="710">
          <cell r="G710" t="str">
            <v>AC-00072</v>
          </cell>
          <cell r="AO710" t="b">
            <v>1</v>
          </cell>
          <cell r="AP710" t="b">
            <v>0</v>
          </cell>
        </row>
        <row r="711">
          <cell r="G711" t="str">
            <v>AC-00664</v>
          </cell>
          <cell r="AO711" t="b">
            <v>0</v>
          </cell>
          <cell r="AP711" t="b">
            <v>0</v>
          </cell>
        </row>
        <row r="712">
          <cell r="G712" t="str">
            <v>AC-00903</v>
          </cell>
          <cell r="AO712" t="b">
            <v>0</v>
          </cell>
          <cell r="AP712" t="b">
            <v>0</v>
          </cell>
        </row>
        <row r="713">
          <cell r="G713" t="str">
            <v>AC-00572</v>
          </cell>
          <cell r="AO713" t="b">
            <v>0</v>
          </cell>
          <cell r="AP713" t="b">
            <v>0</v>
          </cell>
        </row>
        <row r="714">
          <cell r="G714" t="str">
            <v>AC-00546</v>
          </cell>
          <cell r="AO714" t="b">
            <v>0</v>
          </cell>
          <cell r="AP714" t="b">
            <v>0</v>
          </cell>
        </row>
        <row r="715">
          <cell r="G715" t="str">
            <v>AC-00549</v>
          </cell>
          <cell r="AO715" t="b">
            <v>0</v>
          </cell>
          <cell r="AP715" t="b">
            <v>0</v>
          </cell>
        </row>
        <row r="716">
          <cell r="G716" t="str">
            <v>AC-01251</v>
          </cell>
        </row>
        <row r="717">
          <cell r="G717" t="str">
            <v>AC-00824</v>
          </cell>
          <cell r="AO717" t="b">
            <v>0</v>
          </cell>
          <cell r="AP717" t="b">
            <v>0</v>
          </cell>
        </row>
        <row r="718">
          <cell r="G718" t="str">
            <v>AC-00385</v>
          </cell>
          <cell r="AO718" t="b">
            <v>0</v>
          </cell>
          <cell r="AP718" t="b">
            <v>0</v>
          </cell>
        </row>
        <row r="719">
          <cell r="G719" t="str">
            <v>AC-00930</v>
          </cell>
          <cell r="AO719" t="b">
            <v>0</v>
          </cell>
          <cell r="AP719" t="b">
            <v>0</v>
          </cell>
        </row>
        <row r="720">
          <cell r="G720" t="str">
            <v>AC-00778</v>
          </cell>
          <cell r="AO720" t="b">
            <v>1</v>
          </cell>
          <cell r="AP720" t="b">
            <v>0</v>
          </cell>
        </row>
        <row r="721">
          <cell r="G721" t="str">
            <v>AC-00643</v>
          </cell>
          <cell r="AO721" t="b">
            <v>0</v>
          </cell>
          <cell r="AP721" t="b">
            <v>0</v>
          </cell>
        </row>
        <row r="722">
          <cell r="G722" t="str">
            <v>AC-00404</v>
          </cell>
          <cell r="AO722" t="b">
            <v>1</v>
          </cell>
          <cell r="AP722" t="b">
            <v>0</v>
          </cell>
        </row>
        <row r="723">
          <cell r="G723" t="str">
            <v>AC-00386</v>
          </cell>
          <cell r="AO723" t="b">
            <v>1</v>
          </cell>
          <cell r="AP723" t="b">
            <v>0</v>
          </cell>
        </row>
        <row r="724">
          <cell r="G724" t="str">
            <v>AC-00388</v>
          </cell>
          <cell r="AO724" t="b">
            <v>1</v>
          </cell>
          <cell r="AP724" t="b">
            <v>0</v>
          </cell>
        </row>
        <row r="725">
          <cell r="G725" t="str">
            <v>AC-00392</v>
          </cell>
          <cell r="AO725" t="b">
            <v>1</v>
          </cell>
          <cell r="AP725" t="b">
            <v>0</v>
          </cell>
        </row>
        <row r="726">
          <cell r="G726" t="str">
            <v>AC-00393</v>
          </cell>
          <cell r="AO726" t="b">
            <v>1</v>
          </cell>
          <cell r="AP726" t="b">
            <v>0</v>
          </cell>
        </row>
        <row r="727">
          <cell r="G727" t="str">
            <v>AC-00391</v>
          </cell>
          <cell r="AO727" t="b">
            <v>1</v>
          </cell>
          <cell r="AP727" t="b">
            <v>0</v>
          </cell>
        </row>
        <row r="728">
          <cell r="G728" t="str">
            <v>AC-00389</v>
          </cell>
          <cell r="AO728" t="b">
            <v>1</v>
          </cell>
          <cell r="AP728" t="b">
            <v>0</v>
          </cell>
        </row>
        <row r="729">
          <cell r="G729" t="str">
            <v>AC-00387</v>
          </cell>
          <cell r="AO729" t="b">
            <v>1</v>
          </cell>
          <cell r="AP729" t="b">
            <v>0</v>
          </cell>
        </row>
        <row r="730">
          <cell r="G730" t="str">
            <v>AC-00394</v>
          </cell>
          <cell r="AO730" t="b">
            <v>1</v>
          </cell>
          <cell r="AP730" t="b">
            <v>0</v>
          </cell>
        </row>
        <row r="731">
          <cell r="G731" t="str">
            <v>AC-00390</v>
          </cell>
          <cell r="AO731" t="b">
            <v>1</v>
          </cell>
          <cell r="AP731" t="b">
            <v>0</v>
          </cell>
        </row>
        <row r="732">
          <cell r="G732" t="str">
            <v>AC-00723</v>
          </cell>
          <cell r="AO732" t="b">
            <v>0</v>
          </cell>
          <cell r="AP732" t="b">
            <v>0</v>
          </cell>
        </row>
        <row r="733">
          <cell r="G733" t="str">
            <v>AC-00075</v>
          </cell>
          <cell r="AO733" t="b">
            <v>0</v>
          </cell>
          <cell r="AP733" t="b">
            <v>0</v>
          </cell>
        </row>
        <row r="734">
          <cell r="G734" t="str">
            <v>AC-01161</v>
          </cell>
          <cell r="AO734" t="b">
            <v>0</v>
          </cell>
          <cell r="AP734" t="b">
            <v>0</v>
          </cell>
        </row>
        <row r="735">
          <cell r="G735" t="str">
            <v>AC-00416</v>
          </cell>
        </row>
        <row r="736">
          <cell r="G736" t="str">
            <v>AC-00748</v>
          </cell>
          <cell r="AO736" t="b">
            <v>0</v>
          </cell>
          <cell r="AP736" t="b">
            <v>0</v>
          </cell>
        </row>
        <row r="737">
          <cell r="G737" t="str">
            <v>AC-01141</v>
          </cell>
          <cell r="AO737" t="b">
            <v>0</v>
          </cell>
          <cell r="AP737" t="b">
            <v>0</v>
          </cell>
        </row>
        <row r="738">
          <cell r="G738" t="str">
            <v>AC-00016</v>
          </cell>
          <cell r="AO738" t="b">
            <v>1</v>
          </cell>
          <cell r="AP738" t="b">
            <v>0</v>
          </cell>
        </row>
        <row r="739">
          <cell r="G739" t="str">
            <v>AC-00014</v>
          </cell>
          <cell r="AO739" t="b">
            <v>1</v>
          </cell>
          <cell r="AP739" t="b">
            <v>0</v>
          </cell>
        </row>
        <row r="740">
          <cell r="G740" t="str">
            <v>AC-00015</v>
          </cell>
          <cell r="AO740" t="b">
            <v>1</v>
          </cell>
          <cell r="AP740" t="b">
            <v>0</v>
          </cell>
        </row>
        <row r="741">
          <cell r="G741" t="str">
            <v>AC-00322</v>
          </cell>
          <cell r="AO741" t="b">
            <v>1</v>
          </cell>
          <cell r="AP741" t="b">
            <v>0</v>
          </cell>
        </row>
        <row r="742">
          <cell r="G742" t="str">
            <v>AC-00017</v>
          </cell>
          <cell r="AO742" t="b">
            <v>1</v>
          </cell>
          <cell r="AP742" t="b">
            <v>0</v>
          </cell>
        </row>
        <row r="743">
          <cell r="G743" t="str">
            <v>AC-00631</v>
          </cell>
          <cell r="AO743" t="b">
            <v>0</v>
          </cell>
          <cell r="AP743" t="b">
            <v>0</v>
          </cell>
        </row>
        <row r="744">
          <cell r="G744" t="str">
            <v>AC-00423</v>
          </cell>
          <cell r="AO744" t="b">
            <v>1</v>
          </cell>
          <cell r="AP744" t="b">
            <v>0</v>
          </cell>
        </row>
        <row r="745">
          <cell r="G745" t="str">
            <v>AC-00149</v>
          </cell>
          <cell r="AO745" t="b">
            <v>0</v>
          </cell>
          <cell r="AP745" t="b">
            <v>0</v>
          </cell>
        </row>
        <row r="746">
          <cell r="G746" t="str">
            <v>AC-00136</v>
          </cell>
          <cell r="AO746" t="b">
            <v>0</v>
          </cell>
          <cell r="AP746" t="b">
            <v>0</v>
          </cell>
        </row>
        <row r="747">
          <cell r="G747" t="str">
            <v>AC-00461</v>
          </cell>
          <cell r="AO747" t="b">
            <v>0</v>
          </cell>
          <cell r="AP747" t="b">
            <v>0</v>
          </cell>
        </row>
        <row r="748">
          <cell r="G748" t="str">
            <v>AC-00156</v>
          </cell>
          <cell r="AO748" t="b">
            <v>0</v>
          </cell>
          <cell r="AP748" t="b">
            <v>0</v>
          </cell>
        </row>
        <row r="749">
          <cell r="G749" t="str">
            <v>AC-00776</v>
          </cell>
          <cell r="AO749" t="b">
            <v>1</v>
          </cell>
          <cell r="AP749" t="b">
            <v>0</v>
          </cell>
        </row>
        <row r="750">
          <cell r="G750" t="str">
            <v>AC-00775</v>
          </cell>
          <cell r="AO750" t="b">
            <v>1</v>
          </cell>
          <cell r="AP750" t="b">
            <v>0</v>
          </cell>
        </row>
        <row r="751">
          <cell r="G751" t="str">
            <v>AC-01102</v>
          </cell>
          <cell r="AO751" t="b">
            <v>1</v>
          </cell>
          <cell r="AP751" t="b">
            <v>0</v>
          </cell>
        </row>
        <row r="753">
          <cell r="G753" t="str">
            <v>AC-00920</v>
          </cell>
          <cell r="AO753" t="b">
            <v>1</v>
          </cell>
          <cell r="AP753" t="b">
            <v>0</v>
          </cell>
        </row>
        <row r="754">
          <cell r="G754" t="str">
            <v>AC-00749</v>
          </cell>
          <cell r="AO754" t="b">
            <v>0</v>
          </cell>
          <cell r="AP754" t="b">
            <v>0</v>
          </cell>
        </row>
        <row r="755">
          <cell r="G755" t="str">
            <v>AC-00006</v>
          </cell>
          <cell r="AO755" t="b">
            <v>1</v>
          </cell>
          <cell r="AP755" t="b">
            <v>0</v>
          </cell>
        </row>
        <row r="756">
          <cell r="G756" t="str">
            <v>AC-00629</v>
          </cell>
          <cell r="AO756" t="b">
            <v>0</v>
          </cell>
          <cell r="AP756" t="b">
            <v>0</v>
          </cell>
        </row>
        <row r="757">
          <cell r="G757" t="str">
            <v>AC-00630</v>
          </cell>
          <cell r="AO757" t="b">
            <v>0</v>
          </cell>
          <cell r="AP757" t="b">
            <v>0</v>
          </cell>
        </row>
        <row r="758">
          <cell r="G758" t="str">
            <v>AC-00750</v>
          </cell>
          <cell r="AO758" t="b">
            <v>0</v>
          </cell>
          <cell r="AP758" t="b">
            <v>0</v>
          </cell>
        </row>
        <row r="759">
          <cell r="G759" t="str">
            <v>AC-00444</v>
          </cell>
          <cell r="AO759" t="b">
            <v>0</v>
          </cell>
          <cell r="AP759" t="b">
            <v>0</v>
          </cell>
        </row>
        <row r="760">
          <cell r="G760" t="str">
            <v>AC-00043</v>
          </cell>
          <cell r="AO760" t="b">
            <v>0</v>
          </cell>
          <cell r="AP760" t="b">
            <v>0</v>
          </cell>
        </row>
        <row r="761">
          <cell r="G761" t="str">
            <v>AC-00054</v>
          </cell>
          <cell r="AO761" t="b">
            <v>0</v>
          </cell>
          <cell r="AP761" t="b">
            <v>0</v>
          </cell>
        </row>
        <row r="762">
          <cell r="G762" t="str">
            <v>AC-00981</v>
          </cell>
          <cell r="AO762" t="b">
            <v>0</v>
          </cell>
          <cell r="AP762" t="b">
            <v>0</v>
          </cell>
        </row>
        <row r="763">
          <cell r="G763" t="str">
            <v>AC-00118</v>
          </cell>
          <cell r="AO763" t="b">
            <v>1</v>
          </cell>
          <cell r="AP763" t="b">
            <v>0</v>
          </cell>
        </row>
        <row r="764">
          <cell r="G764" t="str">
            <v>AC-00119</v>
          </cell>
          <cell r="AO764" t="b">
            <v>1</v>
          </cell>
          <cell r="AP764" t="b">
            <v>0</v>
          </cell>
        </row>
        <row r="765">
          <cell r="G765" t="str">
            <v>AC-00117</v>
          </cell>
          <cell r="AO765" t="b">
            <v>1</v>
          </cell>
          <cell r="AP765" t="b">
            <v>0</v>
          </cell>
        </row>
        <row r="766">
          <cell r="G766" t="str">
            <v>AC-00116</v>
          </cell>
          <cell r="AO766" t="b">
            <v>1</v>
          </cell>
          <cell r="AP766" t="b">
            <v>0</v>
          </cell>
        </row>
        <row r="767">
          <cell r="G767" t="str">
            <v>AC-00747</v>
          </cell>
          <cell r="AO767" t="b">
            <v>0</v>
          </cell>
          <cell r="AP767" t="b">
            <v>0</v>
          </cell>
        </row>
        <row r="768">
          <cell r="G768" t="str">
            <v>AC-00345</v>
          </cell>
          <cell r="AO768" t="b">
            <v>0</v>
          </cell>
          <cell r="AP768" t="b">
            <v>0</v>
          </cell>
        </row>
        <row r="769">
          <cell r="G769" t="str">
            <v>AC-01160</v>
          </cell>
          <cell r="AO769" t="b">
            <v>0</v>
          </cell>
          <cell r="AP769" t="b">
            <v>0</v>
          </cell>
        </row>
        <row r="770">
          <cell r="G770" t="str">
            <v>AC-01209</v>
          </cell>
          <cell r="AO770" t="b">
            <v>0</v>
          </cell>
          <cell r="AP770" t="b">
            <v>0</v>
          </cell>
        </row>
        <row r="771">
          <cell r="G771" t="str">
            <v>AC-00969</v>
          </cell>
          <cell r="AO771" t="b">
            <v>0</v>
          </cell>
          <cell r="AP771" t="b">
            <v>0</v>
          </cell>
        </row>
        <row r="772">
          <cell r="G772" t="str">
            <v>AC-01068</v>
          </cell>
          <cell r="AO772" t="b">
            <v>1</v>
          </cell>
          <cell r="AP772" t="b">
            <v>0</v>
          </cell>
        </row>
        <row r="773">
          <cell r="G773" t="str">
            <v>AC-01066</v>
          </cell>
          <cell r="AO773" t="b">
            <v>1</v>
          </cell>
          <cell r="AP773" t="b">
            <v>0</v>
          </cell>
        </row>
        <row r="774">
          <cell r="G774" t="str">
            <v>AC-01067</v>
          </cell>
          <cell r="AO774" t="b">
            <v>1</v>
          </cell>
          <cell r="AP774" t="b">
            <v>0</v>
          </cell>
        </row>
        <row r="775">
          <cell r="G775" t="str">
            <v>AC-01064</v>
          </cell>
          <cell r="AO775" t="b">
            <v>1</v>
          </cell>
          <cell r="AP775" t="b">
            <v>0</v>
          </cell>
        </row>
        <row r="776">
          <cell r="G776" t="str">
            <v>AC-01106</v>
          </cell>
          <cell r="AO776" t="b">
            <v>1</v>
          </cell>
          <cell r="AP776" t="b">
            <v>0</v>
          </cell>
        </row>
        <row r="777">
          <cell r="G777" t="str">
            <v>AC-01107</v>
          </cell>
          <cell r="AO777" t="b">
            <v>1</v>
          </cell>
          <cell r="AP777" t="b">
            <v>0</v>
          </cell>
        </row>
        <row r="778">
          <cell r="G778" t="str">
            <v>AC-00636</v>
          </cell>
          <cell r="AO778" t="b">
            <v>1</v>
          </cell>
          <cell r="AP778" t="b">
            <v>0</v>
          </cell>
        </row>
        <row r="779">
          <cell r="G779" t="str">
            <v>AC-00596</v>
          </cell>
          <cell r="AO779" t="b">
            <v>0</v>
          </cell>
          <cell r="AP779" t="b">
            <v>0</v>
          </cell>
        </row>
        <row r="780">
          <cell r="G780" t="str">
            <v>AC-01065</v>
          </cell>
          <cell r="AO780" t="b">
            <v>0</v>
          </cell>
          <cell r="AP780" t="b">
            <v>0</v>
          </cell>
        </row>
        <row r="781">
          <cell r="G781" t="str">
            <v>AC-00504</v>
          </cell>
          <cell r="AO781" t="b">
            <v>0</v>
          </cell>
          <cell r="AP781" t="b">
            <v>0</v>
          </cell>
        </row>
        <row r="782">
          <cell r="G782" t="str">
            <v>AC-01045</v>
          </cell>
          <cell r="AO782" t="b">
            <v>0</v>
          </cell>
          <cell r="AP782" t="b">
            <v>0</v>
          </cell>
        </row>
        <row r="783">
          <cell r="G783" t="str">
            <v>AC-00361</v>
          </cell>
          <cell r="AO783" t="b">
            <v>0</v>
          </cell>
          <cell r="AP783" t="b">
            <v>0</v>
          </cell>
        </row>
        <row r="784">
          <cell r="G784" t="str">
            <v>AC-00974</v>
          </cell>
          <cell r="AO784" t="b">
            <v>0</v>
          </cell>
          <cell r="AP784" t="b">
            <v>0</v>
          </cell>
        </row>
        <row r="785">
          <cell r="G785" t="str">
            <v>AC-00932</v>
          </cell>
          <cell r="AO785" t="b">
            <v>0</v>
          </cell>
          <cell r="AP785" t="b">
            <v>0</v>
          </cell>
        </row>
        <row r="786">
          <cell r="G786" t="str">
            <v>AC-00714</v>
          </cell>
          <cell r="AO786" t="b">
            <v>0</v>
          </cell>
          <cell r="AP786" t="b">
            <v>0</v>
          </cell>
        </row>
        <row r="787">
          <cell r="G787" t="str">
            <v>AC-00146</v>
          </cell>
          <cell r="AO787" t="b">
            <v>0</v>
          </cell>
          <cell r="AP787" t="b">
            <v>0</v>
          </cell>
        </row>
        <row r="788">
          <cell r="G788" t="str">
            <v>AC-00986</v>
          </cell>
          <cell r="AO788" t="b">
            <v>0</v>
          </cell>
          <cell r="AP788" t="b">
            <v>0</v>
          </cell>
        </row>
        <row r="789">
          <cell r="G789" t="str">
            <v>AC-00762</v>
          </cell>
          <cell r="AO789" t="b">
            <v>0</v>
          </cell>
          <cell r="AP789" t="b">
            <v>0</v>
          </cell>
        </row>
        <row r="790">
          <cell r="G790" t="str">
            <v>AC-00768</v>
          </cell>
          <cell r="AO790" t="b">
            <v>0</v>
          </cell>
          <cell r="AP790" t="b">
            <v>0</v>
          </cell>
        </row>
        <row r="791">
          <cell r="G791" t="str">
            <v>AC-01036</v>
          </cell>
          <cell r="AO791" t="b">
            <v>0</v>
          </cell>
          <cell r="AP791" t="b">
            <v>0</v>
          </cell>
        </row>
        <row r="792">
          <cell r="G792" t="str">
            <v>AC-00742</v>
          </cell>
          <cell r="AO792" t="b">
            <v>0</v>
          </cell>
          <cell r="AP792" t="b">
            <v>0</v>
          </cell>
        </row>
        <row r="793">
          <cell r="G793" t="str">
            <v>AC-00395</v>
          </cell>
          <cell r="AO793" t="b">
            <v>1</v>
          </cell>
          <cell r="AP793" t="b">
            <v>0</v>
          </cell>
        </row>
        <row r="794">
          <cell r="G794" t="str">
            <v>AC-00556</v>
          </cell>
          <cell r="AO794" t="b">
            <v>1</v>
          </cell>
          <cell r="AP794" t="b">
            <v>0</v>
          </cell>
        </row>
        <row r="795">
          <cell r="G795" t="str">
            <v>AC-00557</v>
          </cell>
          <cell r="AO795" t="b">
            <v>1</v>
          </cell>
          <cell r="AP795" t="b">
            <v>0</v>
          </cell>
        </row>
        <row r="796">
          <cell r="G796" t="str">
            <v>AC-00560</v>
          </cell>
          <cell r="AO796" t="b">
            <v>1</v>
          </cell>
          <cell r="AP796" t="b">
            <v>0</v>
          </cell>
        </row>
        <row r="797">
          <cell r="G797" t="str">
            <v>AC-00561</v>
          </cell>
          <cell r="AO797" t="b">
            <v>1</v>
          </cell>
          <cell r="AP797" t="b">
            <v>0</v>
          </cell>
        </row>
        <row r="798">
          <cell r="G798" t="str">
            <v>AC-00558</v>
          </cell>
          <cell r="AO798" t="b">
            <v>1</v>
          </cell>
          <cell r="AP798" t="b">
            <v>0</v>
          </cell>
        </row>
        <row r="799">
          <cell r="G799" t="str">
            <v>AC-00559</v>
          </cell>
          <cell r="AO799" t="b">
            <v>1</v>
          </cell>
          <cell r="AP799" t="b">
            <v>0</v>
          </cell>
        </row>
        <row r="800">
          <cell r="G800" t="str">
            <v>AC-00562</v>
          </cell>
          <cell r="AO800" t="b">
            <v>1</v>
          </cell>
          <cell r="AP800" t="b">
            <v>0</v>
          </cell>
        </row>
        <row r="801">
          <cell r="G801" t="str">
            <v>AC-00319</v>
          </cell>
          <cell r="AO801" t="b">
            <v>1</v>
          </cell>
          <cell r="AP801" t="b">
            <v>0</v>
          </cell>
        </row>
        <row r="802">
          <cell r="G802" t="str">
            <v>AC-00506</v>
          </cell>
          <cell r="AO802" t="b">
            <v>0</v>
          </cell>
          <cell r="AP802" t="b">
            <v>0</v>
          </cell>
        </row>
        <row r="803">
          <cell r="G803" t="str">
            <v>AC-00476</v>
          </cell>
          <cell r="AO803" t="b">
            <v>0</v>
          </cell>
          <cell r="AP803" t="b">
            <v>0</v>
          </cell>
        </row>
        <row r="804">
          <cell r="G804" t="str">
            <v>AC-00741</v>
          </cell>
          <cell r="AO804" t="b">
            <v>1</v>
          </cell>
          <cell r="AP804" t="b">
            <v>0</v>
          </cell>
        </row>
        <row r="805">
          <cell r="G805" t="str">
            <v>AC-00746</v>
          </cell>
          <cell r="AO805" t="b">
            <v>1</v>
          </cell>
          <cell r="AP805" t="b">
            <v>0</v>
          </cell>
        </row>
        <row r="806">
          <cell r="G806" t="str">
            <v>AC-00033</v>
          </cell>
          <cell r="AO806" t="b">
            <v>1</v>
          </cell>
          <cell r="AP806" t="b">
            <v>0</v>
          </cell>
        </row>
        <row r="807">
          <cell r="G807" t="str">
            <v>AC-00860</v>
          </cell>
          <cell r="AO807" t="b">
            <v>1</v>
          </cell>
          <cell r="AP807" t="b">
            <v>0</v>
          </cell>
        </row>
        <row r="808">
          <cell r="G808" t="str">
            <v>AC-00861</v>
          </cell>
          <cell r="AO808" t="b">
            <v>1</v>
          </cell>
          <cell r="AP808" t="b">
            <v>0</v>
          </cell>
        </row>
        <row r="809">
          <cell r="G809" t="str">
            <v>AC-00647</v>
          </cell>
          <cell r="AO809" t="b">
            <v>1</v>
          </cell>
          <cell r="AP809" t="b">
            <v>0</v>
          </cell>
        </row>
        <row r="810">
          <cell r="G810" t="str">
            <v>AC-00378</v>
          </cell>
          <cell r="AO810" t="b">
            <v>0</v>
          </cell>
          <cell r="AP810" t="b">
            <v>0</v>
          </cell>
        </row>
        <row r="811">
          <cell r="G811" t="str">
            <v>AC-00691</v>
          </cell>
          <cell r="AO811" t="b">
            <v>0</v>
          </cell>
          <cell r="AP811" t="b">
            <v>0</v>
          </cell>
        </row>
        <row r="812">
          <cell r="G812" t="str">
            <v>AC-00661</v>
          </cell>
          <cell r="AO812" t="b">
            <v>1</v>
          </cell>
          <cell r="AP812" t="b">
            <v>0</v>
          </cell>
        </row>
        <row r="813">
          <cell r="G813" t="str">
            <v>AC-00376</v>
          </cell>
          <cell r="AO813" t="b">
            <v>0</v>
          </cell>
          <cell r="AP813" t="b">
            <v>0</v>
          </cell>
        </row>
        <row r="814">
          <cell r="AO814" t="b">
            <v>0</v>
          </cell>
          <cell r="AP814" t="b">
            <v>0</v>
          </cell>
        </row>
        <row r="815">
          <cell r="G815" t="str">
            <v>AC-00375</v>
          </cell>
          <cell r="AO815" t="b">
            <v>0</v>
          </cell>
          <cell r="AP815" t="b">
            <v>0</v>
          </cell>
        </row>
        <row r="816">
          <cell r="G816" t="str">
            <v>AC-00739</v>
          </cell>
          <cell r="AO816" t="b">
            <v>0</v>
          </cell>
          <cell r="AP816" t="b">
            <v>0</v>
          </cell>
        </row>
        <row r="817">
          <cell r="G817" t="str">
            <v>AC-00327</v>
          </cell>
          <cell r="AO817" t="b">
            <v>0</v>
          </cell>
          <cell r="AP817" t="b">
            <v>0</v>
          </cell>
        </row>
        <row r="818">
          <cell r="G818" t="str">
            <v>AC-00488</v>
          </cell>
          <cell r="AO818" t="b">
            <v>1</v>
          </cell>
          <cell r="AP818" t="b">
            <v>0</v>
          </cell>
        </row>
        <row r="819">
          <cell r="G819" t="str">
            <v>AC-00490</v>
          </cell>
          <cell r="AO819" t="b">
            <v>1</v>
          </cell>
          <cell r="AP819" t="b">
            <v>0</v>
          </cell>
        </row>
        <row r="820">
          <cell r="G820" t="str">
            <v>AC-00491</v>
          </cell>
          <cell r="AO820" t="b">
            <v>1</v>
          </cell>
          <cell r="AP820" t="b">
            <v>0</v>
          </cell>
        </row>
        <row r="821">
          <cell r="G821" t="str">
            <v>AC-00489</v>
          </cell>
          <cell r="AO821" t="b">
            <v>1</v>
          </cell>
          <cell r="AP821" t="b">
            <v>0</v>
          </cell>
        </row>
        <row r="823">
          <cell r="G823" t="str">
            <v>AC-00352</v>
          </cell>
          <cell r="AO823" t="b">
            <v>0</v>
          </cell>
          <cell r="AP823" t="b">
            <v>0</v>
          </cell>
        </row>
        <row r="824">
          <cell r="G824" t="str">
            <v>AC-00445</v>
          </cell>
          <cell r="AO824" t="b">
            <v>0</v>
          </cell>
          <cell r="AP824" t="b">
            <v>0</v>
          </cell>
        </row>
        <row r="825">
          <cell r="G825" t="str">
            <v>AC-01257</v>
          </cell>
          <cell r="AO825" t="b">
            <v>0</v>
          </cell>
          <cell r="AP825" t="b">
            <v>0</v>
          </cell>
        </row>
        <row r="826">
          <cell r="G826" t="str">
            <v>AC-00103</v>
          </cell>
          <cell r="AO826" t="b">
            <v>0</v>
          </cell>
          <cell r="AP826" t="b">
            <v>0</v>
          </cell>
        </row>
        <row r="827">
          <cell r="G827" t="str">
            <v>AC-01229</v>
          </cell>
          <cell r="AO827" t="b">
            <v>1</v>
          </cell>
          <cell r="AP827" t="b">
            <v>0</v>
          </cell>
        </row>
        <row r="828">
          <cell r="G828" t="str">
            <v>AC-00719</v>
          </cell>
          <cell r="AO828" t="b">
            <v>0</v>
          </cell>
          <cell r="AP828" t="b">
            <v>0</v>
          </cell>
        </row>
        <row r="829">
          <cell r="G829" t="str">
            <v>AC-01204</v>
          </cell>
          <cell r="AO829" t="b">
            <v>0</v>
          </cell>
          <cell r="AP829" t="b">
            <v>0</v>
          </cell>
        </row>
        <row r="830">
          <cell r="G830" t="str">
            <v>AC-00362</v>
          </cell>
          <cell r="AO830" t="b">
            <v>0</v>
          </cell>
          <cell r="AP830" t="b">
            <v>0</v>
          </cell>
        </row>
        <row r="831">
          <cell r="G831" t="str">
            <v>AC-00364</v>
          </cell>
          <cell r="AO831" t="b">
            <v>0</v>
          </cell>
          <cell r="AP831" t="b">
            <v>0</v>
          </cell>
        </row>
        <row r="832">
          <cell r="G832" t="str">
            <v>AC-00363</v>
          </cell>
          <cell r="AO832" t="b">
            <v>0</v>
          </cell>
          <cell r="AP832" t="b">
            <v>0</v>
          </cell>
        </row>
        <row r="833">
          <cell r="G833" t="str">
            <v>AC-00369</v>
          </cell>
          <cell r="AO833" t="b">
            <v>0</v>
          </cell>
          <cell r="AP833" t="b">
            <v>0</v>
          </cell>
        </row>
        <row r="834">
          <cell r="G834" t="str">
            <v>AC-01205</v>
          </cell>
          <cell r="AO834" t="b">
            <v>0</v>
          </cell>
          <cell r="AP834" t="b">
            <v>0</v>
          </cell>
        </row>
        <row r="835">
          <cell r="G835" t="str">
            <v>AC-00649</v>
          </cell>
          <cell r="AO835" t="b">
            <v>0</v>
          </cell>
          <cell r="AP835" t="b">
            <v>0</v>
          </cell>
        </row>
        <row r="836">
          <cell r="G836" t="str">
            <v>AC-00548</v>
          </cell>
          <cell r="AO836" t="b">
            <v>0</v>
          </cell>
          <cell r="AP836" t="b">
            <v>0</v>
          </cell>
        </row>
        <row r="837">
          <cell r="G837" t="str">
            <v>AC-00547</v>
          </cell>
          <cell r="AO837" t="b">
            <v>0</v>
          </cell>
          <cell r="AP837" t="b">
            <v>0</v>
          </cell>
        </row>
        <row r="838">
          <cell r="G838" t="str">
            <v>AC-00958</v>
          </cell>
          <cell r="AO838" t="b">
            <v>0</v>
          </cell>
          <cell r="AP838" t="b">
            <v>0</v>
          </cell>
        </row>
        <row r="839">
          <cell r="G839" t="str">
            <v>AC-00983</v>
          </cell>
          <cell r="AO839" t="b">
            <v>0</v>
          </cell>
          <cell r="AP839" t="b">
            <v>0</v>
          </cell>
        </row>
        <row r="840">
          <cell r="G840" t="str">
            <v>AC-00989</v>
          </cell>
          <cell r="AO840" t="b">
            <v>0</v>
          </cell>
          <cell r="AP840" t="b">
            <v>0</v>
          </cell>
        </row>
        <row r="841">
          <cell r="G841" t="str">
            <v>AC-00674</v>
          </cell>
          <cell r="AO841" t="b">
            <v>1</v>
          </cell>
          <cell r="AP841" t="b">
            <v>0</v>
          </cell>
        </row>
        <row r="842">
          <cell r="G842" t="str">
            <v>AC-00050</v>
          </cell>
          <cell r="AO842" t="b">
            <v>1</v>
          </cell>
          <cell r="AP842" t="b">
            <v>0</v>
          </cell>
        </row>
        <row r="843">
          <cell r="G843" t="str">
            <v>AC-00137</v>
          </cell>
          <cell r="AO843" t="b">
            <v>1</v>
          </cell>
          <cell r="AP843" t="b">
            <v>0</v>
          </cell>
        </row>
        <row r="844">
          <cell r="G844" t="str">
            <v>AC-00996</v>
          </cell>
          <cell r="AO844" t="b">
            <v>0</v>
          </cell>
          <cell r="AP844" t="b">
            <v>0</v>
          </cell>
        </row>
        <row r="845">
          <cell r="G845" t="str">
            <v>AC-00803</v>
          </cell>
          <cell r="AO845" t="b">
            <v>0</v>
          </cell>
          <cell r="AP845" t="b">
            <v>0</v>
          </cell>
        </row>
        <row r="846">
          <cell r="G846" t="str">
            <v>AC-01077</v>
          </cell>
          <cell r="AO846" t="b">
            <v>1</v>
          </cell>
          <cell r="AP846" t="b">
            <v>0</v>
          </cell>
        </row>
        <row r="847">
          <cell r="G847" t="str">
            <v>AC-00646</v>
          </cell>
          <cell r="AO847" t="b">
            <v>0</v>
          </cell>
          <cell r="AP847" t="b">
            <v>0</v>
          </cell>
        </row>
        <row r="848">
          <cell r="G848" t="str">
            <v>AC-00134</v>
          </cell>
          <cell r="AO848" t="b">
            <v>0</v>
          </cell>
          <cell r="AP848" t="b">
            <v>0</v>
          </cell>
        </row>
        <row r="849">
          <cell r="G849" t="str">
            <v>AC-00688</v>
          </cell>
          <cell r="AO849" t="b">
            <v>1</v>
          </cell>
          <cell r="AP849" t="b">
            <v>0</v>
          </cell>
        </row>
        <row r="850">
          <cell r="G850" t="str">
            <v>AC-00443</v>
          </cell>
          <cell r="AO850" t="b">
            <v>0</v>
          </cell>
          <cell r="AP850" t="b">
            <v>0</v>
          </cell>
        </row>
        <row r="852">
          <cell r="G852" t="str">
            <v>AC-01042</v>
          </cell>
          <cell r="AO852" t="b">
            <v>1</v>
          </cell>
          <cell r="AP852" t="b">
            <v>0</v>
          </cell>
        </row>
        <row r="853">
          <cell r="G853" t="str">
            <v>AC-00316</v>
          </cell>
          <cell r="AO853" t="b">
            <v>1</v>
          </cell>
          <cell r="AP853" t="b">
            <v>0</v>
          </cell>
        </row>
        <row r="854">
          <cell r="G854" t="str">
            <v>AC-00617</v>
          </cell>
          <cell r="AO854" t="b">
            <v>0</v>
          </cell>
          <cell r="AP854" t="b">
            <v>0</v>
          </cell>
        </row>
        <row r="855">
          <cell r="G855" t="str">
            <v>AC-00998</v>
          </cell>
          <cell r="AO855" t="b">
            <v>0</v>
          </cell>
          <cell r="AP855" t="b">
            <v>0</v>
          </cell>
        </row>
        <row r="856">
          <cell r="G856" t="str">
            <v>AC-01248</v>
          </cell>
          <cell r="AO856" t="b">
            <v>1</v>
          </cell>
          <cell r="AP856" t="b">
            <v>0</v>
          </cell>
        </row>
        <row r="857">
          <cell r="G857" t="str">
            <v>AC-00667</v>
          </cell>
          <cell r="AO857" t="b">
            <v>0</v>
          </cell>
          <cell r="AP857" t="b">
            <v>0</v>
          </cell>
        </row>
        <row r="858">
          <cell r="G858" t="str">
            <v>AC-00777</v>
          </cell>
          <cell r="AO858" t="b">
            <v>0</v>
          </cell>
          <cell r="AP858" t="b">
            <v>0</v>
          </cell>
        </row>
        <row r="859">
          <cell r="G859" t="str">
            <v>AC-00380</v>
          </cell>
          <cell r="AO859" t="b">
            <v>0</v>
          </cell>
          <cell r="AP859" t="b">
            <v>0</v>
          </cell>
        </row>
        <row r="860">
          <cell r="G860" t="str">
            <v>AC-00700</v>
          </cell>
          <cell r="AO860" t="b">
            <v>0</v>
          </cell>
          <cell r="AP860" t="b">
            <v>0</v>
          </cell>
        </row>
        <row r="861">
          <cell r="G861" t="str">
            <v>AC-00683</v>
          </cell>
          <cell r="AO861" t="b">
            <v>0</v>
          </cell>
          <cell r="AP861" t="b">
            <v>0</v>
          </cell>
        </row>
        <row r="862">
          <cell r="G862" t="str">
            <v>AC-00684</v>
          </cell>
          <cell r="AO862" t="b">
            <v>0</v>
          </cell>
          <cell r="AP862" t="b">
            <v>0</v>
          </cell>
        </row>
        <row r="863">
          <cell r="G863" t="str">
            <v>AC-00962</v>
          </cell>
          <cell r="AO863" t="b">
            <v>0</v>
          </cell>
          <cell r="AP863" t="b">
            <v>0</v>
          </cell>
        </row>
        <row r="864">
          <cell r="G864" t="str">
            <v>AC-00963</v>
          </cell>
          <cell r="AO864" t="b">
            <v>0</v>
          </cell>
          <cell r="AP864" t="b">
            <v>0</v>
          </cell>
        </row>
        <row r="865">
          <cell r="G865" t="str">
            <v>AC-00651</v>
          </cell>
          <cell r="AO865" t="b">
            <v>0</v>
          </cell>
          <cell r="AP865" t="b">
            <v>0</v>
          </cell>
        </row>
        <row r="866">
          <cell r="G866" t="str">
            <v>AC-00652</v>
          </cell>
          <cell r="AO866" t="b">
            <v>0</v>
          </cell>
          <cell r="AP866" t="b">
            <v>0</v>
          </cell>
        </row>
        <row r="867">
          <cell r="AO867" t="b">
            <v>0</v>
          </cell>
          <cell r="AP867" t="b">
            <v>0</v>
          </cell>
        </row>
        <row r="868">
          <cell r="G868" t="str">
            <v>AC-00738</v>
          </cell>
          <cell r="AO868" t="b">
            <v>0</v>
          </cell>
          <cell r="AP868" t="b">
            <v>0</v>
          </cell>
        </row>
        <row r="869">
          <cell r="G869" t="str">
            <v>AC-00353</v>
          </cell>
          <cell r="AO869" t="b">
            <v>0</v>
          </cell>
          <cell r="AP869" t="b">
            <v>0</v>
          </cell>
        </row>
        <row r="870">
          <cell r="G870" t="str">
            <v>AC-01103</v>
          </cell>
          <cell r="AO870" t="b">
            <v>1</v>
          </cell>
          <cell r="AP870" t="b">
            <v>0</v>
          </cell>
        </row>
        <row r="871">
          <cell r="G871" t="str">
            <v>AC-01104</v>
          </cell>
          <cell r="AO871" t="b">
            <v>1</v>
          </cell>
          <cell r="AP871" t="b">
            <v>0</v>
          </cell>
        </row>
        <row r="872">
          <cell r="G872" t="str">
            <v>AC-01105</v>
          </cell>
          <cell r="AO872" t="b">
            <v>1</v>
          </cell>
          <cell r="AP872" t="b">
            <v>0</v>
          </cell>
        </row>
        <row r="873">
          <cell r="G873" t="str">
            <v>AC-00512</v>
          </cell>
          <cell r="AO873" t="b">
            <v>0</v>
          </cell>
          <cell r="AP873" t="b">
            <v>0</v>
          </cell>
        </row>
        <row r="874">
          <cell r="G874" t="str">
            <v>AC-00499</v>
          </cell>
          <cell r="AO874" t="b">
            <v>0</v>
          </cell>
          <cell r="AP874" t="b">
            <v>0</v>
          </cell>
        </row>
        <row r="875">
          <cell r="G875" t="str">
            <v>AC-01039</v>
          </cell>
          <cell r="AO875" t="b">
            <v>0</v>
          </cell>
          <cell r="AP875" t="b">
            <v>0</v>
          </cell>
        </row>
        <row r="876">
          <cell r="G876" t="str">
            <v>AC-00767</v>
          </cell>
          <cell r="AO876" t="b">
            <v>0</v>
          </cell>
          <cell r="AP876" t="b">
            <v>0</v>
          </cell>
        </row>
        <row r="877">
          <cell r="G877" t="str">
            <v>AC-00198</v>
          </cell>
          <cell r="AO877" t="b">
            <v>0</v>
          </cell>
          <cell r="AP877" t="b">
            <v>0</v>
          </cell>
        </row>
        <row r="878">
          <cell r="G878" t="str">
            <v>AC-00199</v>
          </cell>
          <cell r="AO878" t="b">
            <v>0</v>
          </cell>
          <cell r="AP878" t="b">
            <v>0</v>
          </cell>
        </row>
        <row r="879">
          <cell r="G879" t="str">
            <v>AC-00200</v>
          </cell>
          <cell r="AO879" t="b">
            <v>0</v>
          </cell>
          <cell r="AP879" t="b">
            <v>0</v>
          </cell>
        </row>
        <row r="880">
          <cell r="G880" t="str">
            <v>AC-00201</v>
          </cell>
          <cell r="AO880" t="b">
            <v>0</v>
          </cell>
          <cell r="AP880" t="b">
            <v>0</v>
          </cell>
        </row>
        <row r="881">
          <cell r="G881" t="str">
            <v>AC-00202</v>
          </cell>
          <cell r="AO881" t="b">
            <v>0</v>
          </cell>
          <cell r="AP881" t="b">
            <v>0</v>
          </cell>
        </row>
        <row r="882">
          <cell r="G882" t="str">
            <v>AC-00203</v>
          </cell>
          <cell r="AO882" t="b">
            <v>0</v>
          </cell>
          <cell r="AP882" t="b">
            <v>0</v>
          </cell>
        </row>
        <row r="883">
          <cell r="G883" t="str">
            <v>AC-00204</v>
          </cell>
          <cell r="AO883" t="b">
            <v>0</v>
          </cell>
          <cell r="AP883" t="b">
            <v>0</v>
          </cell>
        </row>
        <row r="884">
          <cell r="G884" t="str">
            <v>AC-00205</v>
          </cell>
          <cell r="AO884" t="b">
            <v>0</v>
          </cell>
          <cell r="AP884" t="b">
            <v>0</v>
          </cell>
        </row>
        <row r="885">
          <cell r="G885" t="str">
            <v>AC-00206</v>
          </cell>
          <cell r="AO885" t="b">
            <v>0</v>
          </cell>
          <cell r="AP885" t="b">
            <v>0</v>
          </cell>
        </row>
        <row r="886">
          <cell r="G886" t="str">
            <v>AC-00187</v>
          </cell>
          <cell r="AO886" t="b">
            <v>0</v>
          </cell>
          <cell r="AP886" t="b">
            <v>0</v>
          </cell>
        </row>
        <row r="887">
          <cell r="G887" t="str">
            <v>AC-00188</v>
          </cell>
          <cell r="AO887" t="b">
            <v>0</v>
          </cell>
          <cell r="AP887" t="b">
            <v>0</v>
          </cell>
        </row>
        <row r="888">
          <cell r="G888" t="str">
            <v>AC-00189</v>
          </cell>
          <cell r="AO888" t="b">
            <v>0</v>
          </cell>
          <cell r="AP888" t="b">
            <v>0</v>
          </cell>
        </row>
        <row r="889">
          <cell r="G889" t="str">
            <v>AC-00190</v>
          </cell>
          <cell r="AO889" t="b">
            <v>0</v>
          </cell>
          <cell r="AP889" t="b">
            <v>0</v>
          </cell>
        </row>
        <row r="890">
          <cell r="G890" t="str">
            <v>AC-00191</v>
          </cell>
          <cell r="AO890" t="b">
            <v>0</v>
          </cell>
          <cell r="AP890" t="b">
            <v>0</v>
          </cell>
        </row>
        <row r="891">
          <cell r="G891" t="str">
            <v>AC-00192</v>
          </cell>
          <cell r="AO891" t="b">
            <v>0</v>
          </cell>
          <cell r="AP891" t="b">
            <v>0</v>
          </cell>
        </row>
        <row r="892">
          <cell r="G892" t="str">
            <v>AC-00193</v>
          </cell>
          <cell r="AO892" t="b">
            <v>0</v>
          </cell>
          <cell r="AP892" t="b">
            <v>0</v>
          </cell>
        </row>
        <row r="893">
          <cell r="G893" t="str">
            <v>AC-00194</v>
          </cell>
          <cell r="AO893" t="b">
            <v>0</v>
          </cell>
          <cell r="AP893" t="b">
            <v>0</v>
          </cell>
        </row>
        <row r="894">
          <cell r="G894" t="str">
            <v>AC-00195</v>
          </cell>
          <cell r="AO894" t="b">
            <v>0</v>
          </cell>
          <cell r="AP894" t="b">
            <v>0</v>
          </cell>
        </row>
        <row r="895">
          <cell r="G895" t="str">
            <v>AC-00196</v>
          </cell>
          <cell r="AO895" t="b">
            <v>0</v>
          </cell>
          <cell r="AP895" t="b">
            <v>0</v>
          </cell>
        </row>
        <row r="896">
          <cell r="G896" t="str">
            <v>AC-00197</v>
          </cell>
          <cell r="AO896" t="b">
            <v>0</v>
          </cell>
          <cell r="AP896" t="b">
            <v>0</v>
          </cell>
        </row>
        <row r="897">
          <cell r="G897" t="str">
            <v>AC-00665</v>
          </cell>
          <cell r="AO897" t="b">
            <v>0</v>
          </cell>
          <cell r="AP897" t="b">
            <v>0</v>
          </cell>
        </row>
        <row r="898">
          <cell r="G898" t="str">
            <v>AC-00540</v>
          </cell>
          <cell r="AO898" t="b">
            <v>0</v>
          </cell>
          <cell r="AP898" t="b">
            <v>0</v>
          </cell>
        </row>
        <row r="899">
          <cell r="G899" t="str">
            <v>AC-01140</v>
          </cell>
          <cell r="AO899" t="b">
            <v>1</v>
          </cell>
          <cell r="AP899" t="b">
            <v>0</v>
          </cell>
        </row>
        <row r="900">
          <cell r="G900" t="str">
            <v>AC-01234</v>
          </cell>
          <cell r="AO900" t="b">
            <v>1</v>
          </cell>
          <cell r="AP900" t="b">
            <v>0</v>
          </cell>
        </row>
        <row r="901">
          <cell r="G901" t="str">
            <v>AC-00771</v>
          </cell>
          <cell r="AO901" t="b">
            <v>0</v>
          </cell>
          <cell r="AP901" t="b">
            <v>0</v>
          </cell>
        </row>
        <row r="902">
          <cell r="G902" t="str">
            <v>AC-00539</v>
          </cell>
          <cell r="AO902" t="b">
            <v>0</v>
          </cell>
          <cell r="AP902" t="b">
            <v>0</v>
          </cell>
        </row>
        <row r="903">
          <cell r="G903" t="str">
            <v>AC-00526</v>
          </cell>
          <cell r="AO903" t="b">
            <v>0</v>
          </cell>
          <cell r="AP903" t="b">
            <v>0</v>
          </cell>
        </row>
        <row r="904">
          <cell r="G904" t="str">
            <v>AC-00076</v>
          </cell>
          <cell r="AO904" t="b">
            <v>0</v>
          </cell>
          <cell r="AP904" t="b">
            <v>0</v>
          </cell>
        </row>
        <row r="905">
          <cell r="G905" t="str">
            <v>AC-00331</v>
          </cell>
          <cell r="AO905" t="b">
            <v>0</v>
          </cell>
          <cell r="AP905" t="b">
            <v>0</v>
          </cell>
        </row>
        <row r="906">
          <cell r="G906" t="str">
            <v>AC-00128</v>
          </cell>
          <cell r="AO906" t="b">
            <v>0</v>
          </cell>
          <cell r="AP906" t="b">
            <v>0</v>
          </cell>
        </row>
        <row r="907">
          <cell r="G907" t="str">
            <v>AC-00045</v>
          </cell>
          <cell r="AO907" t="b">
            <v>0</v>
          </cell>
          <cell r="AP907" t="b">
            <v>0</v>
          </cell>
        </row>
        <row r="908">
          <cell r="G908" t="str">
            <v>AC-00471</v>
          </cell>
          <cell r="AO908" t="b">
            <v>0</v>
          </cell>
          <cell r="AP908" t="b">
            <v>0</v>
          </cell>
        </row>
        <row r="909">
          <cell r="G909" t="str">
            <v>AC-01138</v>
          </cell>
          <cell r="AO909" t="b">
            <v>0</v>
          </cell>
          <cell r="AP909" t="b">
            <v>0</v>
          </cell>
        </row>
        <row r="910">
          <cell r="G910" t="str">
            <v>AC-01139</v>
          </cell>
          <cell r="AO910" t="b">
            <v>0</v>
          </cell>
          <cell r="AP910" t="b">
            <v>0</v>
          </cell>
        </row>
        <row r="911">
          <cell r="G911" t="str">
            <v>AC-00663</v>
          </cell>
          <cell r="AO911" t="b">
            <v>0</v>
          </cell>
          <cell r="AP911" t="b">
            <v>0</v>
          </cell>
        </row>
        <row r="912">
          <cell r="G912" t="str">
            <v>AC-00584</v>
          </cell>
          <cell r="AO912" t="b">
            <v>1</v>
          </cell>
          <cell r="AP912" t="b">
            <v>0</v>
          </cell>
        </row>
        <row r="913">
          <cell r="G913" t="str">
            <v>AC-00583</v>
          </cell>
          <cell r="AO913" t="b">
            <v>0</v>
          </cell>
          <cell r="AP913" t="b">
            <v>1</v>
          </cell>
        </row>
        <row r="914">
          <cell r="G914" t="str">
            <v>AC-00002</v>
          </cell>
          <cell r="AO914" t="b">
            <v>0</v>
          </cell>
          <cell r="AP914" t="b">
            <v>0</v>
          </cell>
        </row>
        <row r="915">
          <cell r="G915" t="str">
            <v>AC-00486</v>
          </cell>
          <cell r="AO915" t="b">
            <v>0</v>
          </cell>
          <cell r="AP915" t="b">
            <v>0</v>
          </cell>
        </row>
        <row r="916">
          <cell r="G916" t="str">
            <v>AC-01041</v>
          </cell>
          <cell r="AO916" t="b">
            <v>0</v>
          </cell>
          <cell r="AP916" t="b">
            <v>0</v>
          </cell>
        </row>
        <row r="917">
          <cell r="G917" t="str">
            <v>AC-00252</v>
          </cell>
          <cell r="AO917" t="b">
            <v>1</v>
          </cell>
          <cell r="AP917" t="b">
            <v>0</v>
          </cell>
        </row>
        <row r="918">
          <cell r="G918" t="str">
            <v>AC-00256</v>
          </cell>
          <cell r="AO918" t="b">
            <v>1</v>
          </cell>
          <cell r="AP918" t="b">
            <v>0</v>
          </cell>
        </row>
        <row r="919">
          <cell r="G919" t="str">
            <v>AC-00253</v>
          </cell>
          <cell r="AO919" t="b">
            <v>1</v>
          </cell>
          <cell r="AP919" t="b">
            <v>0</v>
          </cell>
        </row>
        <row r="920">
          <cell r="G920" t="str">
            <v>AC-00254</v>
          </cell>
          <cell r="AO920" t="b">
            <v>1</v>
          </cell>
          <cell r="AP920" t="b">
            <v>0</v>
          </cell>
        </row>
        <row r="921">
          <cell r="G921" t="str">
            <v>AC-00257</v>
          </cell>
          <cell r="AO921" t="b">
            <v>1</v>
          </cell>
          <cell r="AP921" t="b">
            <v>0</v>
          </cell>
        </row>
        <row r="922">
          <cell r="G922" t="str">
            <v>AC-00255</v>
          </cell>
          <cell r="AO922" t="b">
            <v>1</v>
          </cell>
          <cell r="AP922" t="b">
            <v>0</v>
          </cell>
        </row>
        <row r="923">
          <cell r="G923" t="str">
            <v>AC-00258</v>
          </cell>
          <cell r="AO923" t="b">
            <v>1</v>
          </cell>
          <cell r="AP923" t="b">
            <v>0</v>
          </cell>
        </row>
        <row r="924">
          <cell r="G924" t="str">
            <v>AC-00259</v>
          </cell>
          <cell r="AO924" t="b">
            <v>1</v>
          </cell>
          <cell r="AP924" t="b">
            <v>0</v>
          </cell>
        </row>
        <row r="925">
          <cell r="G925" t="str">
            <v>AC-00260</v>
          </cell>
          <cell r="AO925" t="b">
            <v>1</v>
          </cell>
          <cell r="AP925" t="b">
            <v>0</v>
          </cell>
        </row>
        <row r="926">
          <cell r="G926" t="str">
            <v>AC-00261</v>
          </cell>
          <cell r="AO926" t="b">
            <v>1</v>
          </cell>
          <cell r="AP926" t="b">
            <v>0</v>
          </cell>
        </row>
        <row r="927">
          <cell r="G927" t="str">
            <v>AC-00262</v>
          </cell>
          <cell r="AO927" t="b">
            <v>1</v>
          </cell>
          <cell r="AP927" t="b">
            <v>0</v>
          </cell>
        </row>
        <row r="928">
          <cell r="G928" t="str">
            <v>AC-00263</v>
          </cell>
          <cell r="AO928" t="b">
            <v>1</v>
          </cell>
          <cell r="AP928" t="b">
            <v>0</v>
          </cell>
        </row>
        <row r="929">
          <cell r="G929" t="str">
            <v>AC-00264</v>
          </cell>
          <cell r="AO929" t="b">
            <v>1</v>
          </cell>
          <cell r="AP929" t="b">
            <v>0</v>
          </cell>
        </row>
        <row r="930">
          <cell r="G930" t="str">
            <v>AC-00265</v>
          </cell>
          <cell r="AO930" t="b">
            <v>1</v>
          </cell>
          <cell r="AP930" t="b">
            <v>0</v>
          </cell>
        </row>
        <row r="931">
          <cell r="G931" t="str">
            <v>AC-00266</v>
          </cell>
          <cell r="AO931" t="b">
            <v>1</v>
          </cell>
          <cell r="AP931" t="b">
            <v>0</v>
          </cell>
        </row>
        <row r="932">
          <cell r="G932" t="str">
            <v>AC-00267</v>
          </cell>
          <cell r="AO932" t="b">
            <v>1</v>
          </cell>
          <cell r="AP932" t="b">
            <v>0</v>
          </cell>
        </row>
        <row r="933">
          <cell r="G933" t="str">
            <v>AC-01089</v>
          </cell>
          <cell r="AO933" t="b">
            <v>0</v>
          </cell>
          <cell r="AP933" t="b">
            <v>0</v>
          </cell>
        </row>
        <row r="934">
          <cell r="G934" t="str">
            <v>AC-01231</v>
          </cell>
          <cell r="AO934" t="b">
            <v>1</v>
          </cell>
          <cell r="AP934" t="b">
            <v>0</v>
          </cell>
        </row>
        <row r="935">
          <cell r="G935" t="str">
            <v>AC-00595</v>
          </cell>
          <cell r="AO935" t="b">
            <v>0</v>
          </cell>
          <cell r="AP935" t="b">
            <v>0</v>
          </cell>
        </row>
        <row r="936">
          <cell r="G936" t="str">
            <v>AC-01012</v>
          </cell>
          <cell r="AO936" t="b">
            <v>0</v>
          </cell>
          <cell r="AP936" t="b">
            <v>0</v>
          </cell>
        </row>
        <row r="937">
          <cell r="G937" t="str">
            <v>AC-00538</v>
          </cell>
          <cell r="AO937" t="b">
            <v>0</v>
          </cell>
          <cell r="AP937" t="b">
            <v>0</v>
          </cell>
        </row>
        <row r="938">
          <cell r="G938" t="str">
            <v>AC-00757</v>
          </cell>
          <cell r="AO938" t="b">
            <v>0</v>
          </cell>
          <cell r="AP938" t="b">
            <v>0</v>
          </cell>
        </row>
        <row r="939">
          <cell r="G939" t="str">
            <v>AC-01191</v>
          </cell>
          <cell r="AO939" t="b">
            <v>1</v>
          </cell>
          <cell r="AP939" t="b">
            <v>0</v>
          </cell>
        </row>
        <row r="940">
          <cell r="G940" t="str">
            <v>AC-01192</v>
          </cell>
          <cell r="AO940" t="b">
            <v>1</v>
          </cell>
          <cell r="AP940" t="b">
            <v>0</v>
          </cell>
        </row>
        <row r="941">
          <cell r="G941" t="str">
            <v>AC-00021</v>
          </cell>
          <cell r="AO941" t="b">
            <v>0</v>
          </cell>
          <cell r="AP941" t="b">
            <v>0</v>
          </cell>
        </row>
        <row r="942">
          <cell r="G942" t="str">
            <v>AC-00580</v>
          </cell>
          <cell r="AO942" t="b">
            <v>0</v>
          </cell>
          <cell r="AP942" t="b">
            <v>0</v>
          </cell>
        </row>
        <row r="943">
          <cell r="G943" t="str">
            <v>AC-00554</v>
          </cell>
          <cell r="AO943" t="b">
            <v>0</v>
          </cell>
          <cell r="AP943" t="b">
            <v>0</v>
          </cell>
        </row>
        <row r="944">
          <cell r="G944" t="str">
            <v>AC-00991</v>
          </cell>
          <cell r="AO944" t="b">
            <v>1</v>
          </cell>
          <cell r="AP944" t="b">
            <v>0</v>
          </cell>
        </row>
        <row r="945">
          <cell r="G945" t="str">
            <v>AC-00832</v>
          </cell>
          <cell r="AO945" t="b">
            <v>0</v>
          </cell>
          <cell r="AP945" t="b">
            <v>0</v>
          </cell>
        </row>
        <row r="946">
          <cell r="G946" t="str">
            <v>AC-01115</v>
          </cell>
          <cell r="AO946" t="b">
            <v>0</v>
          </cell>
          <cell r="AP946" t="b">
            <v>0</v>
          </cell>
        </row>
        <row r="947">
          <cell r="G947" t="str">
            <v>AC-00773</v>
          </cell>
          <cell r="AO947" t="b">
            <v>0</v>
          </cell>
          <cell r="AP947" t="b">
            <v>0</v>
          </cell>
        </row>
        <row r="948">
          <cell r="G948" t="str">
            <v>AC-00515</v>
          </cell>
          <cell r="AO948" t="b">
            <v>0</v>
          </cell>
          <cell r="AP948" t="b">
            <v>0</v>
          </cell>
        </row>
        <row r="949">
          <cell r="G949" t="str">
            <v>AC-00725</v>
          </cell>
          <cell r="AO949" t="b">
            <v>0</v>
          </cell>
          <cell r="AP949" t="b">
            <v>0</v>
          </cell>
        </row>
        <row r="950">
          <cell r="G950" t="str">
            <v>AC-00269</v>
          </cell>
          <cell r="AO950" t="b">
            <v>0</v>
          </cell>
          <cell r="AP950" t="b">
            <v>0</v>
          </cell>
        </row>
        <row r="951">
          <cell r="G951" t="str">
            <v>AC-00270</v>
          </cell>
          <cell r="AO951" t="b">
            <v>0</v>
          </cell>
          <cell r="AP951" t="b">
            <v>0</v>
          </cell>
        </row>
        <row r="952">
          <cell r="G952" t="str">
            <v>AC-00271</v>
          </cell>
          <cell r="AO952" t="b">
            <v>0</v>
          </cell>
          <cell r="AP952" t="b">
            <v>0</v>
          </cell>
        </row>
        <row r="953">
          <cell r="G953" t="str">
            <v>AC-00272</v>
          </cell>
          <cell r="AO953" t="b">
            <v>0</v>
          </cell>
          <cell r="AP953" t="b">
            <v>0</v>
          </cell>
        </row>
        <row r="954">
          <cell r="G954" t="str">
            <v>AC-00273</v>
          </cell>
          <cell r="AO954" t="b">
            <v>0</v>
          </cell>
          <cell r="AP954" t="b">
            <v>0</v>
          </cell>
        </row>
        <row r="955">
          <cell r="G955" t="str">
            <v>AC-00274</v>
          </cell>
          <cell r="AO955" t="b">
            <v>0</v>
          </cell>
          <cell r="AP955" t="b">
            <v>0</v>
          </cell>
        </row>
        <row r="956">
          <cell r="G956" t="str">
            <v>AC-00275</v>
          </cell>
          <cell r="AO956" t="b">
            <v>0</v>
          </cell>
          <cell r="AP956" t="b">
            <v>0</v>
          </cell>
        </row>
        <row r="957">
          <cell r="G957" t="str">
            <v>AC-00276</v>
          </cell>
          <cell r="AO957" t="b">
            <v>0</v>
          </cell>
          <cell r="AP957" t="b">
            <v>0</v>
          </cell>
        </row>
        <row r="958">
          <cell r="G958" t="str">
            <v>AC-00277</v>
          </cell>
          <cell r="AO958" t="b">
            <v>0</v>
          </cell>
          <cell r="AP958" t="b">
            <v>0</v>
          </cell>
        </row>
        <row r="959">
          <cell r="G959" t="str">
            <v>AC-00278</v>
          </cell>
          <cell r="AO959" t="b">
            <v>0</v>
          </cell>
          <cell r="AP959" t="b">
            <v>0</v>
          </cell>
        </row>
        <row r="960">
          <cell r="G960" t="str">
            <v>AC-00279</v>
          </cell>
          <cell r="AO960" t="b">
            <v>0</v>
          </cell>
          <cell r="AP960" t="b">
            <v>0</v>
          </cell>
        </row>
        <row r="961">
          <cell r="G961" t="str">
            <v>AC-00280</v>
          </cell>
          <cell r="AO961" t="b">
            <v>0</v>
          </cell>
          <cell r="AP961" t="b">
            <v>0</v>
          </cell>
        </row>
        <row r="962">
          <cell r="G962" t="str">
            <v>AC-00281</v>
          </cell>
          <cell r="AO962" t="b">
            <v>0</v>
          </cell>
          <cell r="AP962" t="b">
            <v>0</v>
          </cell>
        </row>
        <row r="963">
          <cell r="G963" t="str">
            <v>AC-00282</v>
          </cell>
          <cell r="AO963" t="b">
            <v>0</v>
          </cell>
          <cell r="AP963" t="b">
            <v>0</v>
          </cell>
        </row>
        <row r="964">
          <cell r="G964" t="str">
            <v>AC-00283</v>
          </cell>
          <cell r="AO964" t="b">
            <v>0</v>
          </cell>
          <cell r="AP964" t="b">
            <v>0</v>
          </cell>
        </row>
        <row r="965">
          <cell r="G965" t="str">
            <v>AC-00284</v>
          </cell>
          <cell r="AO965" t="b">
            <v>0</v>
          </cell>
          <cell r="AP965" t="b">
            <v>0</v>
          </cell>
        </row>
        <row r="966">
          <cell r="G966" t="str">
            <v>AC-00285</v>
          </cell>
          <cell r="AO966" t="b">
            <v>0</v>
          </cell>
          <cell r="AP966" t="b">
            <v>0</v>
          </cell>
        </row>
        <row r="967">
          <cell r="G967" t="str">
            <v>AC-00286</v>
          </cell>
          <cell r="AO967" t="b">
            <v>0</v>
          </cell>
          <cell r="AP967" t="b">
            <v>0</v>
          </cell>
        </row>
        <row r="968">
          <cell r="G968" t="str">
            <v>AC-00287</v>
          </cell>
          <cell r="AO968" t="b">
            <v>0</v>
          </cell>
          <cell r="AP968" t="b">
            <v>0</v>
          </cell>
        </row>
        <row r="969">
          <cell r="G969" t="str">
            <v>AC-00288</v>
          </cell>
          <cell r="AO969" t="b">
            <v>0</v>
          </cell>
          <cell r="AP969" t="b">
            <v>0</v>
          </cell>
        </row>
        <row r="970">
          <cell r="G970" t="str">
            <v>AC-00289</v>
          </cell>
          <cell r="AO970" t="b">
            <v>0</v>
          </cell>
          <cell r="AP970" t="b">
            <v>0</v>
          </cell>
        </row>
        <row r="971">
          <cell r="G971" t="str">
            <v>AC-00290</v>
          </cell>
          <cell r="AO971" t="b">
            <v>0</v>
          </cell>
          <cell r="AP971" t="b">
            <v>0</v>
          </cell>
        </row>
        <row r="972">
          <cell r="G972" t="str">
            <v>AC-00291</v>
          </cell>
          <cell r="AO972" t="b">
            <v>0</v>
          </cell>
          <cell r="AP972" t="b">
            <v>0</v>
          </cell>
        </row>
        <row r="973">
          <cell r="G973" t="str">
            <v>AC-00292</v>
          </cell>
          <cell r="AO973" t="b">
            <v>0</v>
          </cell>
          <cell r="AP973" t="b">
            <v>0</v>
          </cell>
        </row>
        <row r="974">
          <cell r="G974" t="str">
            <v>AC-00293</v>
          </cell>
          <cell r="AO974" t="b">
            <v>0</v>
          </cell>
          <cell r="AP974" t="b">
            <v>0</v>
          </cell>
        </row>
        <row r="975">
          <cell r="G975" t="str">
            <v>AC-00294</v>
          </cell>
          <cell r="AO975" t="b">
            <v>0</v>
          </cell>
          <cell r="AP975" t="b">
            <v>0</v>
          </cell>
        </row>
        <row r="976">
          <cell r="G976" t="str">
            <v>AC-00295</v>
          </cell>
          <cell r="AO976" t="b">
            <v>0</v>
          </cell>
          <cell r="AP976" t="b">
            <v>0</v>
          </cell>
        </row>
        <row r="977">
          <cell r="G977" t="str">
            <v>AC-00296</v>
          </cell>
          <cell r="AO977" t="b">
            <v>0</v>
          </cell>
          <cell r="AP977" t="b">
            <v>0</v>
          </cell>
        </row>
        <row r="978">
          <cell r="G978" t="str">
            <v>AC-00297</v>
          </cell>
          <cell r="AO978" t="b">
            <v>0</v>
          </cell>
          <cell r="AP978" t="b">
            <v>0</v>
          </cell>
        </row>
        <row r="979">
          <cell r="G979" t="str">
            <v>AC-01126</v>
          </cell>
          <cell r="AO979" t="b">
            <v>1</v>
          </cell>
          <cell r="AP979" t="b">
            <v>0</v>
          </cell>
        </row>
        <row r="980">
          <cell r="G980" t="str">
            <v>AC-01211</v>
          </cell>
          <cell r="AO980" t="b">
            <v>0</v>
          </cell>
          <cell r="AP980" t="b">
            <v>1</v>
          </cell>
        </row>
        <row r="981">
          <cell r="G981" t="str">
            <v>AC-01212</v>
          </cell>
          <cell r="AO981" t="b">
            <v>0</v>
          </cell>
          <cell r="AP981" t="b">
            <v>1</v>
          </cell>
        </row>
        <row r="982">
          <cell r="G982" t="str">
            <v>AC-00730</v>
          </cell>
          <cell r="AO982" t="b">
            <v>0</v>
          </cell>
          <cell r="AP982" t="b">
            <v>0</v>
          </cell>
        </row>
        <row r="983">
          <cell r="G983" t="str">
            <v>AC-00729</v>
          </cell>
          <cell r="AO983" t="b">
            <v>0</v>
          </cell>
          <cell r="AP983" t="b">
            <v>0</v>
          </cell>
        </row>
        <row r="984">
          <cell r="G984" t="str">
            <v>AC-01203</v>
          </cell>
          <cell r="AO984" t="b">
            <v>0</v>
          </cell>
          <cell r="AP984" t="b">
            <v>0</v>
          </cell>
        </row>
        <row r="985">
          <cell r="G985" t="str">
            <v>AC-00964</v>
          </cell>
          <cell r="AO985" t="b">
            <v>0</v>
          </cell>
          <cell r="AP985" t="b">
            <v>0</v>
          </cell>
        </row>
        <row r="986">
          <cell r="G986" t="str">
            <v>AC-01187</v>
          </cell>
          <cell r="AO986" t="b">
            <v>0</v>
          </cell>
          <cell r="AP986" t="b">
            <v>0</v>
          </cell>
        </row>
        <row r="987">
          <cell r="G987" t="str">
            <v>AC-00313</v>
          </cell>
          <cell r="AO987" t="b">
            <v>1</v>
          </cell>
          <cell r="AP987" t="b">
            <v>0</v>
          </cell>
        </row>
        <row r="988">
          <cell r="G988" t="str">
            <v>AC-01009</v>
          </cell>
          <cell r="AO988" t="b">
            <v>1</v>
          </cell>
          <cell r="AP988" t="b">
            <v>0</v>
          </cell>
        </row>
        <row r="989">
          <cell r="G989" t="str">
            <v>AC-00141</v>
          </cell>
          <cell r="AO989" t="b">
            <v>1</v>
          </cell>
          <cell r="AP989" t="b">
            <v>0</v>
          </cell>
        </row>
        <row r="990">
          <cell r="G990" t="str">
            <v>AC-00140</v>
          </cell>
          <cell r="AO990" t="b">
            <v>1</v>
          </cell>
          <cell r="AP990" t="b">
            <v>0</v>
          </cell>
        </row>
        <row r="991">
          <cell r="G991" t="str">
            <v>AC-00907</v>
          </cell>
          <cell r="AO991" t="b">
            <v>0</v>
          </cell>
          <cell r="AP991" t="b">
            <v>0</v>
          </cell>
        </row>
        <row r="992">
          <cell r="G992" t="str">
            <v>AC-00984</v>
          </cell>
          <cell r="AO992" t="b">
            <v>0</v>
          </cell>
          <cell r="AP992" t="b">
            <v>0</v>
          </cell>
        </row>
        <row r="993">
          <cell r="G993" t="str">
            <v>AC-00542</v>
          </cell>
          <cell r="AO993" t="b">
            <v>0</v>
          </cell>
          <cell r="AP993" t="b">
            <v>0</v>
          </cell>
        </row>
        <row r="994">
          <cell r="G994" t="str">
            <v>AC-00988</v>
          </cell>
          <cell r="AO994" t="b">
            <v>0</v>
          </cell>
          <cell r="AP994" t="b">
            <v>0</v>
          </cell>
        </row>
        <row r="995">
          <cell r="G995" t="str">
            <v>AC-00169</v>
          </cell>
          <cell r="AO995" t="b">
            <v>0</v>
          </cell>
          <cell r="AP995" t="b">
            <v>0</v>
          </cell>
        </row>
        <row r="996">
          <cell r="G996" t="str">
            <v>AC-00170</v>
          </cell>
          <cell r="AO996" t="b">
            <v>0</v>
          </cell>
          <cell r="AP996" t="b">
            <v>0</v>
          </cell>
        </row>
        <row r="997">
          <cell r="G997" t="str">
            <v>AC-00026</v>
          </cell>
          <cell r="AO997" t="b">
            <v>0</v>
          </cell>
          <cell r="AP997" t="b">
            <v>0</v>
          </cell>
        </row>
        <row r="998">
          <cell r="G998" t="str">
            <v>AC-00171</v>
          </cell>
          <cell r="AO998" t="b">
            <v>0</v>
          </cell>
          <cell r="AP998" t="b">
            <v>0</v>
          </cell>
        </row>
        <row r="999">
          <cell r="G999" t="str">
            <v>AC-00307</v>
          </cell>
          <cell r="AO999" t="b">
            <v>0</v>
          </cell>
          <cell r="AP999" t="b">
            <v>0</v>
          </cell>
        </row>
        <row r="1000">
          <cell r="G1000" t="str">
            <v>AC-00709</v>
          </cell>
          <cell r="AO1000" t="b">
            <v>1</v>
          </cell>
          <cell r="AP1000" t="b">
            <v>0</v>
          </cell>
        </row>
        <row r="1001">
          <cell r="G1001" t="str">
            <v>AC-00247</v>
          </cell>
          <cell r="AO1001" t="b">
            <v>1</v>
          </cell>
          <cell r="AP1001" t="b">
            <v>0</v>
          </cell>
        </row>
        <row r="1002">
          <cell r="G1002" t="str">
            <v>AC-00609</v>
          </cell>
          <cell r="AO1002" t="b">
            <v>1</v>
          </cell>
          <cell r="AP1002" t="b">
            <v>0</v>
          </cell>
        </row>
        <row r="1003">
          <cell r="G1003" t="str">
            <v>AC-01011</v>
          </cell>
          <cell r="AO1003" t="b">
            <v>0</v>
          </cell>
          <cell r="AP1003" t="b">
            <v>0</v>
          </cell>
        </row>
        <row r="1004">
          <cell r="G1004" t="str">
            <v>AC-00744</v>
          </cell>
          <cell r="AO1004" t="b">
            <v>1</v>
          </cell>
          <cell r="AP1004" t="b">
            <v>0</v>
          </cell>
        </row>
        <row r="1005">
          <cell r="G1005" t="str">
            <v>AC-01023</v>
          </cell>
          <cell r="AO1005" t="b">
            <v>0</v>
          </cell>
          <cell r="AP1005" t="b">
            <v>0</v>
          </cell>
        </row>
        <row r="1006">
          <cell r="G1006" t="str">
            <v>AC-00507</v>
          </cell>
          <cell r="AO1006" t="b">
            <v>0</v>
          </cell>
          <cell r="AP1006" t="b">
            <v>0</v>
          </cell>
        </row>
        <row r="1007">
          <cell r="G1007" t="str">
            <v>AC-00508</v>
          </cell>
          <cell r="AO1007" t="b">
            <v>0</v>
          </cell>
          <cell r="AP1007" t="b">
            <v>0</v>
          </cell>
        </row>
        <row r="1009">
          <cell r="G1009" t="str">
            <v>AC-00442</v>
          </cell>
          <cell r="AO1009" t="b">
            <v>0</v>
          </cell>
          <cell r="AP1009" t="b">
            <v>0</v>
          </cell>
        </row>
        <row r="1010">
          <cell r="G1010" t="str">
            <v>AC-00641</v>
          </cell>
          <cell r="AO1010" t="b">
            <v>1</v>
          </cell>
          <cell r="AP1010" t="b">
            <v>0</v>
          </cell>
        </row>
        <row r="1011">
          <cell r="G1011" t="str">
            <v>AC-00048</v>
          </cell>
          <cell r="AO1011" t="b">
            <v>0</v>
          </cell>
          <cell r="AP1011" t="b">
            <v>0</v>
          </cell>
        </row>
        <row r="1012">
          <cell r="G1012" t="str">
            <v>AC-00158</v>
          </cell>
          <cell r="AO1012" t="b">
            <v>0</v>
          </cell>
          <cell r="AP1012" t="b">
            <v>0</v>
          </cell>
        </row>
        <row r="1013">
          <cell r="G1013" t="str">
            <v>AC-00164</v>
          </cell>
          <cell r="AO1013" t="b">
            <v>0</v>
          </cell>
          <cell r="AP1013" t="b">
            <v>0</v>
          </cell>
        </row>
        <row r="1014">
          <cell r="G1014" t="str">
            <v>AC-00163</v>
          </cell>
          <cell r="AO1014" t="b">
            <v>0</v>
          </cell>
          <cell r="AP1014" t="b">
            <v>0</v>
          </cell>
        </row>
        <row r="1015">
          <cell r="G1015" t="str">
            <v>AC-00162</v>
          </cell>
          <cell r="AO1015" t="b">
            <v>0</v>
          </cell>
          <cell r="AP1015" t="b">
            <v>0</v>
          </cell>
        </row>
        <row r="1016">
          <cell r="G1016" t="str">
            <v>AC-00159</v>
          </cell>
          <cell r="AO1016" t="b">
            <v>0</v>
          </cell>
          <cell r="AP1016" t="b">
            <v>0</v>
          </cell>
        </row>
        <row r="1017">
          <cell r="G1017" t="str">
            <v>AC-00160</v>
          </cell>
          <cell r="AO1017" t="b">
            <v>0</v>
          </cell>
          <cell r="AP1017" t="b">
            <v>0</v>
          </cell>
        </row>
        <row r="1018">
          <cell r="G1018" t="str">
            <v>AC-00161</v>
          </cell>
          <cell r="AO1018" t="b">
            <v>0</v>
          </cell>
          <cell r="AP1018" t="b">
            <v>0</v>
          </cell>
        </row>
        <row r="1019">
          <cell r="G1019" t="str">
            <v>AC-00634</v>
          </cell>
          <cell r="AO1019" t="b">
            <v>0</v>
          </cell>
          <cell r="AP1019" t="b">
            <v>0</v>
          </cell>
        </row>
        <row r="1020">
          <cell r="G1020" t="str">
            <v>AC-00155</v>
          </cell>
          <cell r="AO1020" t="b">
            <v>0</v>
          </cell>
          <cell r="AP1020" t="b">
            <v>0</v>
          </cell>
        </row>
        <row r="1021">
          <cell r="G1021" t="str">
            <v>AC-00673</v>
          </cell>
          <cell r="AO1021" t="b">
            <v>0</v>
          </cell>
          <cell r="AP1021" t="b">
            <v>0</v>
          </cell>
        </row>
        <row r="1022">
          <cell r="G1022" t="str">
            <v>AC-00225</v>
          </cell>
          <cell r="AO1022" t="b">
            <v>0</v>
          </cell>
          <cell r="AP1022" t="b">
            <v>0</v>
          </cell>
        </row>
        <row r="1023">
          <cell r="G1023" t="str">
            <v>AC-00224</v>
          </cell>
          <cell r="AO1023" t="b">
            <v>0</v>
          </cell>
          <cell r="AP1023" t="b">
            <v>0</v>
          </cell>
        </row>
        <row r="1024">
          <cell r="G1024" t="str">
            <v>AC-00230</v>
          </cell>
          <cell r="AO1024" t="b">
            <v>0</v>
          </cell>
          <cell r="AP1024" t="b">
            <v>0</v>
          </cell>
        </row>
        <row r="1025">
          <cell r="G1025" t="str">
            <v>AC-00231</v>
          </cell>
          <cell r="AO1025" t="b">
            <v>0</v>
          </cell>
          <cell r="AP1025" t="b">
            <v>0</v>
          </cell>
        </row>
        <row r="1026">
          <cell r="G1026" t="str">
            <v>AC-00229</v>
          </cell>
          <cell r="AO1026" t="b">
            <v>0</v>
          </cell>
          <cell r="AP1026" t="b">
            <v>0</v>
          </cell>
        </row>
        <row r="1027">
          <cell r="G1027" t="str">
            <v>AC-00228</v>
          </cell>
          <cell r="AO1027" t="b">
            <v>0</v>
          </cell>
          <cell r="AP1027" t="b">
            <v>0</v>
          </cell>
        </row>
        <row r="1028">
          <cell r="G1028" t="str">
            <v>AC-00227</v>
          </cell>
          <cell r="AO1028" t="b">
            <v>0</v>
          </cell>
          <cell r="AP1028" t="b">
            <v>0</v>
          </cell>
        </row>
        <row r="1029">
          <cell r="G1029" t="str">
            <v>AC-00226</v>
          </cell>
          <cell r="AO1029" t="b">
            <v>0</v>
          </cell>
          <cell r="AP1029" t="b">
            <v>0</v>
          </cell>
        </row>
        <row r="1030">
          <cell r="G1030" t="str">
            <v>AC-00232</v>
          </cell>
          <cell r="AO1030" t="b">
            <v>0</v>
          </cell>
          <cell r="AP1030" t="b">
            <v>0</v>
          </cell>
        </row>
        <row r="1031">
          <cell r="G1031" t="str">
            <v>AC-00233</v>
          </cell>
          <cell r="AO1031" t="b">
            <v>0</v>
          </cell>
          <cell r="AP1031" t="b">
            <v>0</v>
          </cell>
        </row>
        <row r="1032">
          <cell r="G1032" t="str">
            <v>AC-00236</v>
          </cell>
          <cell r="AO1032" t="b">
            <v>0</v>
          </cell>
          <cell r="AP1032" t="b">
            <v>0</v>
          </cell>
        </row>
        <row r="1033">
          <cell r="G1033" t="str">
            <v>AC-00237</v>
          </cell>
          <cell r="AO1033" t="b">
            <v>0</v>
          </cell>
          <cell r="AP1033" t="b">
            <v>0</v>
          </cell>
        </row>
        <row r="1034">
          <cell r="G1034" t="str">
            <v>AC-00235</v>
          </cell>
          <cell r="AO1034" t="b">
            <v>0</v>
          </cell>
          <cell r="AP1034" t="b">
            <v>0</v>
          </cell>
        </row>
        <row r="1035">
          <cell r="G1035" t="str">
            <v>AC-00234</v>
          </cell>
          <cell r="AO1035" t="b">
            <v>0</v>
          </cell>
          <cell r="AP1035" t="b">
            <v>0</v>
          </cell>
        </row>
        <row r="1036">
          <cell r="G1036" t="str">
            <v>AC-00240</v>
          </cell>
          <cell r="AO1036" t="b">
            <v>0</v>
          </cell>
          <cell r="AP1036" t="b">
            <v>0</v>
          </cell>
        </row>
        <row r="1037">
          <cell r="G1037" t="str">
            <v>AC-00238</v>
          </cell>
          <cell r="AO1037" t="b">
            <v>0</v>
          </cell>
          <cell r="AP1037" t="b">
            <v>0</v>
          </cell>
        </row>
        <row r="1038">
          <cell r="G1038" t="str">
            <v>AC-00239</v>
          </cell>
          <cell r="AO1038" t="b">
            <v>0</v>
          </cell>
          <cell r="AP1038" t="b">
            <v>0</v>
          </cell>
        </row>
        <row r="1039">
          <cell r="G1039" t="str">
            <v>AC-01200</v>
          </cell>
          <cell r="AO1039" t="b">
            <v>1</v>
          </cell>
          <cell r="AP1039" t="b">
            <v>0</v>
          </cell>
        </row>
        <row r="1040">
          <cell r="G1040" t="str">
            <v>AC-00332</v>
          </cell>
          <cell r="AO1040" t="b">
            <v>0</v>
          </cell>
          <cell r="AP1040" t="b">
            <v>0</v>
          </cell>
        </row>
        <row r="1041">
          <cell r="G1041" t="str">
            <v>AC-00430</v>
          </cell>
          <cell r="AO1041" t="b">
            <v>0</v>
          </cell>
          <cell r="AP1041" t="b">
            <v>0</v>
          </cell>
        </row>
        <row r="1042">
          <cell r="G1042" t="str">
            <v>AC-00668</v>
          </cell>
          <cell r="AO1042" t="b">
            <v>0</v>
          </cell>
          <cell r="AP1042" t="b">
            <v>0</v>
          </cell>
        </row>
        <row r="1043">
          <cell r="G1043" t="str">
            <v>AC-00640</v>
          </cell>
          <cell r="AO1043" t="b">
            <v>1</v>
          </cell>
          <cell r="AP1043" t="b">
            <v>0</v>
          </cell>
        </row>
        <row r="1044">
          <cell r="G1044" t="str">
            <v>AC-00639</v>
          </cell>
          <cell r="AO1044" t="b">
            <v>1</v>
          </cell>
          <cell r="AP1044" t="b">
            <v>0</v>
          </cell>
        </row>
        <row r="1045">
          <cell r="G1045" t="str">
            <v>AC-00175</v>
          </cell>
          <cell r="AO1045" t="b">
            <v>0</v>
          </cell>
          <cell r="AP1045" t="b">
            <v>0</v>
          </cell>
        </row>
        <row r="1046">
          <cell r="G1046" t="str">
            <v>AC-00044</v>
          </cell>
          <cell r="AO1046" t="b">
            <v>0</v>
          </cell>
          <cell r="AP1046" t="b">
            <v>0</v>
          </cell>
        </row>
        <row r="1047">
          <cell r="G1047" t="str">
            <v>AC-00303</v>
          </cell>
          <cell r="AO1047" t="b">
            <v>0</v>
          </cell>
          <cell r="AP1047" t="b">
            <v>0</v>
          </cell>
        </row>
        <row r="1048">
          <cell r="G1048" t="str">
            <v>AC-01025</v>
          </cell>
          <cell r="AO1048" t="b">
            <v>0</v>
          </cell>
          <cell r="AP1048" t="b">
            <v>0</v>
          </cell>
        </row>
        <row r="1049">
          <cell r="G1049" t="str">
            <v>AC-00450</v>
          </cell>
          <cell r="AO1049" t="b">
            <v>0</v>
          </cell>
          <cell r="AP1049" t="b">
            <v>0</v>
          </cell>
        </row>
        <row r="1050">
          <cell r="G1050" t="str">
            <v>AC-00944</v>
          </cell>
          <cell r="AO1050" t="b">
            <v>1</v>
          </cell>
          <cell r="AP1050" t="b">
            <v>0</v>
          </cell>
        </row>
        <row r="1051">
          <cell r="G1051" t="str">
            <v>AC-00727</v>
          </cell>
          <cell r="AO1051" t="b">
            <v>0</v>
          </cell>
          <cell r="AP1051" t="b">
            <v>0</v>
          </cell>
        </row>
        <row r="1052">
          <cell r="G1052" t="str">
            <v>AC-00473</v>
          </cell>
          <cell r="AO1052" t="b">
            <v>0</v>
          </cell>
          <cell r="AP1052" t="b">
            <v>0</v>
          </cell>
        </row>
        <row r="1053">
          <cell r="G1053" t="str">
            <v>AC-00895</v>
          </cell>
          <cell r="AO1053" t="b">
            <v>0</v>
          </cell>
          <cell r="AP1053" t="b">
            <v>0</v>
          </cell>
        </row>
        <row r="1054">
          <cell r="G1054" t="str">
            <v>AC-00863</v>
          </cell>
          <cell r="AO1054" t="b">
            <v>1</v>
          </cell>
          <cell r="AP1054" t="b">
            <v>0</v>
          </cell>
        </row>
        <row r="1055">
          <cell r="G1055" t="str">
            <v>AC-00505</v>
          </cell>
          <cell r="AO1055" t="b">
            <v>0</v>
          </cell>
          <cell r="AP1055" t="b">
            <v>0</v>
          </cell>
        </row>
        <row r="1056">
          <cell r="G1056" t="str">
            <v>AC-00402</v>
          </cell>
          <cell r="AO1056" t="b">
            <v>0</v>
          </cell>
          <cell r="AP1056" t="b">
            <v>0</v>
          </cell>
        </row>
        <row r="1057">
          <cell r="G1057" t="str">
            <v>AC-01114</v>
          </cell>
          <cell r="AO1057" t="b">
            <v>0</v>
          </cell>
          <cell r="AP1057" t="b">
            <v>0</v>
          </cell>
        </row>
        <row r="1058">
          <cell r="G1058" t="str">
            <v>AC-00536</v>
          </cell>
          <cell r="AO1058" t="b">
            <v>1</v>
          </cell>
          <cell r="AP1058" t="b">
            <v>0</v>
          </cell>
        </row>
        <row r="1059">
          <cell r="G1059" t="str">
            <v>AC-00606</v>
          </cell>
          <cell r="AO1059" t="b">
            <v>0</v>
          </cell>
          <cell r="AP1059" t="b">
            <v>0</v>
          </cell>
        </row>
        <row r="1060">
          <cell r="G1060" t="str">
            <v>AC-00961</v>
          </cell>
          <cell r="AO1060" t="b">
            <v>0</v>
          </cell>
          <cell r="AP1060" t="b">
            <v>0</v>
          </cell>
        </row>
        <row r="1061">
          <cell r="G1061" t="str">
            <v>AC-00968</v>
          </cell>
          <cell r="AO1061" t="b">
            <v>0</v>
          </cell>
          <cell r="AP1061" t="b">
            <v>0</v>
          </cell>
        </row>
        <row r="1062">
          <cell r="G1062" t="str">
            <v>AC-00310</v>
          </cell>
          <cell r="AO1062" t="b">
            <v>1</v>
          </cell>
          <cell r="AP1062" t="b">
            <v>0</v>
          </cell>
        </row>
        <row r="1063">
          <cell r="G1063" t="str">
            <v>AC-00429</v>
          </cell>
          <cell r="AO1063" t="b">
            <v>0</v>
          </cell>
          <cell r="AP1063" t="b">
            <v>0</v>
          </cell>
        </row>
        <row r="1064">
          <cell r="G1064" t="str">
            <v>AC-01202</v>
          </cell>
          <cell r="AO1064" t="b">
            <v>0</v>
          </cell>
          <cell r="AP1064" t="b">
            <v>0</v>
          </cell>
        </row>
        <row r="1065">
          <cell r="G1065" t="str">
            <v>AC-00510</v>
          </cell>
          <cell r="AO1065" t="b">
            <v>0</v>
          </cell>
          <cell r="AP1065" t="b">
            <v>0</v>
          </cell>
        </row>
        <row r="1066">
          <cell r="G1066" t="str">
            <v>AC-00135</v>
          </cell>
          <cell r="AO1066" t="b">
            <v>0</v>
          </cell>
          <cell r="AP1066" t="b">
            <v>0</v>
          </cell>
        </row>
        <row r="1067">
          <cell r="G1067" t="str">
            <v>AC-00138</v>
          </cell>
          <cell r="AO1067" t="b">
            <v>0</v>
          </cell>
          <cell r="AP1067" t="b">
            <v>0</v>
          </cell>
        </row>
        <row r="1068">
          <cell r="G1068" t="str">
            <v>AC-00594</v>
          </cell>
          <cell r="AO1068" t="b">
            <v>0</v>
          </cell>
          <cell r="AP1068" t="b">
            <v>1</v>
          </cell>
        </row>
        <row r="1069">
          <cell r="G1069" t="str">
            <v>AC-01008</v>
          </cell>
          <cell r="AO1069" t="b">
            <v>0</v>
          </cell>
          <cell r="AP1069" t="b">
            <v>0</v>
          </cell>
        </row>
        <row r="1070">
          <cell r="G1070" t="str">
            <v>AC-00671</v>
          </cell>
          <cell r="AO1070" t="b">
            <v>0</v>
          </cell>
          <cell r="AP1070" t="b">
            <v>0</v>
          </cell>
        </row>
        <row r="1071">
          <cell r="G1071" t="str">
            <v>AC-00779</v>
          </cell>
          <cell r="AO1071" t="b">
            <v>0</v>
          </cell>
          <cell r="AP1071" t="b">
            <v>0</v>
          </cell>
        </row>
        <row r="1072">
          <cell r="G1072" t="str">
            <v>AC-00648</v>
          </cell>
          <cell r="AO1072" t="b">
            <v>0</v>
          </cell>
          <cell r="AP1072" t="b">
            <v>0</v>
          </cell>
        </row>
        <row r="1073">
          <cell r="G1073" t="str">
            <v>AC-00165</v>
          </cell>
          <cell r="AO1073" t="b">
            <v>0</v>
          </cell>
          <cell r="AP1073" t="b">
            <v>0</v>
          </cell>
        </row>
        <row r="1074">
          <cell r="G1074" t="str">
            <v>AC-00603</v>
          </cell>
          <cell r="AO1074" t="b">
            <v>0</v>
          </cell>
          <cell r="AP1074" t="b">
            <v>0</v>
          </cell>
        </row>
        <row r="1075">
          <cell r="G1075" t="str">
            <v>AC-00242</v>
          </cell>
          <cell r="AO1075" t="b">
            <v>1</v>
          </cell>
          <cell r="AP1075" t="b">
            <v>0</v>
          </cell>
        </row>
        <row r="1076">
          <cell r="G1076" t="str">
            <v>AC-00241</v>
          </cell>
          <cell r="AO1076" t="b">
            <v>1</v>
          </cell>
          <cell r="AP1076" t="b">
            <v>0</v>
          </cell>
        </row>
        <row r="1077">
          <cell r="G1077" t="str">
            <v>AC-00093</v>
          </cell>
          <cell r="AO1077" t="b">
            <v>0</v>
          </cell>
          <cell r="AP1077" t="b">
            <v>0</v>
          </cell>
        </row>
        <row r="1078">
          <cell r="G1078" t="str">
            <v>AC-00094</v>
          </cell>
          <cell r="AO1078" t="b">
            <v>0</v>
          </cell>
          <cell r="AP1078" t="b">
            <v>0</v>
          </cell>
        </row>
        <row r="1079">
          <cell r="G1079" t="str">
            <v>AC-00083</v>
          </cell>
          <cell r="AO1079" t="b">
            <v>1</v>
          </cell>
          <cell r="AP1079" t="b">
            <v>0</v>
          </cell>
        </row>
        <row r="1080">
          <cell r="G1080" t="str">
            <v>AC-00084</v>
          </cell>
          <cell r="AO1080" t="b">
            <v>0</v>
          </cell>
          <cell r="AP1080" t="b">
            <v>0</v>
          </cell>
        </row>
        <row r="1081">
          <cell r="G1081" t="str">
            <v>AC-00085</v>
          </cell>
          <cell r="AO1081" t="b">
            <v>1</v>
          </cell>
          <cell r="AP1081" t="b">
            <v>0</v>
          </cell>
        </row>
        <row r="1082">
          <cell r="G1082" t="str">
            <v>AC-00086</v>
          </cell>
          <cell r="AO1082" t="b">
            <v>0</v>
          </cell>
          <cell r="AP1082" t="b">
            <v>0</v>
          </cell>
        </row>
        <row r="1083">
          <cell r="G1083" t="str">
            <v>AC-00087</v>
          </cell>
          <cell r="AO1083" t="b">
            <v>1</v>
          </cell>
          <cell r="AP1083" t="b">
            <v>0</v>
          </cell>
        </row>
        <row r="1084">
          <cell r="G1084" t="str">
            <v>AC-00088</v>
          </cell>
          <cell r="AO1084" t="b">
            <v>0</v>
          </cell>
          <cell r="AP1084" t="b">
            <v>0</v>
          </cell>
        </row>
        <row r="1085">
          <cell r="G1085" t="str">
            <v>AC-00089</v>
          </cell>
          <cell r="AO1085" t="b">
            <v>0</v>
          </cell>
          <cell r="AP1085" t="b">
            <v>0</v>
          </cell>
        </row>
        <row r="1086">
          <cell r="G1086" t="str">
            <v>AC-00090</v>
          </cell>
          <cell r="AO1086" t="b">
            <v>0</v>
          </cell>
          <cell r="AP1086" t="b">
            <v>0</v>
          </cell>
        </row>
        <row r="1087">
          <cell r="G1087" t="str">
            <v>AC-00091</v>
          </cell>
          <cell r="AO1087" t="b">
            <v>0</v>
          </cell>
          <cell r="AP1087" t="b">
            <v>0</v>
          </cell>
        </row>
        <row r="1088">
          <cell r="G1088" t="str">
            <v>AC-00092</v>
          </cell>
          <cell r="AO1088" t="b">
            <v>0</v>
          </cell>
          <cell r="AP1088" t="b">
            <v>0</v>
          </cell>
        </row>
        <row r="1089">
          <cell r="G1089" t="str">
            <v>AC-00959</v>
          </cell>
          <cell r="AO1089" t="b">
            <v>0</v>
          </cell>
          <cell r="AP1089" t="b">
            <v>0</v>
          </cell>
        </row>
        <row r="1090">
          <cell r="G1090" t="str">
            <v>AC-00320</v>
          </cell>
          <cell r="AO1090" t="b">
            <v>0</v>
          </cell>
          <cell r="AP1090" t="b">
            <v>0</v>
          </cell>
        </row>
        <row r="1091">
          <cell r="G1091" t="str">
            <v>AC-01210</v>
          </cell>
          <cell r="AO1091" t="b">
            <v>0</v>
          </cell>
          <cell r="AP1091" t="b">
            <v>0</v>
          </cell>
        </row>
        <row r="1092">
          <cell r="G1092" t="str">
            <v>AC-00409</v>
          </cell>
          <cell r="AO1092" t="b">
            <v>0</v>
          </cell>
          <cell r="AP1092" t="b">
            <v>0</v>
          </cell>
        </row>
        <row r="1093">
          <cell r="G1093" t="str">
            <v>AC-00602</v>
          </cell>
          <cell r="AO1093" t="b">
            <v>0</v>
          </cell>
          <cell r="AP1093" t="b">
            <v>0</v>
          </cell>
        </row>
        <row r="1094">
          <cell r="G1094" t="str">
            <v>AC-00449</v>
          </cell>
          <cell r="AO1094" t="b">
            <v>0</v>
          </cell>
          <cell r="AP1094" t="b">
            <v>0</v>
          </cell>
        </row>
        <row r="1095">
          <cell r="G1095" t="str">
            <v>AC-00802</v>
          </cell>
          <cell r="AO1095" t="b">
            <v>0</v>
          </cell>
          <cell r="AP1095" t="b">
            <v>0</v>
          </cell>
        </row>
        <row r="1096">
          <cell r="G1096" t="str">
            <v>AC-00007</v>
          </cell>
          <cell r="AO1096" t="b">
            <v>1</v>
          </cell>
          <cell r="AP1096" t="b">
            <v>0</v>
          </cell>
        </row>
        <row r="1097">
          <cell r="G1097" t="str">
            <v>AC-01186</v>
          </cell>
          <cell r="AO1097" t="b">
            <v>0</v>
          </cell>
          <cell r="AP1097" t="b">
            <v>0</v>
          </cell>
        </row>
        <row r="1098">
          <cell r="G1098" t="str">
            <v>AC-00632</v>
          </cell>
          <cell r="AO1098" t="b">
            <v>0</v>
          </cell>
          <cell r="AP1098" t="b">
            <v>0</v>
          </cell>
        </row>
        <row r="1099">
          <cell r="G1099" t="str">
            <v>AC-00529</v>
          </cell>
          <cell r="AO1099" t="b">
            <v>0</v>
          </cell>
          <cell r="AP1099" t="b">
            <v>0</v>
          </cell>
        </row>
        <row r="1100">
          <cell r="G1100" t="str">
            <v>AC-00901</v>
          </cell>
          <cell r="AO1100" t="b">
            <v>1</v>
          </cell>
          <cell r="AP1100" t="b">
            <v>0</v>
          </cell>
        </row>
        <row r="1101">
          <cell r="G1101" t="str">
            <v>AC-00080</v>
          </cell>
          <cell r="AO1101" t="b">
            <v>0</v>
          </cell>
          <cell r="AP1101" t="b">
            <v>0</v>
          </cell>
        </row>
        <row r="1102">
          <cell r="G1102" t="str">
            <v>AC-00081</v>
          </cell>
          <cell r="AO1102" t="b">
            <v>0</v>
          </cell>
          <cell r="AP1102" t="b">
            <v>0</v>
          </cell>
        </row>
        <row r="1103">
          <cell r="G1103" t="str">
            <v>AC-00078</v>
          </cell>
          <cell r="AO1103" t="b">
            <v>0</v>
          </cell>
          <cell r="AP1103" t="b">
            <v>0</v>
          </cell>
        </row>
        <row r="1104">
          <cell r="G1104" t="str">
            <v>AC-00019</v>
          </cell>
          <cell r="AO1104" t="b">
            <v>1</v>
          </cell>
          <cell r="AP1104" t="b">
            <v>0</v>
          </cell>
        </row>
        <row r="1105">
          <cell r="G1105" t="str">
            <v>AC-01214</v>
          </cell>
        </row>
        <row r="1106">
          <cell r="G1106" t="str">
            <v>AC-00466</v>
          </cell>
          <cell r="AO1106" t="b">
            <v>0</v>
          </cell>
          <cell r="AP1106" t="b">
            <v>0</v>
          </cell>
        </row>
        <row r="1107">
          <cell r="G1107" t="str">
            <v>AC-00537</v>
          </cell>
          <cell r="AO1107" t="b">
            <v>1</v>
          </cell>
          <cell r="AP1107" t="b">
            <v>0</v>
          </cell>
        </row>
        <row r="1108">
          <cell r="G1108" t="str">
            <v>AC-00842</v>
          </cell>
          <cell r="AO1108" t="b">
            <v>0</v>
          </cell>
          <cell r="AP1108" t="b">
            <v>0</v>
          </cell>
        </row>
        <row r="1109">
          <cell r="G1109" t="str">
            <v>AC-01112</v>
          </cell>
          <cell r="AO1109" t="b">
            <v>1</v>
          </cell>
          <cell r="AP1109" t="b">
            <v>0</v>
          </cell>
        </row>
        <row r="1110">
          <cell r="G1110" t="str">
            <v>AC-01113</v>
          </cell>
          <cell r="AO1110" t="b">
            <v>1</v>
          </cell>
          <cell r="AP1110" t="b">
            <v>0</v>
          </cell>
        </row>
        <row r="1111">
          <cell r="G1111" t="str">
            <v>AC-00051</v>
          </cell>
          <cell r="AO1111" t="b">
            <v>0</v>
          </cell>
          <cell r="AP1111" t="b">
            <v>0</v>
          </cell>
        </row>
        <row r="1112">
          <cell r="G1112" t="str">
            <v>AC-00025</v>
          </cell>
          <cell r="AO1112" t="b">
            <v>1</v>
          </cell>
          <cell r="AP1112" t="b">
            <v>0</v>
          </cell>
        </row>
        <row r="1113">
          <cell r="G1113" t="str">
            <v>AC-00167</v>
          </cell>
          <cell r="AO1113" t="b">
            <v>0</v>
          </cell>
          <cell r="AP1113" t="b">
            <v>0</v>
          </cell>
        </row>
        <row r="1114">
          <cell r="G1114" t="str">
            <v>AC-00455</v>
          </cell>
          <cell r="AO1114" t="b">
            <v>0</v>
          </cell>
          <cell r="AP1114" t="b">
            <v>0</v>
          </cell>
        </row>
        <row r="1115">
          <cell r="G1115" t="str">
            <v>AC-01246</v>
          </cell>
          <cell r="AO1115" t="b">
            <v>0</v>
          </cell>
          <cell r="AP1115" t="b">
            <v>1</v>
          </cell>
        </row>
        <row r="1116">
          <cell r="G1116" t="str">
            <v>AC-00073</v>
          </cell>
          <cell r="AO1116" t="b">
            <v>0</v>
          </cell>
          <cell r="AP1116" t="b">
            <v>0</v>
          </cell>
        </row>
        <row r="1117">
          <cell r="G1117" t="str">
            <v>AC-00743</v>
          </cell>
          <cell r="AO1117" t="b">
            <v>1</v>
          </cell>
          <cell r="AP1117" t="b">
            <v>0</v>
          </cell>
        </row>
        <row r="1119">
          <cell r="G1119" t="str">
            <v>AC-00480</v>
          </cell>
          <cell r="AO1119" t="b">
            <v>0</v>
          </cell>
          <cell r="AP1119" t="b">
            <v>0</v>
          </cell>
        </row>
        <row r="1120">
          <cell r="G1120" t="str">
            <v>AC-00575</v>
          </cell>
          <cell r="AO1120" t="b">
            <v>0</v>
          </cell>
          <cell r="AP1120" t="b">
            <v>0</v>
          </cell>
        </row>
        <row r="1121">
          <cell r="G1121" t="str">
            <v>AC-00574</v>
          </cell>
          <cell r="AO1121" t="b">
            <v>0</v>
          </cell>
          <cell r="AP1121" t="b">
            <v>0</v>
          </cell>
        </row>
        <row r="1122">
          <cell r="G1122" t="str">
            <v>AC-00576</v>
          </cell>
          <cell r="AO1122" t="b">
            <v>0</v>
          </cell>
          <cell r="AP1122" t="b">
            <v>0</v>
          </cell>
        </row>
        <row r="1123">
          <cell r="G1123" t="str">
            <v>AC-00152</v>
          </cell>
          <cell r="AO1123" t="b">
            <v>0</v>
          </cell>
          <cell r="AP1123" t="b">
            <v>0</v>
          </cell>
        </row>
        <row r="1124">
          <cell r="G1124" t="str">
            <v>AC-00503</v>
          </cell>
          <cell r="AO1124" t="b">
            <v>0</v>
          </cell>
          <cell r="AP1124" t="b">
            <v>0</v>
          </cell>
        </row>
        <row r="1125">
          <cell r="G1125" t="str">
            <v>AC-01110</v>
          </cell>
          <cell r="AO1125" t="b">
            <v>0</v>
          </cell>
          <cell r="AP1125" t="b">
            <v>0</v>
          </cell>
        </row>
        <row r="1126">
          <cell r="G1126" t="str">
            <v>AC-00127</v>
          </cell>
          <cell r="AO1126" t="b">
            <v>0</v>
          </cell>
          <cell r="AP1126" t="b">
            <v>0</v>
          </cell>
        </row>
        <row r="1127">
          <cell r="G1127" t="str">
            <v>AC-00605</v>
          </cell>
          <cell r="AO1127" t="b">
            <v>0</v>
          </cell>
          <cell r="AP1127" t="b">
            <v>0</v>
          </cell>
        </row>
        <row r="1128">
          <cell r="G1128" t="str">
            <v>AC-00993</v>
          </cell>
          <cell r="AO1128" t="b">
            <v>0</v>
          </cell>
          <cell r="AP1128" t="b">
            <v>0</v>
          </cell>
        </row>
        <row r="1129">
          <cell r="G1129" t="str">
            <v>AC-00875</v>
          </cell>
          <cell r="AO1129" t="b">
            <v>0</v>
          </cell>
          <cell r="AP1129" t="b">
            <v>0</v>
          </cell>
        </row>
        <row r="1130">
          <cell r="G1130" t="str">
            <v>AC-00105</v>
          </cell>
          <cell r="AO1130" t="b">
            <v>0</v>
          </cell>
          <cell r="AP1130" t="b">
            <v>0</v>
          </cell>
        </row>
        <row r="1131">
          <cell r="G1131" t="str">
            <v>AC-00900</v>
          </cell>
          <cell r="AO1131" t="b">
            <v>0</v>
          </cell>
          <cell r="AP1131" t="b">
            <v>0</v>
          </cell>
        </row>
        <row r="1132">
          <cell r="G1132" t="str">
            <v>AC-00766</v>
          </cell>
          <cell r="AO1132" t="b">
            <v>0</v>
          </cell>
          <cell r="AP1132" t="b">
            <v>0</v>
          </cell>
        </row>
        <row r="1133">
          <cell r="G1133" t="str">
            <v>AC-00145</v>
          </cell>
          <cell r="AO1133" t="b">
            <v>1</v>
          </cell>
          <cell r="AP1133" t="b">
            <v>0</v>
          </cell>
        </row>
        <row r="1134">
          <cell r="G1134" t="str">
            <v>AC-01001</v>
          </cell>
          <cell r="AO1134" t="b">
            <v>0</v>
          </cell>
          <cell r="AP1134" t="b">
            <v>0</v>
          </cell>
        </row>
        <row r="1135">
          <cell r="G1135" t="str">
            <v>AC-01049</v>
          </cell>
          <cell r="AO1135" t="b">
            <v>0</v>
          </cell>
          <cell r="AP1135" t="b">
            <v>0</v>
          </cell>
        </row>
        <row r="1136">
          <cell r="G1136" t="str">
            <v>AC-01188</v>
          </cell>
          <cell r="AO1136" t="b">
            <v>0</v>
          </cell>
          <cell r="AP1136" t="b">
            <v>0</v>
          </cell>
        </row>
        <row r="1137">
          <cell r="G1137" t="str">
            <v>AC-01119</v>
          </cell>
          <cell r="AO1137" t="b">
            <v>0</v>
          </cell>
          <cell r="AP1137" t="b">
            <v>0</v>
          </cell>
        </row>
        <row r="1138">
          <cell r="G1138" t="str">
            <v>AC-00676</v>
          </cell>
          <cell r="AO1138" t="b">
            <v>0</v>
          </cell>
          <cell r="AP1138" t="b">
            <v>0</v>
          </cell>
        </row>
        <row r="1139">
          <cell r="G1139" t="str">
            <v>AC-00645</v>
          </cell>
          <cell r="AO1139" t="b">
            <v>0</v>
          </cell>
          <cell r="AP1139" t="b">
            <v>0</v>
          </cell>
        </row>
        <row r="1140">
          <cell r="G1140" t="str">
            <v>AC-00541</v>
          </cell>
          <cell r="AO1140" t="b">
            <v>0</v>
          </cell>
          <cell r="AP1140" t="b">
            <v>0</v>
          </cell>
        </row>
        <row r="1141">
          <cell r="G1141" t="str">
            <v>AC-00062</v>
          </cell>
          <cell r="AO1141" t="b">
            <v>0</v>
          </cell>
          <cell r="AP1141" t="b">
            <v>0</v>
          </cell>
        </row>
        <row r="1142">
          <cell r="G1142" t="str">
            <v>AC-00063</v>
          </cell>
          <cell r="AO1142" t="b">
            <v>0</v>
          </cell>
          <cell r="AP1142" t="b">
            <v>0</v>
          </cell>
        </row>
        <row r="1143">
          <cell r="G1143" t="str">
            <v>AC-00689</v>
          </cell>
          <cell r="AO1143" t="b">
            <v>0</v>
          </cell>
          <cell r="AP1143" t="b">
            <v>0</v>
          </cell>
        </row>
        <row r="1144">
          <cell r="G1144" t="str">
            <v>AC-01201</v>
          </cell>
          <cell r="AO1144" t="b">
            <v>0</v>
          </cell>
          <cell r="AP1144" t="b">
            <v>0</v>
          </cell>
        </row>
        <row r="1145">
          <cell r="G1145" t="str">
            <v>AC-01079</v>
          </cell>
          <cell r="AO1145" t="b">
            <v>0</v>
          </cell>
          <cell r="AP1145" t="b">
            <v>0</v>
          </cell>
        </row>
        <row r="1146">
          <cell r="G1146" t="str">
            <v>AC-01084</v>
          </cell>
          <cell r="AO1146" t="b">
            <v>1</v>
          </cell>
          <cell r="AP1146" t="b">
            <v>0</v>
          </cell>
        </row>
        <row r="1147">
          <cell r="G1147" t="str">
            <v>AC-01085</v>
          </cell>
          <cell r="AO1147" t="b">
            <v>1</v>
          </cell>
          <cell r="AP1147" t="b">
            <v>0</v>
          </cell>
        </row>
        <row r="1148">
          <cell r="G1148" t="str">
            <v>AC-00058</v>
          </cell>
          <cell r="AO1148" t="b">
            <v>0</v>
          </cell>
          <cell r="AP1148" t="b">
            <v>0</v>
          </cell>
        </row>
        <row r="1149">
          <cell r="G1149" t="str">
            <v>AC-00059</v>
          </cell>
          <cell r="AO1149" t="b">
            <v>1</v>
          </cell>
          <cell r="AP1149" t="b">
            <v>0</v>
          </cell>
        </row>
        <row r="1150">
          <cell r="G1150" t="str">
            <v>AC-00060</v>
          </cell>
          <cell r="AO1150" t="b">
            <v>0</v>
          </cell>
          <cell r="AP1150" t="b">
            <v>0</v>
          </cell>
        </row>
        <row r="1151">
          <cell r="G1151" t="str">
            <v>AC-00061</v>
          </cell>
          <cell r="AO1151" t="b">
            <v>0</v>
          </cell>
          <cell r="AP1151" t="b">
            <v>0</v>
          </cell>
        </row>
        <row r="1152">
          <cell r="G1152" t="str">
            <v>AC-01004</v>
          </cell>
          <cell r="AO1152" t="b">
            <v>1</v>
          </cell>
          <cell r="AP1152" t="b">
            <v>0</v>
          </cell>
        </row>
        <row r="1153">
          <cell r="G1153" t="str">
            <v>AC-01020</v>
          </cell>
          <cell r="AO1153" t="b">
            <v>0</v>
          </cell>
          <cell r="AP1153" t="b">
            <v>0</v>
          </cell>
        </row>
        <row r="1154">
          <cell r="G1154" t="str">
            <v>AC-01018</v>
          </cell>
          <cell r="AO1154" t="b">
            <v>0</v>
          </cell>
          <cell r="AP1154" t="b">
            <v>0</v>
          </cell>
        </row>
        <row r="1155">
          <cell r="G1155" t="str">
            <v>AC-00214</v>
          </cell>
          <cell r="AO1155" t="b">
            <v>1</v>
          </cell>
          <cell r="AP1155" t="b">
            <v>0</v>
          </cell>
        </row>
        <row r="1156">
          <cell r="G1156" t="str">
            <v>AC-00067</v>
          </cell>
          <cell r="AO1156" t="b">
            <v>0</v>
          </cell>
          <cell r="AP1156" t="b">
            <v>0</v>
          </cell>
        </row>
        <row r="1157">
          <cell r="G1157" t="str">
            <v>AC-00068</v>
          </cell>
          <cell r="AO1157" t="b">
            <v>0</v>
          </cell>
          <cell r="AP1157" t="b">
            <v>0</v>
          </cell>
        </row>
        <row r="1158">
          <cell r="G1158" t="str">
            <v>AC-00069</v>
          </cell>
          <cell r="AO1158" t="b">
            <v>0</v>
          </cell>
          <cell r="AP1158" t="b">
            <v>0</v>
          </cell>
        </row>
        <row r="1159">
          <cell r="G1159" t="str">
            <v>AC-00213</v>
          </cell>
          <cell r="AO1159" t="b">
            <v>1</v>
          </cell>
          <cell r="AP1159" t="b">
            <v>0</v>
          </cell>
        </row>
        <row r="1160">
          <cell r="G1160" t="str">
            <v>AC-00212</v>
          </cell>
          <cell r="AO1160" t="b">
            <v>0</v>
          </cell>
          <cell r="AP1160" t="b">
            <v>0</v>
          </cell>
        </row>
        <row r="1161">
          <cell r="G1161" t="str">
            <v>AC-00211</v>
          </cell>
          <cell r="AO1161" t="b">
            <v>0</v>
          </cell>
          <cell r="AP1161" t="b">
            <v>0</v>
          </cell>
        </row>
        <row r="1162">
          <cell r="G1162" t="str">
            <v>AC-00219</v>
          </cell>
          <cell r="AO1162" t="b">
            <v>1</v>
          </cell>
          <cell r="AP1162" t="b">
            <v>0</v>
          </cell>
        </row>
        <row r="1163">
          <cell r="G1163" t="str">
            <v>AC-00218</v>
          </cell>
          <cell r="AO1163" t="b">
            <v>1</v>
          </cell>
          <cell r="AP1163" t="b">
            <v>0</v>
          </cell>
        </row>
        <row r="1164">
          <cell r="G1164" t="str">
            <v>AC-00215</v>
          </cell>
          <cell r="AO1164" t="b">
            <v>1</v>
          </cell>
          <cell r="AP1164" t="b">
            <v>0</v>
          </cell>
        </row>
        <row r="1165">
          <cell r="G1165" t="str">
            <v>AC-00216</v>
          </cell>
          <cell r="AO1165" t="b">
            <v>0</v>
          </cell>
          <cell r="AP1165" t="b">
            <v>0</v>
          </cell>
        </row>
        <row r="1166">
          <cell r="G1166" t="str">
            <v>AC-00217</v>
          </cell>
          <cell r="AO1166" t="b">
            <v>0</v>
          </cell>
          <cell r="AP1166" t="b">
            <v>0</v>
          </cell>
        </row>
        <row r="1167">
          <cell r="G1167" t="str">
            <v>AC-00221</v>
          </cell>
          <cell r="AO1167" t="b">
            <v>0</v>
          </cell>
          <cell r="AP1167" t="b">
            <v>0</v>
          </cell>
        </row>
        <row r="1168">
          <cell r="G1168" t="str">
            <v>AC-00220</v>
          </cell>
          <cell r="AO1168" t="b">
            <v>1</v>
          </cell>
          <cell r="AP1168" t="b">
            <v>0</v>
          </cell>
        </row>
        <row r="1169">
          <cell r="G1169" t="str">
            <v>AC-00222</v>
          </cell>
          <cell r="AO1169" t="b">
            <v>0</v>
          </cell>
          <cell r="AP1169" t="b">
            <v>0</v>
          </cell>
        </row>
        <row r="1170">
          <cell r="G1170" t="str">
            <v>AC-00223</v>
          </cell>
          <cell r="AO1170" t="b">
            <v>0</v>
          </cell>
          <cell r="AP1170" t="b">
            <v>0</v>
          </cell>
        </row>
        <row r="1171">
          <cell r="AO1171" t="b">
            <v>1</v>
          </cell>
          <cell r="AP1171" t="b">
            <v>0</v>
          </cell>
        </row>
        <row r="1172">
          <cell r="G1172" t="str">
            <v>AC-00210</v>
          </cell>
          <cell r="AO1172" t="b">
            <v>1</v>
          </cell>
          <cell r="AP1172" t="b">
            <v>0</v>
          </cell>
        </row>
        <row r="1173">
          <cell r="G1173" t="str">
            <v>AC-00209</v>
          </cell>
          <cell r="AO1173" t="b">
            <v>1</v>
          </cell>
          <cell r="AP1173" t="b">
            <v>0</v>
          </cell>
        </row>
        <row r="1174">
          <cell r="G1174" t="str">
            <v>AC-00208</v>
          </cell>
          <cell r="AO1174" t="b">
            <v>0</v>
          </cell>
          <cell r="AP1174" t="b">
            <v>0</v>
          </cell>
        </row>
        <row r="1175">
          <cell r="G1175" t="str">
            <v>AC-00154</v>
          </cell>
          <cell r="AO1175" t="b">
            <v>0</v>
          </cell>
          <cell r="AP1175" t="b">
            <v>0</v>
          </cell>
        </row>
        <row r="1176">
          <cell r="G1176" t="str">
            <v>AC-00534</v>
          </cell>
          <cell r="AO1176" t="b">
            <v>1</v>
          </cell>
          <cell r="AP1176" t="b">
            <v>0</v>
          </cell>
        </row>
        <row r="1177">
          <cell r="G1177" t="str">
            <v>AC-00839</v>
          </cell>
          <cell r="AO1177" t="b">
            <v>1</v>
          </cell>
          <cell r="AP1177" t="b">
            <v>0</v>
          </cell>
        </row>
        <row r="1178">
          <cell r="G1178" t="str">
            <v>AC-00129</v>
          </cell>
          <cell r="AO1178" t="b">
            <v>0</v>
          </cell>
          <cell r="AP1178" t="b">
            <v>0</v>
          </cell>
        </row>
        <row r="1179">
          <cell r="G1179" t="str">
            <v>AC-00008</v>
          </cell>
          <cell r="AO1179" t="b">
            <v>0</v>
          </cell>
          <cell r="AP1179" t="b">
            <v>0</v>
          </cell>
        </row>
        <row r="1180">
          <cell r="G1180" t="str">
            <v>AC-01120</v>
          </cell>
          <cell r="AO1180" t="b">
            <v>1</v>
          </cell>
          <cell r="AP1180" t="b">
            <v>0</v>
          </cell>
        </row>
        <row r="1181">
          <cell r="G1181" t="str">
            <v>AC-00943</v>
          </cell>
          <cell r="AO1181" t="b">
            <v>0</v>
          </cell>
          <cell r="AP1181" t="b">
            <v>0</v>
          </cell>
        </row>
        <row r="1182">
          <cell r="G1182" t="str">
            <v>AC-00020</v>
          </cell>
          <cell r="AO1182" t="b">
            <v>1</v>
          </cell>
          <cell r="AP1182" t="b">
            <v>0</v>
          </cell>
        </row>
        <row r="1183">
          <cell r="G1183" t="str">
            <v>AC-00533</v>
          </cell>
          <cell r="AO1183" t="b">
            <v>1</v>
          </cell>
          <cell r="AP1183" t="b">
            <v>0</v>
          </cell>
        </row>
        <row r="1184">
          <cell r="G1184" t="str">
            <v>AC-00703</v>
          </cell>
          <cell r="AO1184" t="b">
            <v>0</v>
          </cell>
          <cell r="AP1184" t="b">
            <v>1</v>
          </cell>
        </row>
        <row r="1185">
          <cell r="G1185" t="str">
            <v>AC-00704</v>
          </cell>
          <cell r="AO1185" t="b">
            <v>0</v>
          </cell>
          <cell r="AP1185" t="b">
            <v>1</v>
          </cell>
        </row>
        <row r="1186">
          <cell r="G1186" t="str">
            <v>AC-00706</v>
          </cell>
          <cell r="AO1186" t="b">
            <v>0</v>
          </cell>
          <cell r="AP1186" t="b">
            <v>1</v>
          </cell>
        </row>
        <row r="1187">
          <cell r="G1187" t="str">
            <v>AC-00705</v>
          </cell>
          <cell r="AO1187" t="b">
            <v>0</v>
          </cell>
          <cell r="AP1187" t="b">
            <v>1</v>
          </cell>
        </row>
        <row r="1188">
          <cell r="G1188" t="str">
            <v>AC-01021</v>
          </cell>
          <cell r="AO1188" t="b">
            <v>0</v>
          </cell>
          <cell r="AP1188" t="b">
            <v>0</v>
          </cell>
        </row>
        <row r="1189">
          <cell r="G1189" t="str">
            <v>AC-01022</v>
          </cell>
          <cell r="AO1189" t="b">
            <v>0</v>
          </cell>
          <cell r="AP1189" t="b">
            <v>0</v>
          </cell>
        </row>
        <row r="1190">
          <cell r="G1190" t="str">
            <v>AC-00374</v>
          </cell>
          <cell r="AO1190" t="b">
            <v>0</v>
          </cell>
          <cell r="AP1190" t="b">
            <v>0</v>
          </cell>
        </row>
        <row r="1191">
          <cell r="G1191" t="str">
            <v>AC-00370</v>
          </cell>
          <cell r="AO1191" t="b">
            <v>0</v>
          </cell>
          <cell r="AP1191" t="b">
            <v>0</v>
          </cell>
        </row>
        <row r="1192">
          <cell r="G1192" t="str">
            <v>AC-00305</v>
          </cell>
          <cell r="AO1192" t="b">
            <v>1</v>
          </cell>
          <cell r="AP1192" t="b">
            <v>0</v>
          </cell>
        </row>
        <row r="1193">
          <cell r="G1193" t="str">
            <v>AC-00132</v>
          </cell>
          <cell r="AO1193" t="b">
            <v>0</v>
          </cell>
          <cell r="AP1193" t="b">
            <v>0</v>
          </cell>
        </row>
        <row r="1194">
          <cell r="G1194" t="str">
            <v>AC-01157</v>
          </cell>
          <cell r="AO1194" t="b">
            <v>0</v>
          </cell>
          <cell r="AP1194" t="b">
            <v>0</v>
          </cell>
        </row>
        <row r="1195">
          <cell r="G1195" t="str">
            <v>AC-00298</v>
          </cell>
          <cell r="AO1195" t="b">
            <v>0</v>
          </cell>
          <cell r="AP1195" t="b">
            <v>0</v>
          </cell>
        </row>
        <row r="1196">
          <cell r="G1196" t="str">
            <v>AC-00428</v>
          </cell>
          <cell r="AO1196" t="b">
            <v>0</v>
          </cell>
          <cell r="AP1196" t="b">
            <v>0</v>
          </cell>
        </row>
        <row r="1197">
          <cell r="G1197" t="str">
            <v>AC-01218</v>
          </cell>
          <cell r="AO1197" t="b">
            <v>0</v>
          </cell>
          <cell r="AP1197" t="b">
            <v>0</v>
          </cell>
        </row>
        <row r="1198">
          <cell r="G1198" t="str">
            <v>AC-00029</v>
          </cell>
          <cell r="AO1198" t="b">
            <v>1</v>
          </cell>
          <cell r="AP1198" t="b">
            <v>0</v>
          </cell>
        </row>
        <row r="1199">
          <cell r="G1199" t="str">
            <v>AC-01092</v>
          </cell>
          <cell r="AO1199" t="b">
            <v>1</v>
          </cell>
          <cell r="AP1199" t="b">
            <v>0</v>
          </cell>
        </row>
        <row r="1200">
          <cell r="G1200" t="str">
            <v>AC-01091</v>
          </cell>
          <cell r="AO1200" t="b">
            <v>1</v>
          </cell>
          <cell r="AP1200" t="b">
            <v>0</v>
          </cell>
        </row>
        <row r="1201">
          <cell r="G1201" t="str">
            <v>AC-01026</v>
          </cell>
          <cell r="AO1201" t="b">
            <v>0</v>
          </cell>
          <cell r="AP1201" t="b">
            <v>0</v>
          </cell>
        </row>
        <row r="1202">
          <cell r="G1202" t="str">
            <v>AC-01144</v>
          </cell>
          <cell r="AO1202" t="b">
            <v>1</v>
          </cell>
          <cell r="AP1202" t="b">
            <v>0</v>
          </cell>
        </row>
        <row r="1203">
          <cell r="G1203" t="str">
            <v>AC-01145</v>
          </cell>
          <cell r="AO1203" t="b">
            <v>0</v>
          </cell>
          <cell r="AP1203" t="b">
            <v>0</v>
          </cell>
        </row>
        <row r="1204">
          <cell r="G1204" t="str">
            <v>AC-01133</v>
          </cell>
          <cell r="AO1204" t="b">
            <v>0</v>
          </cell>
          <cell r="AP1204" t="b">
            <v>0</v>
          </cell>
        </row>
        <row r="1205">
          <cell r="G1205" t="str">
            <v>AC-00982</v>
          </cell>
          <cell r="AO1205" t="b">
            <v>0</v>
          </cell>
          <cell r="AP1205" t="b">
            <v>0</v>
          </cell>
        </row>
        <row r="1206">
          <cell r="G1206" t="str">
            <v>AC-00939</v>
          </cell>
          <cell r="AO1206" t="b">
            <v>0</v>
          </cell>
          <cell r="AP1206" t="b">
            <v>0</v>
          </cell>
        </row>
        <row r="1207">
          <cell r="G1207" t="str">
            <v>AC-00624</v>
          </cell>
          <cell r="AO1207" t="b">
            <v>1</v>
          </cell>
          <cell r="AP1207" t="b">
            <v>0</v>
          </cell>
        </row>
        <row r="1208">
          <cell r="G1208" t="str">
            <v>AC-00039</v>
          </cell>
          <cell r="AO1208" t="b">
            <v>0</v>
          </cell>
          <cell r="AP1208" t="b">
            <v>0</v>
          </cell>
        </row>
        <row r="1209">
          <cell r="G1209" t="str">
            <v>AC-01006</v>
          </cell>
          <cell r="AO1209" t="b">
            <v>0</v>
          </cell>
          <cell r="AP1209" t="b">
            <v>0</v>
          </cell>
        </row>
        <row r="1210">
          <cell r="G1210" t="str">
            <v>AC-00425</v>
          </cell>
          <cell r="AO1210" t="b">
            <v>1</v>
          </cell>
          <cell r="AP1210" t="b">
            <v>0</v>
          </cell>
        </row>
        <row r="1211">
          <cell r="G1211" t="str">
            <v>AC-00432</v>
          </cell>
          <cell r="AO1211" t="b">
            <v>1</v>
          </cell>
          <cell r="AP1211" t="b">
            <v>0</v>
          </cell>
        </row>
        <row r="1212">
          <cell r="G1212" t="str">
            <v>AC-00914</v>
          </cell>
          <cell r="AO1212" t="b">
            <v>1</v>
          </cell>
          <cell r="AP1212" t="b">
            <v>0</v>
          </cell>
        </row>
        <row r="1213">
          <cell r="G1213" t="str">
            <v>AC-00808</v>
          </cell>
          <cell r="AO1213" t="b">
            <v>0</v>
          </cell>
          <cell r="AP1213" t="b">
            <v>0</v>
          </cell>
        </row>
        <row r="1214">
          <cell r="G1214" t="str">
            <v>AC-00809</v>
          </cell>
          <cell r="AO1214" t="b">
            <v>0</v>
          </cell>
          <cell r="AP1214" t="b">
            <v>0</v>
          </cell>
        </row>
        <row r="1215">
          <cell r="G1215" t="str">
            <v>AC-00545</v>
          </cell>
          <cell r="AO1215" t="b">
            <v>0</v>
          </cell>
          <cell r="AP1215" t="b">
            <v>0</v>
          </cell>
        </row>
        <row r="1216">
          <cell r="G1216" t="str">
            <v>AC-00354</v>
          </cell>
          <cell r="AO1216" t="b">
            <v>1</v>
          </cell>
          <cell r="AP1216" t="b">
            <v>0</v>
          </cell>
        </row>
        <row r="1217">
          <cell r="G1217" t="str">
            <v>AC-00625</v>
          </cell>
          <cell r="AO1217" t="b">
            <v>1</v>
          </cell>
          <cell r="AP1217" t="b">
            <v>0</v>
          </cell>
        </row>
        <row r="1218">
          <cell r="G1218" t="str">
            <v>AC-00377</v>
          </cell>
          <cell r="AO1218" t="b">
            <v>0</v>
          </cell>
          <cell r="AP1218" t="b">
            <v>0</v>
          </cell>
        </row>
        <row r="1219">
          <cell r="G1219" t="str">
            <v>AC-00509</v>
          </cell>
          <cell r="AO1219" t="b">
            <v>0</v>
          </cell>
          <cell r="AP1219" t="b">
            <v>0</v>
          </cell>
        </row>
        <row r="1220">
          <cell r="G1220" t="str">
            <v>AC-00037</v>
          </cell>
          <cell r="AO1220" t="b">
            <v>0</v>
          </cell>
          <cell r="AP1220" t="b">
            <v>0</v>
          </cell>
        </row>
        <row r="1221">
          <cell r="G1221" t="str">
            <v>AC-00038</v>
          </cell>
          <cell r="AO1221" t="b">
            <v>0</v>
          </cell>
          <cell r="AP1221" t="b">
            <v>0</v>
          </cell>
        </row>
        <row r="1222">
          <cell r="G1222" t="str">
            <v>AC-01146</v>
          </cell>
          <cell r="AO1222" t="b">
            <v>1</v>
          </cell>
          <cell r="AP1222" t="b">
            <v>0</v>
          </cell>
        </row>
        <row r="1223">
          <cell r="G1223" t="str">
            <v>AC-00131</v>
          </cell>
          <cell r="AO1223" t="b">
            <v>1</v>
          </cell>
          <cell r="AP1223" t="b">
            <v>0</v>
          </cell>
        </row>
        <row r="1224">
          <cell r="G1224" t="str">
            <v>AC-01137</v>
          </cell>
          <cell r="AO1224" t="b">
            <v>1</v>
          </cell>
          <cell r="AP1224" t="b">
            <v>0</v>
          </cell>
        </row>
        <row r="1225">
          <cell r="G1225" t="str">
            <v>AC-00157</v>
          </cell>
          <cell r="AO1225" t="b">
            <v>0</v>
          </cell>
          <cell r="AP1225" t="b">
            <v>0</v>
          </cell>
        </row>
        <row r="1226">
          <cell r="G1226" t="str">
            <v>AC-00372</v>
          </cell>
          <cell r="AO1226" t="b">
            <v>1</v>
          </cell>
          <cell r="AP1226" t="b">
            <v>0</v>
          </cell>
        </row>
        <row r="1227">
          <cell r="G1227" t="str">
            <v>AC-00384</v>
          </cell>
          <cell r="AO1227" t="b">
            <v>1</v>
          </cell>
          <cell r="AP1227" t="b">
            <v>0</v>
          </cell>
        </row>
        <row r="1228">
          <cell r="G1228" t="str">
            <v>AC-00373</v>
          </cell>
          <cell r="AO1228" t="b">
            <v>1</v>
          </cell>
          <cell r="AP1228" t="b">
            <v>0</v>
          </cell>
        </row>
        <row r="1229">
          <cell r="G1229" t="str">
            <v>AC-00593</v>
          </cell>
          <cell r="AO1229" t="b">
            <v>1</v>
          </cell>
          <cell r="AP1229" t="b">
            <v>0</v>
          </cell>
        </row>
        <row r="1230">
          <cell r="G1230" t="str">
            <v>AC-00715</v>
          </cell>
          <cell r="AO1230" t="b">
            <v>0</v>
          </cell>
          <cell r="AP1230" t="b">
            <v>0</v>
          </cell>
        </row>
        <row r="1231">
          <cell r="G1231" t="str">
            <v>AC-00467</v>
          </cell>
          <cell r="AO1231" t="b">
            <v>0</v>
          </cell>
          <cell r="AP1231" t="b">
            <v>0</v>
          </cell>
        </row>
        <row r="1232">
          <cell r="G1232" t="str">
            <v>AC-00426</v>
          </cell>
          <cell r="AO1232" t="b">
            <v>0</v>
          </cell>
          <cell r="AP1232" t="b">
            <v>0</v>
          </cell>
        </row>
        <row r="1233">
          <cell r="G1233" t="str">
            <v>AC-00758</v>
          </cell>
          <cell r="AO1233" t="b">
            <v>1</v>
          </cell>
          <cell r="AP1233" t="b">
            <v>0</v>
          </cell>
        </row>
        <row r="1234">
          <cell r="G1234" t="str">
            <v>AC-00109</v>
          </cell>
          <cell r="AO1234" t="b">
            <v>0</v>
          </cell>
          <cell r="AP1234" t="b">
            <v>0</v>
          </cell>
        </row>
        <row r="1235">
          <cell r="G1235" t="str">
            <v>AC-00692</v>
          </cell>
          <cell r="AO1235" t="b">
            <v>0</v>
          </cell>
          <cell r="AP1235" t="b">
            <v>0</v>
          </cell>
        </row>
        <row r="1236">
          <cell r="G1236" t="str">
            <v>AC-00024</v>
          </cell>
          <cell r="AO1236" t="b">
            <v>0</v>
          </cell>
          <cell r="AP1236" t="b">
            <v>0</v>
          </cell>
        </row>
        <row r="1237">
          <cell r="G1237" t="str">
            <v>AC-00898</v>
          </cell>
          <cell r="AO1237" t="b">
            <v>0</v>
          </cell>
          <cell r="AP1237" t="b">
            <v>0</v>
          </cell>
        </row>
        <row r="1238">
          <cell r="G1238" t="str">
            <v>AC-00918</v>
          </cell>
          <cell r="AO1238" t="b">
            <v>0</v>
          </cell>
          <cell r="AP1238" t="b">
            <v>0</v>
          </cell>
        </row>
        <row r="1239">
          <cell r="G1239" t="str">
            <v>AC-00916</v>
          </cell>
          <cell r="AO1239" t="b">
            <v>0</v>
          </cell>
          <cell r="AP1239" t="b">
            <v>0</v>
          </cell>
        </row>
        <row r="1240">
          <cell r="G1240" t="str">
            <v>AC-00917</v>
          </cell>
          <cell r="AO1240" t="b">
            <v>0</v>
          </cell>
          <cell r="AP1240" t="b">
            <v>0</v>
          </cell>
        </row>
        <row r="1241">
          <cell r="G1241" t="str">
            <v>AC-01048</v>
          </cell>
          <cell r="AO1241" t="b">
            <v>0</v>
          </cell>
          <cell r="AP1241" t="b">
            <v>0</v>
          </cell>
        </row>
        <row r="1242">
          <cell r="G1242" t="str">
            <v>AC-00328</v>
          </cell>
          <cell r="AO1242" t="b">
            <v>0</v>
          </cell>
          <cell r="AP1242" t="b">
            <v>0</v>
          </cell>
        </row>
        <row r="1243">
          <cell r="G1243" t="str">
            <v>AC-00329</v>
          </cell>
          <cell r="AO1243" t="b">
            <v>0</v>
          </cell>
          <cell r="AP1243" t="b">
            <v>0</v>
          </cell>
        </row>
        <row r="1244">
          <cell r="G1244" t="str">
            <v>AC-00653</v>
          </cell>
          <cell r="AO1244" t="b">
            <v>0</v>
          </cell>
          <cell r="AP1244" t="b">
            <v>0</v>
          </cell>
        </row>
        <row r="1245">
          <cell r="G1245" t="str">
            <v>AC-00608</v>
          </cell>
          <cell r="AO1245" t="b">
            <v>0</v>
          </cell>
          <cell r="AP1245" t="b">
            <v>0</v>
          </cell>
        </row>
        <row r="1246">
          <cell r="G1246" t="str">
            <v>AC-00922</v>
          </cell>
          <cell r="AO1246" t="b">
            <v>0</v>
          </cell>
          <cell r="AP1246" t="b">
            <v>0</v>
          </cell>
        </row>
        <row r="1247">
          <cell r="G1247" t="str">
            <v>AC-00628</v>
          </cell>
          <cell r="AO1247" t="b">
            <v>0</v>
          </cell>
          <cell r="AP1247" t="b">
            <v>0</v>
          </cell>
        </row>
        <row r="1248">
          <cell r="G1248" t="str">
            <v>AC-00604</v>
          </cell>
          <cell r="AO1248" t="b">
            <v>0</v>
          </cell>
          <cell r="AP1248" t="b">
            <v>0</v>
          </cell>
        </row>
        <row r="1249">
          <cell r="G1249" t="str">
            <v>AC-00760</v>
          </cell>
          <cell r="AO1249" t="b">
            <v>0</v>
          </cell>
          <cell r="AP1249" t="b">
            <v>0</v>
          </cell>
        </row>
        <row r="1250">
          <cell r="G1250" t="str">
            <v>AC-00577</v>
          </cell>
          <cell r="AO1250" t="b">
            <v>0</v>
          </cell>
          <cell r="AP1250" t="b">
            <v>0</v>
          </cell>
        </row>
      </sheetData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46F6737-87CE-446D-B169-DEA397D6695B}" name="Contacts" displayName="Contacts" ref="B10:K1267" totalsRowShown="0" headerRowDxfId="1" dataDxfId="0" headerRowBorderDxfId="12">
  <autoFilter ref="B10:K1267" xr:uid="{00000000-000C-0000-FFFF-FFFF00000000}"/>
  <tableColumns count="10">
    <tableColumn id="1" xr3:uid="{64ACCA0F-A593-415D-80E2-AC0C6A7F3A68}" name="Registration Number" dataDxfId="11"/>
    <tableColumn id="2" xr3:uid="{43091C6C-684B-4193-88C2-23FDA41416E2}" name="Business Name" dataDxfId="10">
      <calculatedColumnFormula>IFERROR(INDEX('[1]ET- AC Registrations'!$A$5:$AE$8000,MATCH(Contacts[[#This Row],[Registration Number]],'[1]ET- AC Registrations'!$G$5:$G$8000,0),MATCH("Operation Name",'[1]ET- AC Registrations'!$A$5:$AE$5,0)),"")</calculatedColumnFormula>
    </tableColumn>
    <tableColumn id="4" xr3:uid="{A73180D2-5C45-4C9A-B114-BD3BDD401AE2}" name="Column1" dataDxfId="9"/>
    <tableColumn id="5" xr3:uid="{72AD5FC5-B993-4238-B9AD-A029ABB2F648}" name="Expiration Date" dataDxfId="8" dataCellStyle="Phone">
      <calculatedColumnFormula>IFERROR(INDEX('[1]ET- AC Registrations'!$A$5:$AE$8000,MATCH(Contacts[[#This Row],[Registration Number]],'[1]ET- AC Registrations'!$G$5:$G$8000,0),MATCH("Expiration Date",'[1]ET- AC Registrations'!$A$5:$AE$5,0)),"")</calculatedColumnFormula>
    </tableColumn>
    <tableColumn id="6" xr3:uid="{9A790FC3-0399-494E-B98C-5B3D727AA6CF}" name="Out of State" dataDxfId="7" dataCellStyle="Phone">
      <calculatedColumnFormula>IF(C11="","",IF(COUNTIFS('[1]ET-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calculatedColumnFormula>
    </tableColumn>
    <tableColumn id="10" xr3:uid="{24015B85-B6B2-47BC-BC53-13DB832C346D}" name="Shell Eggs" dataDxfId="6" dataCellStyle="Phone">
      <calculatedColumnFormula>IFERROR(IF(VLOOKUP(Contacts[[#This Row],[Registration Number]],'[1]ET- AC Registrations'!$G$5:$AC$8000,20,FALSE)=TRUE,"Yes","No"),"")</calculatedColumnFormula>
    </tableColumn>
    <tableColumn id="9" xr3:uid="{965DACF6-5520-4F14-A87D-C39F75FB43D7}" name="Liquid Eggs" dataDxfId="5" dataCellStyle="Phone">
      <calculatedColumnFormula>IFERROR(IF(VLOOKUP(Contacts[[#This Row],[Registration Number]],'[1]ET- AC Registrations'!$G$5:$AC$8000,21,FALSE)=TRUE,"Yes","No"),"")</calculatedColumnFormula>
    </tableColumn>
    <tableColumn id="11" xr3:uid="{EC67F5DD-E641-4E66-AF89-2BD54DE7EA7D}" name="Pork Meat" dataDxfId="4">
      <calculatedColumnFormula>IFERROR(IF(VLOOKUP(Contacts[[#This Row],[Registration Number]],'[1]ET- AC Registrations'!$G$5:$AC$8000,22,FALSE)=TRUE,"Yes","No"),"")</calculatedColumnFormula>
    </tableColumn>
    <tableColumn id="3" xr3:uid="{6E42686E-BB51-48A0-8391-CF37C1AFF378}" name=" Veal Meat" dataDxfId="3" dataCellStyle="Phone">
      <calculatedColumnFormula>IFERROR(IF(VLOOKUP(Contacts[[#This Row],[Registration Number]],'[1]ET- AC Registrations'!$G$5:$AC$8000,23,FALSE)=TRUE,"Yes","No"),"")</calculatedColumnFormula>
    </tableColumn>
    <tableColumn id="8" xr3:uid="{24B6A689-5643-45C7-90D0-B33633A8A834}" name="City" dataDxfId="2" dataCellStyle="Normal">
      <calculatedColumnFormula>IFERROR(INDEX('[1]ET- AC Registrations'!$A$5:$AE$8000,MATCH(Contacts[[#This Row],[Registration Number]],'[1]ET- AC Registrations'!$G$5:$G$8000,0),MATCH("City",'[1]ET- AC Registrations'!$A$5:$AE$5,0)),"")</calculatedColumnFormula>
    </tableColumn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2E49-9BEC-4BB3-8237-EEE5B85FB7E6}">
  <sheetPr>
    <tabColor theme="3"/>
    <pageSetUpPr fitToPage="1"/>
  </sheetPr>
  <dimension ref="A1:K1267"/>
  <sheetViews>
    <sheetView showGridLines="0" tabSelected="1" zoomScale="70" zoomScaleNormal="70" workbookViewId="0">
      <selection activeCell="E8" sqref="E8"/>
    </sheetView>
  </sheetViews>
  <sheetFormatPr defaultColWidth="10.77734375" defaultRowHeight="30" customHeight="1" x14ac:dyDescent="0.3"/>
  <cols>
    <col min="1" max="1" width="6.109375" style="8" customWidth="1"/>
    <col min="2" max="2" width="26.44140625" style="8" customWidth="1"/>
    <col min="3" max="3" width="43.77734375" style="8" customWidth="1"/>
    <col min="4" max="4" width="35.6640625" style="8" hidden="1" customWidth="1"/>
    <col min="5" max="5" width="25.21875" style="8" customWidth="1"/>
    <col min="6" max="6" width="19.33203125" style="8" customWidth="1"/>
    <col min="7" max="7" width="16" style="8" bestFit="1" customWidth="1"/>
    <col min="8" max="8" width="17.44140625" style="8" bestFit="1" customWidth="1"/>
    <col min="9" max="9" width="17.44140625" style="8" customWidth="1"/>
    <col min="10" max="10" width="15.5546875" style="8" bestFit="1" customWidth="1"/>
    <col min="11" max="11" width="33.44140625" style="8" bestFit="1" customWidth="1"/>
    <col min="12" max="12" width="3.21875" style="8" customWidth="1"/>
    <col min="13" max="16384" width="10.77734375" style="8"/>
  </cols>
  <sheetData>
    <row r="1" spans="2:11" ht="20.100000000000001" customHeight="1" x14ac:dyDescent="0.3">
      <c r="B1" s="5" t="s">
        <v>0</v>
      </c>
      <c r="C1" s="6"/>
      <c r="D1" s="6"/>
      <c r="E1" s="6"/>
      <c r="F1" s="6"/>
      <c r="G1" s="7"/>
      <c r="H1" s="7"/>
      <c r="I1" s="7"/>
      <c r="J1" s="7"/>
    </row>
    <row r="2" spans="2:11" ht="20.100000000000001" customHeight="1" x14ac:dyDescent="0.3">
      <c r="B2" s="9" t="s">
        <v>1</v>
      </c>
      <c r="C2" s="9"/>
      <c r="D2" s="9"/>
      <c r="E2" s="9"/>
      <c r="F2" s="9"/>
      <c r="G2" s="10"/>
      <c r="H2" s="10"/>
      <c r="I2" s="10"/>
      <c r="J2" s="10"/>
    </row>
    <row r="3" spans="2:11" ht="20.100000000000001" customHeight="1" x14ac:dyDescent="0.3">
      <c r="B3" s="9" t="s">
        <v>2</v>
      </c>
      <c r="C3" s="9"/>
      <c r="D3" s="9"/>
      <c r="E3" s="9"/>
      <c r="F3" s="9"/>
      <c r="G3" s="10"/>
      <c r="H3" s="10"/>
      <c r="I3" s="10"/>
      <c r="J3" s="10"/>
    </row>
    <row r="4" spans="2:11" ht="20.100000000000001" customHeight="1" x14ac:dyDescent="0.3">
      <c r="B4" s="9" t="s">
        <v>3</v>
      </c>
      <c r="C4" s="9"/>
      <c r="D4" s="9"/>
      <c r="E4" s="9"/>
      <c r="F4" s="9"/>
      <c r="G4" s="10"/>
      <c r="H4" s="10"/>
      <c r="I4" s="10"/>
      <c r="J4" s="10"/>
    </row>
    <row r="5" spans="2:11" ht="20.100000000000001" customHeight="1" x14ac:dyDescent="0.3">
      <c r="B5" s="9" t="s">
        <v>4</v>
      </c>
      <c r="C5" s="9"/>
      <c r="D5" s="9"/>
      <c r="E5" s="9"/>
      <c r="F5" s="9"/>
      <c r="G5" s="10"/>
      <c r="H5" s="10"/>
      <c r="I5" s="10"/>
      <c r="J5" s="10"/>
    </row>
    <row r="6" spans="2:11" ht="20.100000000000001" customHeight="1" x14ac:dyDescent="0.3">
      <c r="B6" s="10" t="s">
        <v>5</v>
      </c>
      <c r="C6" s="10"/>
      <c r="D6" s="10"/>
      <c r="E6" s="10"/>
      <c r="F6" s="10"/>
      <c r="G6" s="10"/>
      <c r="H6" s="10"/>
      <c r="I6" s="10"/>
      <c r="J6" s="10"/>
    </row>
    <row r="7" spans="2:11" ht="15" customHeight="1" x14ac:dyDescent="0.3"/>
    <row r="8" spans="2:11" ht="40.200000000000003" customHeight="1" thickBot="1" x14ac:dyDescent="0.35">
      <c r="B8" s="11" t="s">
        <v>6</v>
      </c>
      <c r="C8" s="11"/>
      <c r="D8" s="12"/>
      <c r="E8" s="12"/>
      <c r="F8" s="12"/>
      <c r="G8" s="12"/>
      <c r="H8" s="12"/>
      <c r="I8" s="12"/>
      <c r="J8" s="12"/>
      <c r="K8" s="12" t="s">
        <v>7</v>
      </c>
    </row>
    <row r="9" spans="2:11" ht="30" customHeight="1" thickTop="1" x14ac:dyDescent="0.35">
      <c r="B9" s="13"/>
      <c r="C9" s="13"/>
      <c r="D9" s="14"/>
      <c r="E9" s="15"/>
      <c r="F9" s="16"/>
      <c r="G9" s="17"/>
      <c r="H9" s="17"/>
      <c r="I9" s="17"/>
      <c r="J9" s="18" t="s">
        <v>8</v>
      </c>
      <c r="K9" s="19">
        <f ca="1">TODAY()</f>
        <v>45415</v>
      </c>
    </row>
    <row r="10" spans="2:11" ht="20.100000000000001" customHeight="1" x14ac:dyDescent="0.3">
      <c r="B10" s="20" t="s">
        <v>9</v>
      </c>
      <c r="C10" s="21" t="s">
        <v>10</v>
      </c>
      <c r="D10" s="21" t="s">
        <v>11</v>
      </c>
      <c r="E10" s="20" t="s">
        <v>12</v>
      </c>
      <c r="F10" s="22" t="s">
        <v>13</v>
      </c>
      <c r="G10" s="23" t="s">
        <v>14</v>
      </c>
      <c r="H10" s="23" t="s">
        <v>15</v>
      </c>
      <c r="I10" s="23" t="s">
        <v>16</v>
      </c>
      <c r="J10" s="23" t="s">
        <v>17</v>
      </c>
      <c r="K10" s="20" t="s">
        <v>18</v>
      </c>
    </row>
    <row r="11" spans="2:11" ht="20.100000000000001" customHeight="1" x14ac:dyDescent="0.3">
      <c r="B11" s="1" t="s">
        <v>19</v>
      </c>
      <c r="C11" s="24" t="str">
        <f>IFERROR(INDEX('[1]ET- AC Registrations'!$A$5:$AE$8000,MATCH(Contacts[[#This Row],[Registration Number]],'[1]ET- AC Registrations'!$G$5:$G$8000,0),MATCH("Operation Name",'[1]ET- AC Registrations'!$A$5:$AE$5,0)),"")</f>
        <v>Export Packers Company Limited</v>
      </c>
      <c r="D11" s="25" t="s">
        <v>20</v>
      </c>
      <c r="E11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" s="4" t="str">
        <f>IF(C11="","",IF(COUNTIFS('[1]ET-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" s="26" t="str">
        <f>IFERROR(IF(VLOOKUP(Contacts[[#This Row],[Registration Number]],'[1]ET- AC Registrations'!$G$5:$AC$8000,20,FALSE)=TRUE,"Yes","No"),"")</f>
        <v>No</v>
      </c>
      <c r="H11" s="26" t="str">
        <f>IFERROR(IF(VLOOKUP(Contacts[[#This Row],[Registration Number]],'[1]ET- AC Registrations'!$G$5:$AC$8000,21,FALSE)=TRUE,"Yes","No"),"")</f>
        <v>No</v>
      </c>
      <c r="I11" s="26" t="str">
        <f>IFERROR(IF(VLOOKUP(Contacts[[#This Row],[Registration Number]],'[1]ET- AC Registrations'!$G$5:$AC$8000,22,FALSE)=TRUE,"Yes","No"),"")</f>
        <v>Yes</v>
      </c>
      <c r="J11" s="26" t="str">
        <f>IFERROR(IF(VLOOKUP(Contacts[[#This Row],[Registration Number]],'[1]ET- AC Registrations'!$G$5:$AC$8000,23,FALSE)=TRUE,"Yes","No"),"")</f>
        <v>No</v>
      </c>
      <c r="K11" s="26" t="str">
        <f>IFERROR(INDEX('[1]ET- AC Registrations'!$A$5:$AE$8000,MATCH(Contacts[[#This Row],[Registration Number]],'[1]ET- AC Registrations'!$G$5:$G$8000,0),MATCH("City",'[1]ET- AC Registrations'!$A$5:$AE$5,0)),"")</f>
        <v>Brampton</v>
      </c>
    </row>
    <row r="12" spans="2:11" ht="20.100000000000001" customHeight="1" x14ac:dyDescent="0.3">
      <c r="B12" s="1" t="s">
        <v>21</v>
      </c>
      <c r="C12" s="24" t="str">
        <f>IFERROR(INDEX('[1]ET- AC Registrations'!$A$5:$AE$8000,MATCH(Contacts[[#This Row],[Registration Number]],'[1]ET- AC Registrations'!$G$5:$G$8000,0),MATCH("Operation Name",'[1]ET- AC Registrations'!$A$5:$AE$5,0)),"")</f>
        <v>Rongcheng Trading LLC</v>
      </c>
      <c r="D12" s="25"/>
      <c r="E12" s="3">
        <f>IFERROR(INDEX('[1]ET- AC Registrations'!$A$5:$AE$8000,MATCH(Contacts[[#This Row],[Registration Number]],'[1]ET- AC Registrations'!$G$5:$G$8000,0),MATCH("Expiration Date",'[1]ET- AC Registrations'!$A$5:$AE$5,0)),"")</f>
        <v>45613</v>
      </c>
      <c r="F12" s="4" t="str">
        <f>IF(C12="","",IF(COUNTIFS('[1]ET-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" s="26" t="str">
        <f>IFERROR(IF(VLOOKUP(Contacts[[#This Row],[Registration Number]],'[1]ET- AC Registrations'!$G$5:$AC$8000,20,FALSE)=TRUE,"Yes","No"),"")</f>
        <v>Yes</v>
      </c>
      <c r="H12" s="26" t="str">
        <f>IFERROR(IF(VLOOKUP(Contacts[[#This Row],[Registration Number]],'[1]ET- AC Registrations'!$G$5:$AC$8000,21,FALSE)=TRUE,"Yes","No"),"")</f>
        <v>No</v>
      </c>
      <c r="I12" s="26" t="str">
        <f>IFERROR(IF(VLOOKUP(Contacts[[#This Row],[Registration Number]],'[1]ET- AC Registrations'!$G$5:$AC$8000,22,FALSE)=TRUE,"Yes","No"),"")</f>
        <v>Yes</v>
      </c>
      <c r="J12" s="26" t="str">
        <f>IFERROR(IF(VLOOKUP(Contacts[[#This Row],[Registration Number]],'[1]ET- AC Registrations'!$G$5:$AC$8000,23,FALSE)=TRUE,"Yes","No"),"")</f>
        <v>Yes</v>
      </c>
      <c r="K12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13" spans="2:11" ht="30" customHeight="1" x14ac:dyDescent="0.3">
      <c r="B13" s="1" t="s">
        <v>22</v>
      </c>
      <c r="C13" s="2" t="str">
        <f>IFERROR(INDEX('[1]ET- AC Registrations'!$A$5:$AE$8000,MATCH(Contacts[[#This Row],[Registration Number]],'[1]ET- AC Registrations'!$G$5:$G$8000,0),MATCH("Operation Name",'[1]ET- AC Registrations'!$A$5:$AE$5,0)),"")</f>
        <v>Coastal Pacific Food Distributors, Inc</v>
      </c>
      <c r="D13" s="2"/>
      <c r="E13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3" s="4" t="str">
        <f>IF(C13="","",IF(COUNTIFS('[1]ET-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3" s="26" t="str">
        <f>IFERROR(IF(VLOOKUP(Contacts[[#This Row],[Registration Number]],'[1]ET- AC Registrations'!$G$5:$AC$8000,20,FALSE)=TRUE,"Yes","No"),"")</f>
        <v>Yes</v>
      </c>
      <c r="H13" s="26" t="str">
        <f>IFERROR(IF(VLOOKUP(Contacts[[#This Row],[Registration Number]],'[1]ET- AC Registrations'!$G$5:$AC$8000,21,FALSE)=TRUE,"Yes","No"),"")</f>
        <v>No</v>
      </c>
      <c r="I13" s="26" t="str">
        <f>IFERROR(IF(VLOOKUP(Contacts[[#This Row],[Registration Number]],'[1]ET- AC Registrations'!$G$5:$AC$8000,22,FALSE)=TRUE,"Yes","No"),"")</f>
        <v>Yes</v>
      </c>
      <c r="J13" s="26" t="str">
        <f>IFERROR(IF(VLOOKUP(Contacts[[#This Row],[Registration Number]],'[1]ET- AC Registrations'!$G$5:$AC$8000,23,FALSE)=TRUE,"Yes","No"),"")</f>
        <v>No</v>
      </c>
      <c r="K13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14" spans="2:11" ht="30" customHeight="1" x14ac:dyDescent="0.3">
      <c r="B14" s="1" t="s">
        <v>23</v>
      </c>
      <c r="C14" s="2" t="str">
        <f>IFERROR(INDEX('[1]ET- AC Registrations'!$A$5:$AE$8000,MATCH(Contacts[[#This Row],[Registration Number]],'[1]ET- AC Registrations'!$G$5:$G$8000,0),MATCH("Operation Name",'[1]ET- AC Registrations'!$A$5:$AE$5,0)),"")</f>
        <v>Coastal Pacific Food Distributors, Inc</v>
      </c>
      <c r="D14" s="2"/>
      <c r="E14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4" s="4" t="str">
        <f>IF(C14="","",IF(COUNTIFS('[1]ET-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4" s="26" t="str">
        <f>IFERROR(IF(VLOOKUP(Contacts[[#This Row],[Registration Number]],'[1]ET- AC Registrations'!$G$5:$AC$8000,20,FALSE)=TRUE,"Yes","No"),"")</f>
        <v>Yes</v>
      </c>
      <c r="H14" s="26" t="str">
        <f>IFERROR(IF(VLOOKUP(Contacts[[#This Row],[Registration Number]],'[1]ET- AC Registrations'!$G$5:$AC$8000,21,FALSE)=TRUE,"Yes","No"),"")</f>
        <v>No</v>
      </c>
      <c r="I14" s="26" t="str">
        <f>IFERROR(IF(VLOOKUP(Contacts[[#This Row],[Registration Number]],'[1]ET- AC Registrations'!$G$5:$AC$8000,22,FALSE)=TRUE,"Yes","No"),"")</f>
        <v>Yes</v>
      </c>
      <c r="J14" s="26" t="str">
        <f>IFERROR(IF(VLOOKUP(Contacts[[#This Row],[Registration Number]],'[1]ET- AC Registrations'!$G$5:$AC$8000,23,FALSE)=TRUE,"Yes","No"),"")</f>
        <v>No</v>
      </c>
      <c r="K14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15" spans="2:11" ht="30" customHeight="1" x14ac:dyDescent="0.3">
      <c r="B15" s="1" t="s">
        <v>24</v>
      </c>
      <c r="C15" s="2" t="str">
        <f>IFERROR(INDEX('[1]ET- AC Registrations'!$A$5:$AE$8000,MATCH(Contacts[[#This Row],[Registration Number]],'[1]ET- AC Registrations'!$G$5:$G$8000,0),MATCH("Operation Name",'[1]ET- AC Registrations'!$A$5:$AE$5,0)),"")</f>
        <v>Les Viandes du Breton Inc</v>
      </c>
      <c r="D15" s="2"/>
      <c r="E15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5" s="4" t="str">
        <f>IF(C15="","",IF(COUNTIFS('[1]ET-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" s="26" t="str">
        <f>IFERROR(IF(VLOOKUP(Contacts[[#This Row],[Registration Number]],'[1]ET- AC Registrations'!$G$5:$AC$8000,20,FALSE)=TRUE,"Yes","No"),"")</f>
        <v>No</v>
      </c>
      <c r="H15" s="26" t="str">
        <f>IFERROR(IF(VLOOKUP(Contacts[[#This Row],[Registration Number]],'[1]ET- AC Registrations'!$G$5:$AC$8000,21,FALSE)=TRUE,"Yes","No"),"")</f>
        <v>No</v>
      </c>
      <c r="I15" s="26" t="str">
        <f>IFERROR(IF(VLOOKUP(Contacts[[#This Row],[Registration Number]],'[1]ET- AC Registrations'!$G$5:$AC$8000,22,FALSE)=TRUE,"Yes","No"),"")</f>
        <v>Yes</v>
      </c>
      <c r="J15" s="26" t="str">
        <f>IFERROR(IF(VLOOKUP(Contacts[[#This Row],[Registration Number]],'[1]ET- AC Registrations'!$G$5:$AC$8000,23,FALSE)=TRUE,"Yes","No"),"")</f>
        <v>No</v>
      </c>
      <c r="K15" s="26" t="str">
        <f>IFERROR(INDEX('[1]ET- AC Registrations'!$A$5:$AE$8000,MATCH(Contacts[[#This Row],[Registration Number]],'[1]ET- AC Registrations'!$G$5:$G$8000,0),MATCH("City",'[1]ET- AC Registrations'!$A$5:$AE$5,0)),"")</f>
        <v>Riviere-du-Loup</v>
      </c>
    </row>
    <row r="16" spans="2:11" ht="30" hidden="1" customHeight="1" x14ac:dyDescent="0.3">
      <c r="B16" s="1" t="s">
        <v>25</v>
      </c>
      <c r="C1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6" s="2"/>
      <c r="E1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6" s="4" t="str">
        <f>IF(C16="","",IF(COUNTIFS('[1]ET-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6" s="26" t="str">
        <f>IFERROR(IF(VLOOKUP(Contacts[[#This Row],[Registration Number]],'[1]ET- AC Registrations'!$G$5:$AC$8000,20,FALSE)=TRUE,"Yes","No"),"")</f>
        <v/>
      </c>
      <c r="H16" s="26" t="str">
        <f>IFERROR(IF(VLOOKUP(Contacts[[#This Row],[Registration Number]],'[1]ET- AC Registrations'!$G$5:$AC$8000,21,FALSE)=TRUE,"Yes","No"),"")</f>
        <v/>
      </c>
      <c r="I16" s="26" t="str">
        <f>IFERROR(IF(VLOOKUP(Contacts[[#This Row],[Registration Number]],'[1]ET- AC Registrations'!$G$5:$AC$8000,22,FALSE)=TRUE,"Yes","No"),"")</f>
        <v/>
      </c>
      <c r="J16" s="26" t="str">
        <f>IFERROR(IF(VLOOKUP(Contacts[[#This Row],[Registration Number]],'[1]ET- AC Registrations'!$G$5:$AC$8000,23,FALSE)=TRUE,"Yes","No"),"")</f>
        <v/>
      </c>
      <c r="K1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7" spans="2:11" ht="30" customHeight="1" x14ac:dyDescent="0.3">
      <c r="B17" s="1" t="s">
        <v>26</v>
      </c>
      <c r="C17" s="2" t="str">
        <f>IFERROR(INDEX('[1]ET- AC Registrations'!$A$5:$AE$8000,MATCH(Contacts[[#This Row],[Registration Number]],'[1]ET- AC Registrations'!$G$5:$G$8000,0),MATCH("Operation Name",'[1]ET- AC Registrations'!$A$5:$AE$5,0)),"")</f>
        <v>Tender Belly</v>
      </c>
      <c r="D17" s="2"/>
      <c r="E17" s="3">
        <f>IFERROR(INDEX('[1]ET- AC Registrations'!$A$5:$AE$8000,MATCH(Contacts[[#This Row],[Registration Number]],'[1]ET- AC Registrations'!$G$5:$G$8000,0),MATCH("Expiration Date",'[1]ET- AC Registrations'!$A$5:$AE$5,0)),"")</f>
        <v>45259</v>
      </c>
      <c r="F17" s="4" t="str">
        <f>IF(C17="","",IF(COUNTIFS('[1]ET-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7" s="26" t="str">
        <f>IFERROR(IF(VLOOKUP(Contacts[[#This Row],[Registration Number]],'[1]ET- AC Registrations'!$G$5:$AC$8000,20,FALSE)=TRUE,"Yes","No"),"")</f>
        <v>No</v>
      </c>
      <c r="H17" s="26" t="str">
        <f>IFERROR(IF(VLOOKUP(Contacts[[#This Row],[Registration Number]],'[1]ET- AC Registrations'!$G$5:$AC$8000,21,FALSE)=TRUE,"Yes","No"),"")</f>
        <v>No</v>
      </c>
      <c r="I17" s="26" t="str">
        <f>IFERROR(IF(VLOOKUP(Contacts[[#This Row],[Registration Number]],'[1]ET- AC Registrations'!$G$5:$AC$8000,22,FALSE)=TRUE,"Yes","No"),"")</f>
        <v>Yes</v>
      </c>
      <c r="J17" s="26" t="str">
        <f>IFERROR(IF(VLOOKUP(Contacts[[#This Row],[Registration Number]],'[1]ET- AC Registrations'!$G$5:$AC$8000,23,FALSE)=TRUE,"Yes","No"),"")</f>
        <v>No</v>
      </c>
      <c r="K17" s="26" t="str">
        <f>IFERROR(INDEX('[1]ET- AC Registrations'!$A$5:$AE$8000,MATCH(Contacts[[#This Row],[Registration Number]],'[1]ET- AC Registrations'!$G$5:$G$8000,0),MATCH("City",'[1]ET- AC Registrations'!$A$5:$AE$5,0)),"")</f>
        <v>Denver</v>
      </c>
    </row>
    <row r="18" spans="2:11" ht="30" hidden="1" customHeight="1" x14ac:dyDescent="0.3">
      <c r="B18" s="1" t="s">
        <v>27</v>
      </c>
      <c r="C1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8" s="2"/>
      <c r="E1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8" s="4" t="str">
        <f>IF(C18="","",IF(COUNTIFS('[1]ET-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8" s="26" t="str">
        <f>IFERROR(IF(VLOOKUP(Contacts[[#This Row],[Registration Number]],'[1]ET- AC Registrations'!$G$5:$AC$8000,20,FALSE)=TRUE,"Yes","No"),"")</f>
        <v/>
      </c>
      <c r="H18" s="26" t="str">
        <f>IFERROR(IF(VLOOKUP(Contacts[[#This Row],[Registration Number]],'[1]ET- AC Registrations'!$G$5:$AC$8000,21,FALSE)=TRUE,"Yes","No"),"")</f>
        <v/>
      </c>
      <c r="I18" s="26" t="str">
        <f>IFERROR(IF(VLOOKUP(Contacts[[#This Row],[Registration Number]],'[1]ET- AC Registrations'!$G$5:$AC$8000,22,FALSE)=TRUE,"Yes","No"),"")</f>
        <v/>
      </c>
      <c r="J18" s="26" t="str">
        <f>IFERROR(IF(VLOOKUP(Contacts[[#This Row],[Registration Number]],'[1]ET- AC Registrations'!$G$5:$AC$8000,23,FALSE)=TRUE,"Yes","No"),"")</f>
        <v/>
      </c>
      <c r="K1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9" spans="2:11" ht="30" hidden="1" customHeight="1" x14ac:dyDescent="0.3">
      <c r="B19" s="1" t="s">
        <v>28</v>
      </c>
      <c r="C1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9" s="2"/>
      <c r="E1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9" s="4" t="str">
        <f>IF(C19="","",IF(COUNTIFS('[1]ET-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9" s="26" t="str">
        <f>IFERROR(IF(VLOOKUP(Contacts[[#This Row],[Registration Number]],'[1]ET- AC Registrations'!$G$5:$AC$8000,20,FALSE)=TRUE,"Yes","No"),"")</f>
        <v/>
      </c>
      <c r="H19" s="26" t="str">
        <f>IFERROR(IF(VLOOKUP(Contacts[[#This Row],[Registration Number]],'[1]ET- AC Registrations'!$G$5:$AC$8000,21,FALSE)=TRUE,"Yes","No"),"")</f>
        <v/>
      </c>
      <c r="I19" s="26" t="str">
        <f>IFERROR(IF(VLOOKUP(Contacts[[#This Row],[Registration Number]],'[1]ET- AC Registrations'!$G$5:$AC$8000,22,FALSE)=TRUE,"Yes","No"),"")</f>
        <v/>
      </c>
      <c r="J19" s="26" t="str">
        <f>IFERROR(IF(VLOOKUP(Contacts[[#This Row],[Registration Number]],'[1]ET- AC Registrations'!$G$5:$AC$8000,23,FALSE)=TRUE,"Yes","No"),"")</f>
        <v/>
      </c>
      <c r="K1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0" spans="2:11" ht="30" customHeight="1" x14ac:dyDescent="0.3">
      <c r="B20" s="1" t="s">
        <v>29</v>
      </c>
      <c r="C20" s="2" t="str">
        <f>IFERROR(INDEX('[1]ET- AC Registrations'!$A$5:$AE$8000,MATCH(Contacts[[#This Row],[Registration Number]],'[1]ET- AC Registrations'!$G$5:$G$8000,0),MATCH("Operation Name",'[1]ET- AC Registrations'!$A$5:$AE$5,0)),"")</f>
        <v>Hidden Villa Ranch- Egg Products Warehouse</v>
      </c>
      <c r="D20" s="2"/>
      <c r="E20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0" s="4" t="str">
        <f>IF(C20="","",IF(COUNTIFS('[1]ET-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" s="26" t="str">
        <f>IFERROR(IF(VLOOKUP(Contacts[[#This Row],[Registration Number]],'[1]ET- AC Registrations'!$G$5:$AC$8000,20,FALSE)=TRUE,"Yes","No"),"")</f>
        <v>No</v>
      </c>
      <c r="H20" s="26" t="str">
        <f>IFERROR(IF(VLOOKUP(Contacts[[#This Row],[Registration Number]],'[1]ET- AC Registrations'!$G$5:$AC$8000,21,FALSE)=TRUE,"Yes","No"),"")</f>
        <v>Yes</v>
      </c>
      <c r="I20" s="26" t="str">
        <f>IFERROR(IF(VLOOKUP(Contacts[[#This Row],[Registration Number]],'[1]ET- AC Registrations'!$G$5:$AC$8000,22,FALSE)=TRUE,"Yes","No"),"")</f>
        <v>No</v>
      </c>
      <c r="J20" s="26" t="str">
        <f>IFERROR(IF(VLOOKUP(Contacts[[#This Row],[Registration Number]],'[1]ET- AC Registrations'!$G$5:$AC$8000,23,FALSE)=TRUE,"Yes","No"),"")</f>
        <v>No</v>
      </c>
      <c r="K20" s="26" t="str">
        <f>IFERROR(INDEX('[1]ET- AC Registrations'!$A$5:$AE$8000,MATCH(Contacts[[#This Row],[Registration Number]],'[1]ET- AC Registrations'!$G$5:$G$8000,0),MATCH("City",'[1]ET- AC Registrations'!$A$5:$AE$5,0)),"")</f>
        <v>Fullerton</v>
      </c>
    </row>
    <row r="21" spans="2:11" ht="30" customHeight="1" x14ac:dyDescent="0.3">
      <c r="B21" s="1" t="s">
        <v>30</v>
      </c>
      <c r="C21" s="2" t="str">
        <f>IFERROR(INDEX('[1]ET- AC Registrations'!$A$5:$AE$8000,MATCH(Contacts[[#This Row],[Registration Number]],'[1]ET- AC Registrations'!$G$5:$G$8000,0),MATCH("Operation Name",'[1]ET- AC Registrations'!$A$5:$AE$5,0)),"")</f>
        <v>Hidden Villa Ranch- San Diego</v>
      </c>
      <c r="D21" s="2"/>
      <c r="E21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1" s="4" t="str">
        <f>IF(C21="","",IF(COUNTIFS('[1]ET-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" s="26" t="str">
        <f>IFERROR(IF(VLOOKUP(Contacts[[#This Row],[Registration Number]],'[1]ET- AC Registrations'!$G$5:$AC$8000,20,FALSE)=TRUE,"Yes","No"),"")</f>
        <v>Yes</v>
      </c>
      <c r="H21" s="26" t="str">
        <f>IFERROR(IF(VLOOKUP(Contacts[[#This Row],[Registration Number]],'[1]ET- AC Registrations'!$G$5:$AC$8000,21,FALSE)=TRUE,"Yes","No"),"")</f>
        <v>No</v>
      </c>
      <c r="I21" s="26" t="str">
        <f>IFERROR(IF(VLOOKUP(Contacts[[#This Row],[Registration Number]],'[1]ET- AC Registrations'!$G$5:$AC$8000,22,FALSE)=TRUE,"Yes","No"),"")</f>
        <v>No</v>
      </c>
      <c r="J21" s="26" t="str">
        <f>IFERROR(IF(VLOOKUP(Contacts[[#This Row],[Registration Number]],'[1]ET- AC Registrations'!$G$5:$AC$8000,23,FALSE)=TRUE,"Yes","No"),"")</f>
        <v>No</v>
      </c>
      <c r="K21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22" spans="2:11" ht="30" customHeight="1" x14ac:dyDescent="0.3">
      <c r="B22" s="1" t="s">
        <v>31</v>
      </c>
      <c r="C22" s="2" t="str">
        <f>IFERROR(INDEX('[1]ET- AC Registrations'!$A$5:$AE$8000,MATCH(Contacts[[#This Row],[Registration Number]],'[1]ET- AC Registrations'!$G$5:$G$8000,0),MATCH("Operation Name",'[1]ET- AC Registrations'!$A$5:$AE$5,0)),"")</f>
        <v>Hidden Villa Ranch- Lakeview</v>
      </c>
      <c r="D22" s="2"/>
      <c r="E22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2" s="4" t="str">
        <f>IF(C22="","",IF(COUNTIFS('[1]ET-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2" s="26" t="str">
        <f>IFERROR(IF(VLOOKUP(Contacts[[#This Row],[Registration Number]],'[1]ET- AC Registrations'!$G$5:$AC$8000,20,FALSE)=TRUE,"Yes","No"),"")</f>
        <v>Yes</v>
      </c>
      <c r="H22" s="26" t="str">
        <f>IFERROR(IF(VLOOKUP(Contacts[[#This Row],[Registration Number]],'[1]ET- AC Registrations'!$G$5:$AC$8000,21,FALSE)=TRUE,"Yes","No"),"")</f>
        <v>No</v>
      </c>
      <c r="I22" s="26" t="str">
        <f>IFERROR(IF(VLOOKUP(Contacts[[#This Row],[Registration Number]],'[1]ET- AC Registrations'!$G$5:$AC$8000,22,FALSE)=TRUE,"Yes","No"),"")</f>
        <v>No</v>
      </c>
      <c r="J22" s="26" t="str">
        <f>IFERROR(IF(VLOOKUP(Contacts[[#This Row],[Registration Number]],'[1]ET- AC Registrations'!$G$5:$AC$8000,23,FALSE)=TRUE,"Yes","No"),"")</f>
        <v>No</v>
      </c>
      <c r="K22" s="26" t="str">
        <f>IFERROR(INDEX('[1]ET- AC Registrations'!$A$5:$AE$8000,MATCH(Contacts[[#This Row],[Registration Number]],'[1]ET- AC Registrations'!$G$5:$G$8000,0),MATCH("City",'[1]ET- AC Registrations'!$A$5:$AE$5,0)),"")</f>
        <v>Nuevo</v>
      </c>
    </row>
    <row r="23" spans="2:11" ht="30" customHeight="1" x14ac:dyDescent="0.3">
      <c r="B23" s="1" t="s">
        <v>32</v>
      </c>
      <c r="C23" s="2" t="str">
        <f>IFERROR(INDEX('[1]ET- AC Registrations'!$A$5:$AE$8000,MATCH(Contacts[[#This Row],[Registration Number]],'[1]ET- AC Registrations'!$G$5:$G$8000,0),MATCH("Operation Name",'[1]ET- AC Registrations'!$A$5:$AE$5,0)),"")</f>
        <v>Hidden Villa Ranch- Riverside</v>
      </c>
      <c r="D23" s="2"/>
      <c r="E23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3" s="4" t="str">
        <f>IF(C23="","",IF(COUNTIFS('[1]ET-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" s="26" t="str">
        <f>IFERROR(IF(VLOOKUP(Contacts[[#This Row],[Registration Number]],'[1]ET- AC Registrations'!$G$5:$AC$8000,20,FALSE)=TRUE,"Yes","No"),"")</f>
        <v>Yes</v>
      </c>
      <c r="H23" s="26" t="str">
        <f>IFERROR(IF(VLOOKUP(Contacts[[#This Row],[Registration Number]],'[1]ET- AC Registrations'!$G$5:$AC$8000,21,FALSE)=TRUE,"Yes","No"),"")</f>
        <v>No</v>
      </c>
      <c r="I23" s="26" t="str">
        <f>IFERROR(IF(VLOOKUP(Contacts[[#This Row],[Registration Number]],'[1]ET- AC Registrations'!$G$5:$AC$8000,22,FALSE)=TRUE,"Yes","No"),"")</f>
        <v>No</v>
      </c>
      <c r="J23" s="26" t="str">
        <f>IFERROR(IF(VLOOKUP(Contacts[[#This Row],[Registration Number]],'[1]ET- AC Registrations'!$G$5:$AC$8000,23,FALSE)=TRUE,"Yes","No"),"")</f>
        <v>No</v>
      </c>
      <c r="K23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24" spans="2:11" ht="30" customHeight="1" x14ac:dyDescent="0.3">
      <c r="B24" s="1" t="s">
        <v>33</v>
      </c>
      <c r="C24" s="2" t="str">
        <f>IFERROR(INDEX('[1]ET- AC Registrations'!$A$5:$AE$8000,MATCH(Contacts[[#This Row],[Registration Number]],'[1]ET- AC Registrations'!$G$5:$G$8000,0),MATCH("Operation Name",'[1]ET- AC Registrations'!$A$5:$AE$5,0)),"")</f>
        <v>NestFresh- Colorado</v>
      </c>
      <c r="D24" s="2"/>
      <c r="E24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4" s="4" t="str">
        <f>IF(C24="","",IF(COUNTIFS('[1]ET-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4" s="26" t="str">
        <f>IFERROR(IF(VLOOKUP(Contacts[[#This Row],[Registration Number]],'[1]ET- AC Registrations'!$G$5:$AC$8000,20,FALSE)=TRUE,"Yes","No"),"")</f>
        <v>Yes</v>
      </c>
      <c r="H24" s="26" t="str">
        <f>IFERROR(IF(VLOOKUP(Contacts[[#This Row],[Registration Number]],'[1]ET- AC Registrations'!$G$5:$AC$8000,21,FALSE)=TRUE,"Yes","No"),"")</f>
        <v>No</v>
      </c>
      <c r="I24" s="26" t="str">
        <f>IFERROR(IF(VLOOKUP(Contacts[[#This Row],[Registration Number]],'[1]ET- AC Registrations'!$G$5:$AC$8000,22,FALSE)=TRUE,"Yes","No"),"")</f>
        <v>No</v>
      </c>
      <c r="J24" s="26" t="str">
        <f>IFERROR(IF(VLOOKUP(Contacts[[#This Row],[Registration Number]],'[1]ET- AC Registrations'!$G$5:$AC$8000,23,FALSE)=TRUE,"Yes","No"),"")</f>
        <v>No</v>
      </c>
      <c r="K24" s="26" t="str">
        <f>IFERROR(INDEX('[1]ET- AC Registrations'!$A$5:$AE$8000,MATCH(Contacts[[#This Row],[Registration Number]],'[1]ET- AC Registrations'!$G$5:$G$8000,0),MATCH("City",'[1]ET- AC Registrations'!$A$5:$AE$5,0)),"")</f>
        <v>Denver</v>
      </c>
    </row>
    <row r="25" spans="2:11" ht="30" customHeight="1" x14ac:dyDescent="0.3">
      <c r="B25" s="1" t="s">
        <v>34</v>
      </c>
      <c r="C25" s="2" t="str">
        <f>IFERROR(INDEX('[1]ET- AC Registrations'!$A$5:$AE$8000,MATCH(Contacts[[#This Row],[Registration Number]],'[1]ET- AC Registrations'!$G$5:$G$8000,0),MATCH("Operation Name",'[1]ET- AC Registrations'!$A$5:$AE$5,0)),"")</f>
        <v>NestFresh- Cuero</v>
      </c>
      <c r="D25" s="2"/>
      <c r="E25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5" s="4" t="str">
        <f>IF(C25="","",IF(COUNTIFS('[1]ET-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5" s="26" t="str">
        <f>IFERROR(IF(VLOOKUP(Contacts[[#This Row],[Registration Number]],'[1]ET- AC Registrations'!$G$5:$AC$8000,20,FALSE)=TRUE,"Yes","No"),"")</f>
        <v>Yes</v>
      </c>
      <c r="H25" s="26" t="str">
        <f>IFERROR(IF(VLOOKUP(Contacts[[#This Row],[Registration Number]],'[1]ET- AC Registrations'!$G$5:$AC$8000,21,FALSE)=TRUE,"Yes","No"),"")</f>
        <v>No</v>
      </c>
      <c r="I25" s="26" t="str">
        <f>IFERROR(IF(VLOOKUP(Contacts[[#This Row],[Registration Number]],'[1]ET- AC Registrations'!$G$5:$AC$8000,22,FALSE)=TRUE,"Yes","No"),"")</f>
        <v>No</v>
      </c>
      <c r="J25" s="26" t="str">
        <f>IFERROR(IF(VLOOKUP(Contacts[[#This Row],[Registration Number]],'[1]ET- AC Registrations'!$G$5:$AC$8000,23,FALSE)=TRUE,"Yes","No"),"")</f>
        <v>No</v>
      </c>
      <c r="K25" s="26" t="str">
        <f>IFERROR(INDEX('[1]ET- AC Registrations'!$A$5:$AE$8000,MATCH(Contacts[[#This Row],[Registration Number]],'[1]ET- AC Registrations'!$G$5:$G$8000,0),MATCH("City",'[1]ET- AC Registrations'!$A$5:$AE$5,0)),"")</f>
        <v>Cuero</v>
      </c>
    </row>
    <row r="26" spans="2:11" ht="30" customHeight="1" x14ac:dyDescent="0.3">
      <c r="B26" s="1" t="s">
        <v>35</v>
      </c>
      <c r="C26" s="2" t="str">
        <f>IFERROR(INDEX('[1]ET- AC Registrations'!$A$5:$AE$8000,MATCH(Contacts[[#This Row],[Registration Number]],'[1]ET- AC Registrations'!$G$5:$G$8000,0),MATCH("Operation Name",'[1]ET- AC Registrations'!$A$5:$AE$5,0)),"")</f>
        <v>NestFresh-  Pennsyvlannia</v>
      </c>
      <c r="D26" s="2"/>
      <c r="E26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6" s="4" t="str">
        <f>IF(C26="","",IF(COUNTIFS('[1]ET-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" s="26" t="str">
        <f>IFERROR(IF(VLOOKUP(Contacts[[#This Row],[Registration Number]],'[1]ET- AC Registrations'!$G$5:$AC$8000,20,FALSE)=TRUE,"Yes","No"),"")</f>
        <v>Yes</v>
      </c>
      <c r="H26" s="26" t="str">
        <f>IFERROR(IF(VLOOKUP(Contacts[[#This Row],[Registration Number]],'[1]ET- AC Registrations'!$G$5:$AC$8000,21,FALSE)=TRUE,"Yes","No"),"")</f>
        <v>No</v>
      </c>
      <c r="I26" s="26" t="str">
        <f>IFERROR(IF(VLOOKUP(Contacts[[#This Row],[Registration Number]],'[1]ET- AC Registrations'!$G$5:$AC$8000,22,FALSE)=TRUE,"Yes","No"),"")</f>
        <v>No</v>
      </c>
      <c r="J26" s="26" t="str">
        <f>IFERROR(IF(VLOOKUP(Contacts[[#This Row],[Registration Number]],'[1]ET- AC Registrations'!$G$5:$AC$8000,23,FALSE)=TRUE,"Yes","No"),"")</f>
        <v>No</v>
      </c>
      <c r="K26" s="26" t="str">
        <f>IFERROR(INDEX('[1]ET- AC Registrations'!$A$5:$AE$8000,MATCH(Contacts[[#This Row],[Registration Number]],'[1]ET- AC Registrations'!$G$5:$G$8000,0),MATCH("City",'[1]ET- AC Registrations'!$A$5:$AE$5,0)),"")</f>
        <v>Greencastle</v>
      </c>
    </row>
    <row r="27" spans="2:11" ht="30" hidden="1" customHeight="1" x14ac:dyDescent="0.3">
      <c r="B27" s="1" t="s">
        <v>36</v>
      </c>
      <c r="C2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7" s="2"/>
      <c r="E2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7" s="4" t="str">
        <f>IF(C27="","",IF(COUNTIFS('[1]ET-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7" s="26" t="str">
        <f>IFERROR(IF(VLOOKUP(Contacts[[#This Row],[Registration Number]],'[1]ET- AC Registrations'!$G$5:$AC$8000,20,FALSE)=TRUE,"Yes","No"),"")</f>
        <v/>
      </c>
      <c r="H27" s="26" t="str">
        <f>IFERROR(IF(VLOOKUP(Contacts[[#This Row],[Registration Number]],'[1]ET- AC Registrations'!$G$5:$AC$8000,21,FALSE)=TRUE,"Yes","No"),"")</f>
        <v/>
      </c>
      <c r="I27" s="26" t="str">
        <f>IFERROR(IF(VLOOKUP(Contacts[[#This Row],[Registration Number]],'[1]ET- AC Registrations'!$G$5:$AC$8000,22,FALSE)=TRUE,"Yes","No"),"")</f>
        <v/>
      </c>
      <c r="J27" s="26" t="str">
        <f>IFERROR(IF(VLOOKUP(Contacts[[#This Row],[Registration Number]],'[1]ET- AC Registrations'!$G$5:$AC$8000,23,FALSE)=TRUE,"Yes","No"),"")</f>
        <v/>
      </c>
      <c r="K2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" spans="2:11" ht="30" customHeight="1" x14ac:dyDescent="0.3">
      <c r="B28" s="1" t="s">
        <v>37</v>
      </c>
      <c r="C28" s="2" t="str">
        <f>IFERROR(INDEX('[1]ET- AC Registrations'!$A$5:$AE$8000,MATCH(Contacts[[#This Row],[Registration Number]],'[1]ET- AC Registrations'!$G$5:$G$8000,0),MATCH("Operation Name",'[1]ET- AC Registrations'!$A$5:$AE$5,0)),"")</f>
        <v>Hidden Villa Ranch- Rancho Cold Storage</v>
      </c>
      <c r="D28" s="2"/>
      <c r="E28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8" s="4" t="str">
        <f>IF(C28="","",IF(COUNTIFS('[1]ET-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8" s="26" t="str">
        <f>IFERROR(IF(VLOOKUP(Contacts[[#This Row],[Registration Number]],'[1]ET- AC Registrations'!$G$5:$AC$8000,20,FALSE)=TRUE,"Yes","No"),"")</f>
        <v>Yes</v>
      </c>
      <c r="H28" s="26" t="str">
        <f>IFERROR(IF(VLOOKUP(Contacts[[#This Row],[Registration Number]],'[1]ET- AC Registrations'!$G$5:$AC$8000,21,FALSE)=TRUE,"Yes","No"),"")</f>
        <v>No</v>
      </c>
      <c r="I28" s="26" t="str">
        <f>IFERROR(IF(VLOOKUP(Contacts[[#This Row],[Registration Number]],'[1]ET- AC Registrations'!$G$5:$AC$8000,22,FALSE)=TRUE,"Yes","No"),"")</f>
        <v>No</v>
      </c>
      <c r="J28" s="26" t="str">
        <f>IFERROR(IF(VLOOKUP(Contacts[[#This Row],[Registration Number]],'[1]ET- AC Registrations'!$G$5:$AC$8000,23,FALSE)=TRUE,"Yes","No"),"")</f>
        <v>No</v>
      </c>
      <c r="K28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29" spans="2:11" ht="30" customHeight="1" x14ac:dyDescent="0.3">
      <c r="B29" s="1" t="s">
        <v>38</v>
      </c>
      <c r="C29" s="2" t="str">
        <f>IFERROR(INDEX('[1]ET- AC Registrations'!$A$5:$AE$8000,MATCH(Contacts[[#This Row],[Registration Number]],'[1]ET- AC Registrations'!$G$5:$G$8000,0),MATCH("Operation Name",'[1]ET- AC Registrations'!$A$5:$AE$5,0)),"")</f>
        <v>The Country Hen</v>
      </c>
      <c r="D29" s="2"/>
      <c r="E29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29" s="4" t="str">
        <f>IF(C29="","",IF(COUNTIFS('[1]ET-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9" s="26" t="str">
        <f>IFERROR(IF(VLOOKUP(Contacts[[#This Row],[Registration Number]],'[1]ET- AC Registrations'!$G$5:$AC$8000,20,FALSE)=TRUE,"Yes","No"),"")</f>
        <v>Yes</v>
      </c>
      <c r="H29" s="26" t="str">
        <f>IFERROR(IF(VLOOKUP(Contacts[[#This Row],[Registration Number]],'[1]ET- AC Registrations'!$G$5:$AC$8000,21,FALSE)=TRUE,"Yes","No"),"")</f>
        <v>No</v>
      </c>
      <c r="I29" s="26" t="str">
        <f>IFERROR(IF(VLOOKUP(Contacts[[#This Row],[Registration Number]],'[1]ET- AC Registrations'!$G$5:$AC$8000,22,FALSE)=TRUE,"Yes","No"),"")</f>
        <v>No</v>
      </c>
      <c r="J29" s="26" t="str">
        <f>IFERROR(IF(VLOOKUP(Contacts[[#This Row],[Registration Number]],'[1]ET- AC Registrations'!$G$5:$AC$8000,23,FALSE)=TRUE,"Yes","No"),"")</f>
        <v>No</v>
      </c>
      <c r="K29" s="26" t="str">
        <f>IFERROR(INDEX('[1]ET- AC Registrations'!$A$5:$AE$8000,MATCH(Contacts[[#This Row],[Registration Number]],'[1]ET- AC Registrations'!$G$5:$G$8000,0),MATCH("City",'[1]ET- AC Registrations'!$A$5:$AE$5,0)),"")</f>
        <v>Hubbardston</v>
      </c>
    </row>
    <row r="30" spans="2:11" ht="30" customHeight="1" x14ac:dyDescent="0.3">
      <c r="B30" s="1" t="s">
        <v>39</v>
      </c>
      <c r="C30" s="2" t="str">
        <f>IFERROR(INDEX('[1]ET- AC Registrations'!$A$5:$AE$8000,MATCH(Contacts[[#This Row],[Registration Number]],'[1]ET- AC Registrations'!$G$5:$G$8000,0),MATCH("Operation Name",'[1]ET- AC Registrations'!$A$5:$AE$5,0)),"")</f>
        <v>Villa Rose</v>
      </c>
      <c r="D30" s="2"/>
      <c r="E30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30" s="4" t="str">
        <f>IF(C30="","",IF(COUNTIFS('[1]ET-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0" s="26" t="str">
        <f>IFERROR(IF(VLOOKUP(Contacts[[#This Row],[Registration Number]],'[1]ET- AC Registrations'!$G$5:$AC$8000,20,FALSE)=TRUE,"Yes","No"),"")</f>
        <v>Yes</v>
      </c>
      <c r="H30" s="26" t="str">
        <f>IFERROR(IF(VLOOKUP(Contacts[[#This Row],[Registration Number]],'[1]ET- AC Registrations'!$G$5:$AC$8000,21,FALSE)=TRUE,"Yes","No"),"")</f>
        <v>No</v>
      </c>
      <c r="I30" s="26" t="str">
        <f>IFERROR(IF(VLOOKUP(Contacts[[#This Row],[Registration Number]],'[1]ET- AC Registrations'!$G$5:$AC$8000,22,FALSE)=TRUE,"Yes","No"),"")</f>
        <v>No</v>
      </c>
      <c r="J30" s="26" t="str">
        <f>IFERROR(IF(VLOOKUP(Contacts[[#This Row],[Registration Number]],'[1]ET- AC Registrations'!$G$5:$AC$8000,23,FALSE)=TRUE,"Yes","No"),"")</f>
        <v>No</v>
      </c>
      <c r="K30" s="26" t="str">
        <f>IFERROR(INDEX('[1]ET- AC Registrations'!$A$5:$AE$8000,MATCH(Contacts[[#This Row],[Registration Number]],'[1]ET- AC Registrations'!$G$5:$G$8000,0),MATCH("City",'[1]ET- AC Registrations'!$A$5:$AE$5,0)),"")</f>
        <v>Waialua</v>
      </c>
    </row>
    <row r="31" spans="2:11" ht="30" customHeight="1" x14ac:dyDescent="0.3">
      <c r="B31" s="1" t="s">
        <v>40</v>
      </c>
      <c r="C31" s="2" t="str">
        <f>IFERROR(INDEX('[1]ET- AC Registrations'!$A$5:$AE$8000,MATCH(Contacts[[#This Row],[Registration Number]],'[1]ET- AC Registrations'!$G$5:$G$8000,0),MATCH("Operation Name",'[1]ET- AC Registrations'!$A$5:$AE$5,0)),"")</f>
        <v>RW Zant LLC</v>
      </c>
      <c r="D31" s="2"/>
      <c r="E31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31" s="4" t="str">
        <f>IF(C31="","",IF(COUNTIFS('[1]ET-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1" s="26" t="str">
        <f>IFERROR(IF(VLOOKUP(Contacts[[#This Row],[Registration Number]],'[1]ET- AC Registrations'!$G$5:$AC$8000,20,FALSE)=TRUE,"Yes","No"),"")</f>
        <v>No</v>
      </c>
      <c r="H31" s="26" t="str">
        <f>IFERROR(IF(VLOOKUP(Contacts[[#This Row],[Registration Number]],'[1]ET- AC Registrations'!$G$5:$AC$8000,21,FALSE)=TRUE,"Yes","No"),"")</f>
        <v>Yes</v>
      </c>
      <c r="I31" s="26" t="str">
        <f>IFERROR(IF(VLOOKUP(Contacts[[#This Row],[Registration Number]],'[1]ET- AC Registrations'!$G$5:$AC$8000,22,FALSE)=TRUE,"Yes","No"),"")</f>
        <v>Yes</v>
      </c>
      <c r="J31" s="26" t="str">
        <f>IFERROR(IF(VLOOKUP(Contacts[[#This Row],[Registration Number]],'[1]ET- AC Registrations'!$G$5:$AC$8000,23,FALSE)=TRUE,"Yes","No"),"")</f>
        <v>Yes</v>
      </c>
      <c r="K31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32" spans="2:11" ht="30" customHeight="1" x14ac:dyDescent="0.3">
      <c r="B32" s="1" t="s">
        <v>41</v>
      </c>
      <c r="C32" s="2" t="str">
        <f>IFERROR(INDEX('[1]ET- AC Registrations'!$A$5:$AE$8000,MATCH(Contacts[[#This Row],[Registration Number]],'[1]ET- AC Registrations'!$G$5:$G$8000,0),MATCH("Operation Name",'[1]ET- AC Registrations'!$A$5:$AE$5,0)),"")</f>
        <v>LMR Destinations LLC</v>
      </c>
      <c r="D32" s="2"/>
      <c r="E32" s="3">
        <f>IFERROR(INDEX('[1]ET- AC Registrations'!$A$5:$AE$8000,MATCH(Contacts[[#This Row],[Registration Number]],'[1]ET- AC Registrations'!$G$5:$G$8000,0),MATCH("Expiration Date",'[1]ET- AC Registrations'!$A$5:$AE$5,0)),"")</f>
        <v>45635</v>
      </c>
      <c r="F32" s="4" t="str">
        <f>IF(C32="","",IF(COUNTIFS('[1]ET-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2" s="26" t="str">
        <f>IFERROR(IF(VLOOKUP(Contacts[[#This Row],[Registration Number]],'[1]ET- AC Registrations'!$G$5:$AC$8000,20,FALSE)=TRUE,"Yes","No"),"")</f>
        <v>Yes</v>
      </c>
      <c r="H32" s="26" t="str">
        <f>IFERROR(IF(VLOOKUP(Contacts[[#This Row],[Registration Number]],'[1]ET- AC Registrations'!$G$5:$AC$8000,21,FALSE)=TRUE,"Yes","No"),"")</f>
        <v>No</v>
      </c>
      <c r="I32" s="26" t="str">
        <f>IFERROR(IF(VLOOKUP(Contacts[[#This Row],[Registration Number]],'[1]ET- AC Registrations'!$G$5:$AC$8000,22,FALSE)=TRUE,"Yes","No"),"")</f>
        <v>No</v>
      </c>
      <c r="J32" s="26" t="str">
        <f>IFERROR(IF(VLOOKUP(Contacts[[#This Row],[Registration Number]],'[1]ET- AC Registrations'!$G$5:$AC$8000,23,FALSE)=TRUE,"Yes","No"),"")</f>
        <v>No</v>
      </c>
      <c r="K32" s="26" t="str">
        <f>IFERROR(INDEX('[1]ET- AC Registrations'!$A$5:$AE$8000,MATCH(Contacts[[#This Row],[Registration Number]],'[1]ET- AC Registrations'!$G$5:$G$8000,0),MATCH("City",'[1]ET- AC Registrations'!$A$5:$AE$5,0)),"")</f>
        <v>St. Helena</v>
      </c>
    </row>
    <row r="33" spans="2:11" ht="30" customHeight="1" x14ac:dyDescent="0.3">
      <c r="B33" s="1" t="s">
        <v>42</v>
      </c>
      <c r="C33" s="2" t="str">
        <f>IFERROR(INDEX('[1]ET- AC Registrations'!$A$5:$AE$8000,MATCH(Contacts[[#This Row],[Registration Number]],'[1]ET- AC Registrations'!$G$5:$G$8000,0),MATCH("Operation Name",'[1]ET- AC Registrations'!$A$5:$AE$5,0)),"")</f>
        <v>Hollandia Dairy Inc</v>
      </c>
      <c r="D33" s="2"/>
      <c r="E33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33" s="4" t="str">
        <f>IF(C33="","",IF(COUNTIFS('[1]ET-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" s="26" t="str">
        <f>IFERROR(IF(VLOOKUP(Contacts[[#This Row],[Registration Number]],'[1]ET- AC Registrations'!$G$5:$AC$8000,20,FALSE)=TRUE,"Yes","No"),"")</f>
        <v>Yes</v>
      </c>
      <c r="H33" s="26" t="str">
        <f>IFERROR(IF(VLOOKUP(Contacts[[#This Row],[Registration Number]],'[1]ET- AC Registrations'!$G$5:$AC$8000,21,FALSE)=TRUE,"Yes","No"),"")</f>
        <v>Yes</v>
      </c>
      <c r="I33" s="26" t="str">
        <f>IFERROR(IF(VLOOKUP(Contacts[[#This Row],[Registration Number]],'[1]ET- AC Registrations'!$G$5:$AC$8000,22,FALSE)=TRUE,"Yes","No"),"")</f>
        <v>No</v>
      </c>
      <c r="J33" s="26" t="str">
        <f>IFERROR(IF(VLOOKUP(Contacts[[#This Row],[Registration Number]],'[1]ET- AC Registrations'!$G$5:$AC$8000,23,FALSE)=TRUE,"Yes","No"),"")</f>
        <v>No</v>
      </c>
      <c r="K33" s="26" t="str">
        <f>IFERROR(INDEX('[1]ET- AC Registrations'!$A$5:$AE$8000,MATCH(Contacts[[#This Row],[Registration Number]],'[1]ET- AC Registrations'!$G$5:$G$8000,0),MATCH("City",'[1]ET- AC Registrations'!$A$5:$AE$5,0)),"")</f>
        <v>San Marcos</v>
      </c>
    </row>
    <row r="34" spans="2:11" ht="30" customHeight="1" x14ac:dyDescent="0.3">
      <c r="B34" s="1" t="s">
        <v>43</v>
      </c>
      <c r="C34" s="2" t="str">
        <f>IFERROR(INDEX('[1]ET- AC Registrations'!$A$5:$AE$8000,MATCH(Contacts[[#This Row],[Registration Number]],'[1]ET- AC Registrations'!$G$5:$G$8000,0),MATCH("Operation Name",'[1]ET- AC Registrations'!$A$5:$AE$5,0)),"")</f>
        <v>Winfield Farm</v>
      </c>
      <c r="D34" s="2"/>
      <c r="E34" s="3">
        <f>IFERROR(INDEX('[1]ET- AC Registrations'!$A$5:$AE$8000,MATCH(Contacts[[#This Row],[Registration Number]],'[1]ET- AC Registrations'!$G$5:$G$8000,0),MATCH("Expiration Date",'[1]ET- AC Registrations'!$A$5:$AE$5,0)),"")</f>
        <v>45632</v>
      </c>
      <c r="F34" s="4" t="str">
        <f>IF(C34="","",IF(COUNTIFS('[1]ET-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" s="26" t="str">
        <f>IFERROR(IF(VLOOKUP(Contacts[[#This Row],[Registration Number]],'[1]ET- AC Registrations'!$G$5:$AC$8000,20,FALSE)=TRUE,"Yes","No"),"")</f>
        <v>No</v>
      </c>
      <c r="H34" s="26" t="str">
        <f>IFERROR(IF(VLOOKUP(Contacts[[#This Row],[Registration Number]],'[1]ET- AC Registrations'!$G$5:$AC$8000,21,FALSE)=TRUE,"Yes","No"),"")</f>
        <v>No</v>
      </c>
      <c r="I34" s="26" t="str">
        <f>IFERROR(IF(VLOOKUP(Contacts[[#This Row],[Registration Number]],'[1]ET- AC Registrations'!$G$5:$AC$8000,22,FALSE)=TRUE,"Yes","No"),"")</f>
        <v>Yes</v>
      </c>
      <c r="J34" s="26" t="str">
        <f>IFERROR(IF(VLOOKUP(Contacts[[#This Row],[Registration Number]],'[1]ET- AC Registrations'!$G$5:$AC$8000,23,FALSE)=TRUE,"Yes","No"),"")</f>
        <v>No</v>
      </c>
      <c r="K34" s="26" t="str">
        <f>IFERROR(INDEX('[1]ET- AC Registrations'!$A$5:$AE$8000,MATCH(Contacts[[#This Row],[Registration Number]],'[1]ET- AC Registrations'!$G$5:$G$8000,0),MATCH("City",'[1]ET- AC Registrations'!$A$5:$AE$5,0)),"")</f>
        <v>Buellton</v>
      </c>
    </row>
    <row r="35" spans="2:11" ht="30" customHeight="1" x14ac:dyDescent="0.3">
      <c r="B35" s="1" t="s">
        <v>44</v>
      </c>
      <c r="C35" s="2" t="str">
        <f>IFERROR(INDEX('[1]ET- AC Registrations'!$A$5:$AE$8000,MATCH(Contacts[[#This Row],[Registration Number]],'[1]ET- AC Registrations'!$G$5:$G$8000,0),MATCH("Operation Name",'[1]ET- AC Registrations'!$A$5:$AE$5,0)),"")</f>
        <v>The Martin-Brower Company LLC</v>
      </c>
      <c r="D35" s="2"/>
      <c r="E35" s="3">
        <f>IFERROR(INDEX('[1]ET- AC Registrations'!$A$5:$AE$8000,MATCH(Contacts[[#This Row],[Registration Number]],'[1]ET- AC Registrations'!$G$5:$G$8000,0),MATCH("Expiration Date",'[1]ET- AC Registrations'!$A$5:$AE$5,0)),"")</f>
        <v>45736</v>
      </c>
      <c r="F35" s="4" t="str">
        <f>IF(C35="","",IF(COUNTIFS('[1]ET-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5" s="26" t="str">
        <f>IFERROR(IF(VLOOKUP(Contacts[[#This Row],[Registration Number]],'[1]ET- AC Registrations'!$G$5:$AC$8000,20,FALSE)=TRUE,"Yes","No"),"")</f>
        <v>Yes</v>
      </c>
      <c r="H35" s="26" t="str">
        <f>IFERROR(IF(VLOOKUP(Contacts[[#This Row],[Registration Number]],'[1]ET- AC Registrations'!$G$5:$AC$8000,21,FALSE)=TRUE,"Yes","No"),"")</f>
        <v>Yes</v>
      </c>
      <c r="I35" s="26" t="str">
        <f>IFERROR(IF(VLOOKUP(Contacts[[#This Row],[Registration Number]],'[1]ET- AC Registrations'!$G$5:$AC$8000,22,FALSE)=TRUE,"Yes","No"),"")</f>
        <v>No</v>
      </c>
      <c r="J35" s="26" t="str">
        <f>IFERROR(IF(VLOOKUP(Contacts[[#This Row],[Registration Number]],'[1]ET- AC Registrations'!$G$5:$AC$8000,23,FALSE)=TRUE,"Yes","No"),"")</f>
        <v>No</v>
      </c>
      <c r="K35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36" spans="2:11" ht="30" hidden="1" customHeight="1" x14ac:dyDescent="0.3">
      <c r="B36" s="1" t="s">
        <v>45</v>
      </c>
      <c r="C3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6" s="2"/>
      <c r="E3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6" s="4" t="str">
        <f>IF(C36="","",IF(COUNTIFS('[1]ET-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6" s="26" t="str">
        <f>IFERROR(IF(VLOOKUP(Contacts[[#This Row],[Registration Number]],'[1]ET- AC Registrations'!$G$5:$AC$8000,20,FALSE)=TRUE,"Yes","No"),"")</f>
        <v/>
      </c>
      <c r="H36" s="26" t="str">
        <f>IFERROR(IF(VLOOKUP(Contacts[[#This Row],[Registration Number]],'[1]ET- AC Registrations'!$G$5:$AC$8000,21,FALSE)=TRUE,"Yes","No"),"")</f>
        <v/>
      </c>
      <c r="I36" s="26" t="str">
        <f>IFERROR(IF(VLOOKUP(Contacts[[#This Row],[Registration Number]],'[1]ET- AC Registrations'!$G$5:$AC$8000,22,FALSE)=TRUE,"Yes","No"),"")</f>
        <v/>
      </c>
      <c r="J36" s="26" t="str">
        <f>IFERROR(IF(VLOOKUP(Contacts[[#This Row],[Registration Number]],'[1]ET- AC Registrations'!$G$5:$AC$8000,23,FALSE)=TRUE,"Yes","No"),"")</f>
        <v/>
      </c>
      <c r="K3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7" spans="2:11" ht="30" customHeight="1" x14ac:dyDescent="0.3">
      <c r="B37" s="1" t="s">
        <v>46</v>
      </c>
      <c r="C37" s="2" t="str">
        <f>IFERROR(INDEX('[1]ET- AC Registrations'!$A$5:$AE$8000,MATCH(Contacts[[#This Row],[Registration Number]],'[1]ET- AC Registrations'!$G$5:$G$8000,0),MATCH("Operation Name",'[1]ET- AC Registrations'!$A$5:$AE$5,0)),"")</f>
        <v>Kael Foods</v>
      </c>
      <c r="D37" s="2"/>
      <c r="E37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37" s="4" t="str">
        <f>IF(C37="","",IF(COUNTIFS('[1]ET-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" s="26" t="str">
        <f>IFERROR(IF(VLOOKUP(Contacts[[#This Row],[Registration Number]],'[1]ET- AC Registrations'!$G$5:$AC$8000,20,FALSE)=TRUE,"Yes","No"),"")</f>
        <v>Yes</v>
      </c>
      <c r="H37" s="26" t="str">
        <f>IFERROR(IF(VLOOKUP(Contacts[[#This Row],[Registration Number]],'[1]ET- AC Registrations'!$G$5:$AC$8000,21,FALSE)=TRUE,"Yes","No"),"")</f>
        <v>Yes</v>
      </c>
      <c r="I37" s="26" t="str">
        <f>IFERROR(IF(VLOOKUP(Contacts[[#This Row],[Registration Number]],'[1]ET- AC Registrations'!$G$5:$AC$8000,22,FALSE)=TRUE,"Yes","No"),"")</f>
        <v>No</v>
      </c>
      <c r="J37" s="26" t="str">
        <f>IFERROR(IF(VLOOKUP(Contacts[[#This Row],[Registration Number]],'[1]ET- AC Registrations'!$G$5:$AC$8000,23,FALSE)=TRUE,"Yes","No"),"")</f>
        <v>No</v>
      </c>
      <c r="K37" s="26" t="str">
        <f>IFERROR(INDEX('[1]ET- AC Registrations'!$A$5:$AE$8000,MATCH(Contacts[[#This Row],[Registration Number]],'[1]ET- AC Registrations'!$G$5:$G$8000,0),MATCH("City",'[1]ET- AC Registrations'!$A$5:$AE$5,0)),"")</f>
        <v>Burlingame</v>
      </c>
    </row>
    <row r="38" spans="2:11" ht="30" customHeight="1" x14ac:dyDescent="0.3">
      <c r="B38" s="1" t="s">
        <v>47</v>
      </c>
      <c r="C38" s="2" t="str">
        <f>IFERROR(INDEX('[1]ET- AC Registrations'!$A$5:$AE$8000,MATCH(Contacts[[#This Row],[Registration Number]],'[1]ET- AC Registrations'!$G$5:$G$8000,0),MATCH("Operation Name",'[1]ET- AC Registrations'!$A$5:$AE$5,0)),"")</f>
        <v>Growers Ranch Inc</v>
      </c>
      <c r="D38" s="2"/>
      <c r="E38" s="3">
        <f>IFERROR(INDEX('[1]ET- AC Registrations'!$A$5:$AE$8000,MATCH(Contacts[[#This Row],[Registration Number]],'[1]ET- AC Registrations'!$G$5:$G$8000,0),MATCH("Expiration Date",'[1]ET- AC Registrations'!$A$5:$AE$5,0)),"")</f>
        <v>45632</v>
      </c>
      <c r="F38" s="4" t="str">
        <f>IF(C38="","",IF(COUNTIFS('[1]ET-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" s="26" t="str">
        <f>IFERROR(IF(VLOOKUP(Contacts[[#This Row],[Registration Number]],'[1]ET- AC Registrations'!$G$5:$AC$8000,20,FALSE)=TRUE,"Yes","No"),"")</f>
        <v>Yes</v>
      </c>
      <c r="H38" s="26" t="str">
        <f>IFERROR(IF(VLOOKUP(Contacts[[#This Row],[Registration Number]],'[1]ET- AC Registrations'!$G$5:$AC$8000,21,FALSE)=TRUE,"Yes","No"),"")</f>
        <v>Yes</v>
      </c>
      <c r="I38" s="26" t="str">
        <f>IFERROR(IF(VLOOKUP(Contacts[[#This Row],[Registration Number]],'[1]ET- AC Registrations'!$G$5:$AC$8000,22,FALSE)=TRUE,"Yes","No"),"")</f>
        <v>No</v>
      </c>
      <c r="J38" s="26" t="str">
        <f>IFERROR(IF(VLOOKUP(Contacts[[#This Row],[Registration Number]],'[1]ET- AC Registrations'!$G$5:$AC$8000,23,FALSE)=TRUE,"Yes","No"),"")</f>
        <v>No</v>
      </c>
      <c r="K38" s="26" t="str">
        <f>IFERROR(INDEX('[1]ET- AC Registrations'!$A$5:$AE$8000,MATCH(Contacts[[#This Row],[Registration Number]],'[1]ET- AC Registrations'!$G$5:$G$8000,0),MATCH("City",'[1]ET- AC Registrations'!$A$5:$AE$5,0)),"")</f>
        <v>Costa Mesa</v>
      </c>
    </row>
    <row r="39" spans="2:11" ht="30" customHeight="1" x14ac:dyDescent="0.3">
      <c r="B39" s="1" t="s">
        <v>48</v>
      </c>
      <c r="C39" s="2" t="str">
        <f>IFERROR(INDEX('[1]ET- AC Registrations'!$A$5:$AE$8000,MATCH(Contacts[[#This Row],[Registration Number]],'[1]ET- AC Registrations'!$G$5:$G$8000,0),MATCH("Operation Name",'[1]ET- AC Registrations'!$A$5:$AE$5,0)),"")</f>
        <v>Wabash Valley - Indiana</v>
      </c>
      <c r="D39" s="2"/>
      <c r="E39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39" s="4" t="str">
        <f>IF(C39="","",IF(COUNTIFS('[1]ET-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9" s="26" t="str">
        <f>IFERROR(IF(VLOOKUP(Contacts[[#This Row],[Registration Number]],'[1]ET- AC Registrations'!$G$5:$AC$8000,20,FALSE)=TRUE,"Yes","No"),"")</f>
        <v>Yes</v>
      </c>
      <c r="H39" s="26" t="str">
        <f>IFERROR(IF(VLOOKUP(Contacts[[#This Row],[Registration Number]],'[1]ET- AC Registrations'!$G$5:$AC$8000,21,FALSE)=TRUE,"Yes","No"),"")</f>
        <v>Yes</v>
      </c>
      <c r="I39" s="26" t="str">
        <f>IFERROR(IF(VLOOKUP(Contacts[[#This Row],[Registration Number]],'[1]ET- AC Registrations'!$G$5:$AC$8000,22,FALSE)=TRUE,"Yes","No"),"")</f>
        <v>No</v>
      </c>
      <c r="J39" s="26" t="str">
        <f>IFERROR(IF(VLOOKUP(Contacts[[#This Row],[Registration Number]],'[1]ET- AC Registrations'!$G$5:$AC$8000,23,FALSE)=TRUE,"Yes","No"),"")</f>
        <v>No</v>
      </c>
      <c r="K39" s="26" t="str">
        <f>IFERROR(INDEX('[1]ET- AC Registrations'!$A$5:$AE$8000,MATCH(Contacts[[#This Row],[Registration Number]],'[1]ET- AC Registrations'!$G$5:$G$8000,0),MATCH("City",'[1]ET- AC Registrations'!$A$5:$AE$5,0)),"")</f>
        <v>Dubois</v>
      </c>
    </row>
    <row r="40" spans="2:11" ht="30" hidden="1" customHeight="1" x14ac:dyDescent="0.3">
      <c r="B40" s="1" t="s">
        <v>49</v>
      </c>
      <c r="C4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0" s="2"/>
      <c r="E4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0" s="4" t="str">
        <f>IF(C40="","",IF(COUNTIFS('[1]ET-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0" s="26" t="str">
        <f>IFERROR(IF(VLOOKUP(Contacts[[#This Row],[Registration Number]],'[1]ET- AC Registrations'!$G$5:$AC$8000,20,FALSE)=TRUE,"Yes","No"),"")</f>
        <v/>
      </c>
      <c r="H40" s="26" t="str">
        <f>IFERROR(IF(VLOOKUP(Contacts[[#This Row],[Registration Number]],'[1]ET- AC Registrations'!$G$5:$AC$8000,21,FALSE)=TRUE,"Yes","No"),"")</f>
        <v/>
      </c>
      <c r="I40" s="26" t="str">
        <f>IFERROR(IF(VLOOKUP(Contacts[[#This Row],[Registration Number]],'[1]ET- AC Registrations'!$G$5:$AC$8000,22,FALSE)=TRUE,"Yes","No"),"")</f>
        <v/>
      </c>
      <c r="J40" s="26" t="str">
        <f>IFERROR(IF(VLOOKUP(Contacts[[#This Row],[Registration Number]],'[1]ET- AC Registrations'!$G$5:$AC$8000,23,FALSE)=TRUE,"Yes","No"),"")</f>
        <v/>
      </c>
      <c r="K4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1" spans="2:11" ht="30" customHeight="1" x14ac:dyDescent="0.3">
      <c r="B41" s="1" t="s">
        <v>50</v>
      </c>
      <c r="C41" s="2" t="str">
        <f>IFERROR(INDEX('[1]ET- AC Registrations'!$A$5:$AE$8000,MATCH(Contacts[[#This Row],[Registration Number]],'[1]ET- AC Registrations'!$G$5:$G$8000,0),MATCH("Operation Name",'[1]ET- AC Registrations'!$A$5:$AE$5,0)),"")</f>
        <v>J &amp; K Foodservice LLC dba Pre Peeled Products</v>
      </c>
      <c r="D41" s="2"/>
      <c r="E41" s="3">
        <f>IFERROR(INDEX('[1]ET- AC Registrations'!$A$5:$AE$8000,MATCH(Contacts[[#This Row],[Registration Number]],'[1]ET- AC Registrations'!$G$5:$G$8000,0),MATCH("Expiration Date",'[1]ET- AC Registrations'!$A$5:$AE$5,0)),"")</f>
        <v>45485</v>
      </c>
      <c r="F41" s="4" t="str">
        <f>IF(C41="","",IF(COUNTIFS('[1]ET-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1" s="26" t="str">
        <f>IFERROR(IF(VLOOKUP(Contacts[[#This Row],[Registration Number]],'[1]ET- AC Registrations'!$G$5:$AC$8000,20,FALSE)=TRUE,"Yes","No"),"")</f>
        <v>Yes</v>
      </c>
      <c r="H41" s="26" t="str">
        <f>IFERROR(IF(VLOOKUP(Contacts[[#This Row],[Registration Number]],'[1]ET- AC Registrations'!$G$5:$AC$8000,21,FALSE)=TRUE,"Yes","No"),"")</f>
        <v>Yes</v>
      </c>
      <c r="I41" s="26" t="str">
        <f>IFERROR(IF(VLOOKUP(Contacts[[#This Row],[Registration Number]],'[1]ET- AC Registrations'!$G$5:$AC$8000,22,FALSE)=TRUE,"Yes","No"),"")</f>
        <v>Yes</v>
      </c>
      <c r="J41" s="26" t="str">
        <f>IFERROR(IF(VLOOKUP(Contacts[[#This Row],[Registration Number]],'[1]ET- AC Registrations'!$G$5:$AC$8000,23,FALSE)=TRUE,"Yes","No"),"")</f>
        <v>No</v>
      </c>
      <c r="K41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42" spans="2:11" ht="30" hidden="1" customHeight="1" x14ac:dyDescent="0.3">
      <c r="B42" s="1" t="s">
        <v>51</v>
      </c>
      <c r="C4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2" s="2"/>
      <c r="E4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2" s="4" t="str">
        <f>IF(C42="","",IF(COUNTIFS('[1]ET-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2" s="26" t="str">
        <f>IFERROR(IF(VLOOKUP(Contacts[[#This Row],[Registration Number]],'[1]ET- AC Registrations'!$G$5:$AC$8000,20,FALSE)=TRUE,"Yes","No"),"")</f>
        <v/>
      </c>
      <c r="H42" s="26" t="str">
        <f>IFERROR(IF(VLOOKUP(Contacts[[#This Row],[Registration Number]],'[1]ET- AC Registrations'!$G$5:$AC$8000,21,FALSE)=TRUE,"Yes","No"),"")</f>
        <v/>
      </c>
      <c r="I42" s="26" t="str">
        <f>IFERROR(IF(VLOOKUP(Contacts[[#This Row],[Registration Number]],'[1]ET- AC Registrations'!$G$5:$AC$8000,22,FALSE)=TRUE,"Yes","No"),"")</f>
        <v/>
      </c>
      <c r="J42" s="26" t="str">
        <f>IFERROR(IF(VLOOKUP(Contacts[[#This Row],[Registration Number]],'[1]ET- AC Registrations'!$G$5:$AC$8000,23,FALSE)=TRUE,"Yes","No"),"")</f>
        <v/>
      </c>
      <c r="K4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3" spans="2:11" ht="30" customHeight="1" x14ac:dyDescent="0.3">
      <c r="B43" s="1" t="s">
        <v>52</v>
      </c>
      <c r="C43" s="2" t="str">
        <f>IFERROR(INDEX('[1]ET- AC Registrations'!$A$5:$AE$8000,MATCH(Contacts[[#This Row],[Registration Number]],'[1]ET- AC Registrations'!$G$5:$G$8000,0),MATCH("Operation Name",'[1]ET- AC Registrations'!$A$5:$AE$5,0)),"")</f>
        <v>Perdue Premium Meat Company</v>
      </c>
      <c r="D43" s="2"/>
      <c r="E43" s="3">
        <f>IFERROR(INDEX('[1]ET- AC Registrations'!$A$5:$AE$8000,MATCH(Contacts[[#This Row],[Registration Number]],'[1]ET- AC Registrations'!$G$5:$G$8000,0),MATCH("Expiration Date",'[1]ET- AC Registrations'!$A$5:$AE$5,0)),"")</f>
        <v>45641</v>
      </c>
      <c r="F43" s="4" t="str">
        <f>IF(C43="","",IF(COUNTIFS('[1]ET-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3" s="26" t="str">
        <f>IFERROR(IF(VLOOKUP(Contacts[[#This Row],[Registration Number]],'[1]ET- AC Registrations'!$G$5:$AC$8000,20,FALSE)=TRUE,"Yes","No"),"")</f>
        <v>No</v>
      </c>
      <c r="H43" s="26" t="str">
        <f>IFERROR(IF(VLOOKUP(Contacts[[#This Row],[Registration Number]],'[1]ET- AC Registrations'!$G$5:$AC$8000,21,FALSE)=TRUE,"Yes","No"),"")</f>
        <v>No</v>
      </c>
      <c r="I43" s="26" t="str">
        <f>IFERROR(IF(VLOOKUP(Contacts[[#This Row],[Registration Number]],'[1]ET- AC Registrations'!$G$5:$AC$8000,22,FALSE)=TRUE,"Yes","No"),"")</f>
        <v>Yes</v>
      </c>
      <c r="J43" s="26" t="str">
        <f>IFERROR(IF(VLOOKUP(Contacts[[#This Row],[Registration Number]],'[1]ET- AC Registrations'!$G$5:$AC$8000,23,FALSE)=TRUE,"Yes","No"),"")</f>
        <v>No</v>
      </c>
      <c r="K43" s="26" t="str">
        <f>IFERROR(INDEX('[1]ET- AC Registrations'!$A$5:$AE$8000,MATCH(Contacts[[#This Row],[Registration Number]],'[1]ET- AC Registrations'!$G$5:$G$8000,0),MATCH("City",'[1]ET- AC Registrations'!$A$5:$AE$5,0)),"")</f>
        <v>Westminster</v>
      </c>
    </row>
    <row r="44" spans="2:11" ht="30" hidden="1" customHeight="1" x14ac:dyDescent="0.3">
      <c r="B44" s="1" t="s">
        <v>53</v>
      </c>
      <c r="C4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4" s="2"/>
      <c r="E4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4" s="4" t="str">
        <f>IF(C44="","",IF(COUNTIFS('[1]ET-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4" s="26" t="str">
        <f>IFERROR(IF(VLOOKUP(Contacts[[#This Row],[Registration Number]],'[1]ET- AC Registrations'!$G$5:$AC$8000,20,FALSE)=TRUE,"Yes","No"),"")</f>
        <v/>
      </c>
      <c r="H44" s="26" t="str">
        <f>IFERROR(IF(VLOOKUP(Contacts[[#This Row],[Registration Number]],'[1]ET- AC Registrations'!$G$5:$AC$8000,21,FALSE)=TRUE,"Yes","No"),"")</f>
        <v/>
      </c>
      <c r="I44" s="26" t="str">
        <f>IFERROR(IF(VLOOKUP(Contacts[[#This Row],[Registration Number]],'[1]ET- AC Registrations'!$G$5:$AC$8000,22,FALSE)=TRUE,"Yes","No"),"")</f>
        <v/>
      </c>
      <c r="J44" s="26" t="str">
        <f>IFERROR(IF(VLOOKUP(Contacts[[#This Row],[Registration Number]],'[1]ET- AC Registrations'!$G$5:$AC$8000,23,FALSE)=TRUE,"Yes","No"),"")</f>
        <v/>
      </c>
      <c r="K4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5" spans="2:11" ht="30" customHeight="1" x14ac:dyDescent="0.3">
      <c r="B45" s="1" t="s">
        <v>54</v>
      </c>
      <c r="C45" s="2" t="str">
        <f>IFERROR(INDEX('[1]ET- AC Registrations'!$A$5:$AE$8000,MATCH(Contacts[[#This Row],[Registration Number]],'[1]ET- AC Registrations'!$G$5:$G$8000,0),MATCH("Operation Name",'[1]ET- AC Registrations'!$A$5:$AE$5,0)),"")</f>
        <v>Hobbs Foods LLC Hobbs Applewood Smoked Meats</v>
      </c>
      <c r="D45" s="2"/>
      <c r="E45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45" s="4" t="str">
        <f>IF(C45="","",IF(COUNTIFS('[1]ET-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" s="26" t="str">
        <f>IFERROR(IF(VLOOKUP(Contacts[[#This Row],[Registration Number]],'[1]ET- AC Registrations'!$G$5:$AC$8000,20,FALSE)=TRUE,"Yes","No"),"")</f>
        <v>No</v>
      </c>
      <c r="H45" s="26" t="str">
        <f>IFERROR(IF(VLOOKUP(Contacts[[#This Row],[Registration Number]],'[1]ET- AC Registrations'!$G$5:$AC$8000,21,FALSE)=TRUE,"Yes","No"),"")</f>
        <v>No</v>
      </c>
      <c r="I45" s="26" t="str">
        <f>IFERROR(IF(VLOOKUP(Contacts[[#This Row],[Registration Number]],'[1]ET- AC Registrations'!$G$5:$AC$8000,22,FALSE)=TRUE,"Yes","No"),"")</f>
        <v>Yes</v>
      </c>
      <c r="J45" s="26" t="str">
        <f>IFERROR(IF(VLOOKUP(Contacts[[#This Row],[Registration Number]],'[1]ET- AC Registrations'!$G$5:$AC$8000,23,FALSE)=TRUE,"Yes","No"),"")</f>
        <v>No</v>
      </c>
      <c r="K45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46" spans="2:11" ht="30" hidden="1" customHeight="1" x14ac:dyDescent="0.3">
      <c r="B46" s="1" t="s">
        <v>55</v>
      </c>
      <c r="C4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6" s="2"/>
      <c r="E4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6" s="4" t="str">
        <f>IF(C46="","",IF(COUNTIFS('[1]ET-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6" s="26" t="str">
        <f>IFERROR(IF(VLOOKUP(Contacts[[#This Row],[Registration Number]],'[1]ET- AC Registrations'!$G$5:$AC$8000,20,FALSE)=TRUE,"Yes","No"),"")</f>
        <v/>
      </c>
      <c r="H46" s="26" t="str">
        <f>IFERROR(IF(VLOOKUP(Contacts[[#This Row],[Registration Number]],'[1]ET- AC Registrations'!$G$5:$AC$8000,21,FALSE)=TRUE,"Yes","No"),"")</f>
        <v/>
      </c>
      <c r="I46" s="26" t="str">
        <f>IFERROR(IF(VLOOKUP(Contacts[[#This Row],[Registration Number]],'[1]ET- AC Registrations'!$G$5:$AC$8000,22,FALSE)=TRUE,"Yes","No"),"")</f>
        <v/>
      </c>
      <c r="J46" s="26" t="str">
        <f>IFERROR(IF(VLOOKUP(Contacts[[#This Row],[Registration Number]],'[1]ET- AC Registrations'!$G$5:$AC$8000,23,FALSE)=TRUE,"Yes","No"),"")</f>
        <v/>
      </c>
      <c r="K4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7" spans="2:11" ht="30" customHeight="1" x14ac:dyDescent="0.3">
      <c r="B47" s="1" t="s">
        <v>56</v>
      </c>
      <c r="C47" s="2" t="str">
        <f>IFERROR(INDEX('[1]ET- AC Registrations'!$A$5:$AE$8000,MATCH(Contacts[[#This Row],[Registration Number]],'[1]ET- AC Registrations'!$G$5:$G$8000,0),MATCH("Operation Name",'[1]ET- AC Registrations'!$A$5:$AE$5,0)),"")</f>
        <v>Whole Foods Market Distribution Center</v>
      </c>
      <c r="D47" s="2"/>
      <c r="E47" s="3">
        <f>IFERROR(INDEX('[1]ET- AC Registrations'!$A$5:$AE$8000,MATCH(Contacts[[#This Row],[Registration Number]],'[1]ET- AC Registrations'!$G$5:$G$8000,0),MATCH("Expiration Date",'[1]ET- AC Registrations'!$A$5:$AE$5,0)),"")</f>
        <v>45486</v>
      </c>
      <c r="F47" s="4" t="str">
        <f>IF(C47="","",IF(COUNTIFS('[1]ET-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" s="26" t="str">
        <f>IFERROR(IF(VLOOKUP(Contacts[[#This Row],[Registration Number]],'[1]ET- AC Registrations'!$G$5:$AC$8000,20,FALSE)=TRUE,"Yes","No"),"")</f>
        <v>No</v>
      </c>
      <c r="H47" s="26" t="str">
        <f>IFERROR(IF(VLOOKUP(Contacts[[#This Row],[Registration Number]],'[1]ET- AC Registrations'!$G$5:$AC$8000,21,FALSE)=TRUE,"Yes","No"),"")</f>
        <v>No</v>
      </c>
      <c r="I47" s="26" t="str">
        <f>IFERROR(IF(VLOOKUP(Contacts[[#This Row],[Registration Number]],'[1]ET- AC Registrations'!$G$5:$AC$8000,22,FALSE)=TRUE,"Yes","No"),"")</f>
        <v>Yes</v>
      </c>
      <c r="J47" s="26" t="str">
        <f>IFERROR(IF(VLOOKUP(Contacts[[#This Row],[Registration Number]],'[1]ET- AC Registrations'!$G$5:$AC$8000,23,FALSE)=TRUE,"Yes","No"),"")</f>
        <v>No</v>
      </c>
      <c r="K47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48" spans="2:11" ht="30" customHeight="1" x14ac:dyDescent="0.3">
      <c r="B48" s="1" t="s">
        <v>57</v>
      </c>
      <c r="C48" s="2" t="str">
        <f>IFERROR(INDEX('[1]ET- AC Registrations'!$A$5:$AE$8000,MATCH(Contacts[[#This Row],[Registration Number]],'[1]ET- AC Registrations'!$G$5:$G$8000,0),MATCH("Operation Name",'[1]ET- AC Registrations'!$A$5:$AE$5,0)),"")</f>
        <v>Whole Foods Market Distribution Center</v>
      </c>
      <c r="D48" s="2"/>
      <c r="E48" s="3">
        <f>IFERROR(INDEX('[1]ET- AC Registrations'!$A$5:$AE$8000,MATCH(Contacts[[#This Row],[Registration Number]],'[1]ET- AC Registrations'!$G$5:$G$8000,0),MATCH("Expiration Date",'[1]ET- AC Registrations'!$A$5:$AE$5,0)),"")</f>
        <v>45486</v>
      </c>
      <c r="F48" s="4" t="str">
        <f>IF(C48="","",IF(COUNTIFS('[1]ET-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" s="26" t="str">
        <f>IFERROR(IF(VLOOKUP(Contacts[[#This Row],[Registration Number]],'[1]ET- AC Registrations'!$G$5:$AC$8000,20,FALSE)=TRUE,"Yes","No"),"")</f>
        <v>No</v>
      </c>
      <c r="H48" s="26" t="str">
        <f>IFERROR(IF(VLOOKUP(Contacts[[#This Row],[Registration Number]],'[1]ET- AC Registrations'!$G$5:$AC$8000,21,FALSE)=TRUE,"Yes","No"),"")</f>
        <v>No</v>
      </c>
      <c r="I48" s="26" t="str">
        <f>IFERROR(IF(VLOOKUP(Contacts[[#This Row],[Registration Number]],'[1]ET- AC Registrations'!$G$5:$AC$8000,22,FALSE)=TRUE,"Yes","No"),"")</f>
        <v>Yes</v>
      </c>
      <c r="J48" s="26" t="str">
        <f>IFERROR(IF(VLOOKUP(Contacts[[#This Row],[Registration Number]],'[1]ET- AC Registrations'!$G$5:$AC$8000,23,FALSE)=TRUE,"Yes","No"),"")</f>
        <v>No</v>
      </c>
      <c r="K48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49" spans="2:11" ht="30" customHeight="1" x14ac:dyDescent="0.3">
      <c r="B49" s="1" t="s">
        <v>58</v>
      </c>
      <c r="C49" s="2" t="str">
        <f>IFERROR(INDEX('[1]ET- AC Registrations'!$A$5:$AE$8000,MATCH(Contacts[[#This Row],[Registration Number]],'[1]ET- AC Registrations'!$G$5:$G$8000,0),MATCH("Operation Name",'[1]ET- AC Registrations'!$A$5:$AE$5,0)),"")</f>
        <v>Watstonville Coast Produce Inc</v>
      </c>
      <c r="D49" s="2"/>
      <c r="E49" s="3">
        <f>IFERROR(INDEX('[1]ET- AC Registrations'!$A$5:$AE$8000,MATCH(Contacts[[#This Row],[Registration Number]],'[1]ET- AC Registrations'!$G$5:$G$8000,0),MATCH("Expiration Date",'[1]ET- AC Registrations'!$A$5:$AE$5,0)),"")</f>
        <v>45756</v>
      </c>
      <c r="F49" s="4" t="str">
        <f>IF(C49="","",IF(COUNTIFS('[1]ET-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9" s="26" t="str">
        <f>IFERROR(IF(VLOOKUP(Contacts[[#This Row],[Registration Number]],'[1]ET- AC Registrations'!$G$5:$AC$8000,20,FALSE)=TRUE,"Yes","No"),"")</f>
        <v>Yes</v>
      </c>
      <c r="H49" s="26" t="str">
        <f>IFERROR(IF(VLOOKUP(Contacts[[#This Row],[Registration Number]],'[1]ET- AC Registrations'!$G$5:$AC$8000,21,FALSE)=TRUE,"Yes","No"),"")</f>
        <v>No</v>
      </c>
      <c r="I49" s="26" t="str">
        <f>IFERROR(IF(VLOOKUP(Contacts[[#This Row],[Registration Number]],'[1]ET- AC Registrations'!$G$5:$AC$8000,22,FALSE)=TRUE,"Yes","No"),"")</f>
        <v>No</v>
      </c>
      <c r="J49" s="26" t="str">
        <f>IFERROR(IF(VLOOKUP(Contacts[[#This Row],[Registration Number]],'[1]ET- AC Registrations'!$G$5:$AC$8000,23,FALSE)=TRUE,"Yes","No"),"")</f>
        <v>No</v>
      </c>
      <c r="K49" s="26" t="str">
        <f>IFERROR(INDEX('[1]ET- AC Registrations'!$A$5:$AE$8000,MATCH(Contacts[[#This Row],[Registration Number]],'[1]ET- AC Registrations'!$G$5:$G$8000,0),MATCH("City",'[1]ET- AC Registrations'!$A$5:$AE$5,0)),"")</f>
        <v>Watsonville</v>
      </c>
    </row>
    <row r="50" spans="2:11" ht="30" customHeight="1" x14ac:dyDescent="0.3">
      <c r="B50" s="1" t="s">
        <v>59</v>
      </c>
      <c r="C50" s="2" t="str">
        <f>IFERROR(INDEX('[1]ET- AC Registrations'!$A$5:$AE$8000,MATCH(Contacts[[#This Row],[Registration Number]],'[1]ET- AC Registrations'!$G$5:$G$8000,0),MATCH("Operation Name",'[1]ET- AC Registrations'!$A$5:$AE$5,0)),"")</f>
        <v>Alvarez Sales Inc</v>
      </c>
      <c r="D50" s="2"/>
      <c r="E50" s="3">
        <f>IFERROR(INDEX('[1]ET- AC Registrations'!$A$5:$AE$8000,MATCH(Contacts[[#This Row],[Registration Number]],'[1]ET- AC Registrations'!$G$5:$G$8000,0),MATCH("Expiration Date",'[1]ET- AC Registrations'!$A$5:$AE$5,0)),"")</f>
        <v>45631</v>
      </c>
      <c r="F50" s="4" t="str">
        <f>IF(C50="","",IF(COUNTIFS('[1]ET-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0" s="26" t="str">
        <f>IFERROR(IF(VLOOKUP(Contacts[[#This Row],[Registration Number]],'[1]ET- AC Registrations'!$G$5:$AC$8000,20,FALSE)=TRUE,"Yes","No"),"")</f>
        <v>Yes</v>
      </c>
      <c r="H50" s="26" t="str">
        <f>IFERROR(IF(VLOOKUP(Contacts[[#This Row],[Registration Number]],'[1]ET- AC Registrations'!$G$5:$AC$8000,21,FALSE)=TRUE,"Yes","No"),"")</f>
        <v>No</v>
      </c>
      <c r="I50" s="26" t="str">
        <f>IFERROR(IF(VLOOKUP(Contacts[[#This Row],[Registration Number]],'[1]ET- AC Registrations'!$G$5:$AC$8000,22,FALSE)=TRUE,"Yes","No"),"")</f>
        <v>No</v>
      </c>
      <c r="J50" s="26" t="str">
        <f>IFERROR(IF(VLOOKUP(Contacts[[#This Row],[Registration Number]],'[1]ET- AC Registrations'!$G$5:$AC$8000,23,FALSE)=TRUE,"Yes","No"),"")</f>
        <v>No</v>
      </c>
      <c r="K50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1" spans="2:11" ht="30" customHeight="1" x14ac:dyDescent="0.3">
      <c r="B51" s="1" t="s">
        <v>60</v>
      </c>
      <c r="C51" s="2" t="str">
        <f>IFERROR(INDEX('[1]ET- AC Registrations'!$A$5:$AE$8000,MATCH(Contacts[[#This Row],[Registration Number]],'[1]ET- AC Registrations'!$G$5:$G$8000,0),MATCH("Operation Name",'[1]ET- AC Registrations'!$A$5:$AE$5,0)),"")</f>
        <v>Birite Restaurant Supply Co, Inc</v>
      </c>
      <c r="D51" s="2"/>
      <c r="E51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51" s="4" t="str">
        <f>IF(C51="","",IF(COUNTIFS('[1]ET-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" s="26" t="str">
        <f>IFERROR(IF(VLOOKUP(Contacts[[#This Row],[Registration Number]],'[1]ET- AC Registrations'!$G$5:$AC$8000,20,FALSE)=TRUE,"Yes","No"),"")</f>
        <v>Yes</v>
      </c>
      <c r="H51" s="26" t="str">
        <f>IFERROR(IF(VLOOKUP(Contacts[[#This Row],[Registration Number]],'[1]ET- AC Registrations'!$G$5:$AC$8000,21,FALSE)=TRUE,"Yes","No"),"")</f>
        <v>Yes</v>
      </c>
      <c r="I51" s="26" t="str">
        <f>IFERROR(IF(VLOOKUP(Contacts[[#This Row],[Registration Number]],'[1]ET- AC Registrations'!$G$5:$AC$8000,22,FALSE)=TRUE,"Yes","No"),"")</f>
        <v>Yes</v>
      </c>
      <c r="J51" s="26" t="str">
        <f>IFERROR(IF(VLOOKUP(Contacts[[#This Row],[Registration Number]],'[1]ET- AC Registrations'!$G$5:$AC$8000,23,FALSE)=TRUE,"Yes","No"),"")</f>
        <v>Yes</v>
      </c>
      <c r="K51" s="26" t="str">
        <f>IFERROR(INDEX('[1]ET- AC Registrations'!$A$5:$AE$8000,MATCH(Contacts[[#This Row],[Registration Number]],'[1]ET- AC Registrations'!$G$5:$G$8000,0),MATCH("City",'[1]ET- AC Registrations'!$A$5:$AE$5,0)),"")</f>
        <v>Brisbane</v>
      </c>
    </row>
    <row r="52" spans="2:11" ht="30" customHeight="1" x14ac:dyDescent="0.3">
      <c r="B52" s="1" t="s">
        <v>61</v>
      </c>
      <c r="C52" s="2" t="str">
        <f>IFERROR(INDEX('[1]ET- AC Registrations'!$A$5:$AE$8000,MATCH(Contacts[[#This Row],[Registration Number]],'[1]ET- AC Registrations'!$G$5:$G$8000,0),MATCH("Operation Name",'[1]ET- AC Registrations'!$A$5:$AE$5,0)),"")</f>
        <v>BayCo Inc</v>
      </c>
      <c r="D52" s="2"/>
      <c r="E52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52" s="4" t="str">
        <f>IF(C52="","",IF(COUNTIFS('[1]ET-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" s="26" t="str">
        <f>IFERROR(IF(VLOOKUP(Contacts[[#This Row],[Registration Number]],'[1]ET- AC Registrations'!$G$5:$AC$8000,20,FALSE)=TRUE,"Yes","No"),"")</f>
        <v>No</v>
      </c>
      <c r="H52" s="26" t="str">
        <f>IFERROR(IF(VLOOKUP(Contacts[[#This Row],[Registration Number]],'[1]ET- AC Registrations'!$G$5:$AC$8000,21,FALSE)=TRUE,"Yes","No"),"")</f>
        <v>Yes</v>
      </c>
      <c r="I52" s="26" t="str">
        <f>IFERROR(IF(VLOOKUP(Contacts[[#This Row],[Registration Number]],'[1]ET- AC Registrations'!$G$5:$AC$8000,22,FALSE)=TRUE,"Yes","No"),"")</f>
        <v>No</v>
      </c>
      <c r="J52" s="26" t="str">
        <f>IFERROR(IF(VLOOKUP(Contacts[[#This Row],[Registration Number]],'[1]ET- AC Registrations'!$G$5:$AC$8000,23,FALSE)=TRUE,"Yes","No"),"")</f>
        <v>No</v>
      </c>
      <c r="K52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53" spans="2:11" ht="30" customHeight="1" x14ac:dyDescent="0.3">
      <c r="B53" s="1" t="s">
        <v>62</v>
      </c>
      <c r="C53" s="2" t="str">
        <f>IFERROR(INDEX('[1]ET- AC Registrations'!$A$5:$AE$8000,MATCH(Contacts[[#This Row],[Registration Number]],'[1]ET- AC Registrations'!$G$5:$G$8000,0),MATCH("Operation Name",'[1]ET- AC Registrations'!$A$5:$AE$5,0)),"")</f>
        <v>NuCal Foods Inc</v>
      </c>
      <c r="D53" s="2"/>
      <c r="E53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53" s="4" t="str">
        <f>IF(C53="","",IF(COUNTIFS('[1]ET-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3" s="26" t="str">
        <f>IFERROR(IF(VLOOKUP(Contacts[[#This Row],[Registration Number]],'[1]ET- AC Registrations'!$G$5:$AC$8000,20,FALSE)=TRUE,"Yes","No"),"")</f>
        <v>Yes</v>
      </c>
      <c r="H53" s="26" t="str">
        <f>IFERROR(IF(VLOOKUP(Contacts[[#This Row],[Registration Number]],'[1]ET- AC Registrations'!$G$5:$AC$8000,21,FALSE)=TRUE,"Yes","No"),"")</f>
        <v>No</v>
      </c>
      <c r="I53" s="26" t="str">
        <f>IFERROR(IF(VLOOKUP(Contacts[[#This Row],[Registration Number]],'[1]ET- AC Registrations'!$G$5:$AC$8000,22,FALSE)=TRUE,"Yes","No"),"")</f>
        <v>No</v>
      </c>
      <c r="J53" s="26" t="str">
        <f>IFERROR(IF(VLOOKUP(Contacts[[#This Row],[Registration Number]],'[1]ET- AC Registrations'!$G$5:$AC$8000,23,FALSE)=TRUE,"Yes","No"),"")</f>
        <v>No</v>
      </c>
      <c r="K53" s="26" t="str">
        <f>IFERROR(INDEX('[1]ET- AC Registrations'!$A$5:$AE$8000,MATCH(Contacts[[#This Row],[Registration Number]],'[1]ET- AC Registrations'!$G$5:$G$8000,0),MATCH("City",'[1]ET- AC Registrations'!$A$5:$AE$5,0)),"")</f>
        <v>Ripon</v>
      </c>
    </row>
    <row r="54" spans="2:11" ht="30" customHeight="1" x14ac:dyDescent="0.3">
      <c r="B54" s="1" t="s">
        <v>63</v>
      </c>
      <c r="C54" s="2" t="str">
        <f>IFERROR(INDEX('[1]ET- AC Registrations'!$A$5:$AE$8000,MATCH(Contacts[[#This Row],[Registration Number]],'[1]ET- AC Registrations'!$G$5:$G$8000,0),MATCH("Operation Name",'[1]ET- AC Registrations'!$A$5:$AE$5,0)),"")</f>
        <v>Southern California Egg Cooperative Inc</v>
      </c>
      <c r="D54" s="2"/>
      <c r="E54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54" s="4" t="str">
        <f>IF(C54="","",IF(COUNTIFS('[1]ET-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4" s="26" t="str">
        <f>IFERROR(IF(VLOOKUP(Contacts[[#This Row],[Registration Number]],'[1]ET- AC Registrations'!$G$5:$AC$8000,20,FALSE)=TRUE,"Yes","No"),"")</f>
        <v>Yes</v>
      </c>
      <c r="H54" s="26" t="str">
        <f>IFERROR(IF(VLOOKUP(Contacts[[#This Row],[Registration Number]],'[1]ET- AC Registrations'!$G$5:$AC$8000,21,FALSE)=TRUE,"Yes","No"),"")</f>
        <v>No</v>
      </c>
      <c r="I54" s="26" t="str">
        <f>IFERROR(IF(VLOOKUP(Contacts[[#This Row],[Registration Number]],'[1]ET- AC Registrations'!$G$5:$AC$8000,22,FALSE)=TRUE,"Yes","No"),"")</f>
        <v>No</v>
      </c>
      <c r="J54" s="26" t="str">
        <f>IFERROR(IF(VLOOKUP(Contacts[[#This Row],[Registration Number]],'[1]ET- AC Registrations'!$G$5:$AC$8000,23,FALSE)=TRUE,"Yes","No"),"")</f>
        <v>No</v>
      </c>
      <c r="K54" s="26" t="str">
        <f>IFERROR(INDEX('[1]ET- AC Registrations'!$A$5:$AE$8000,MATCH(Contacts[[#This Row],[Registration Number]],'[1]ET- AC Registrations'!$G$5:$G$8000,0),MATCH("City",'[1]ET- AC Registrations'!$A$5:$AE$5,0)),"")</f>
        <v>Ripon</v>
      </c>
    </row>
    <row r="55" spans="2:11" ht="30" customHeight="1" x14ac:dyDescent="0.3">
      <c r="B55" s="1" t="s">
        <v>64</v>
      </c>
      <c r="C55" s="2" t="str">
        <f>IFERROR(INDEX('[1]ET- AC Registrations'!$A$5:$AE$8000,MATCH(Contacts[[#This Row],[Registration Number]],'[1]ET- AC Registrations'!$G$5:$G$8000,0),MATCH("Operation Name",'[1]ET- AC Registrations'!$A$5:$AE$5,0)),"")</f>
        <v>Rocky Mountain Eggs, Inc</v>
      </c>
      <c r="D55" s="2"/>
      <c r="E55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55" s="4" t="str">
        <f>IF(C55="","",IF(COUNTIFS('[1]ET-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" s="26" t="str">
        <f>IFERROR(IF(VLOOKUP(Contacts[[#This Row],[Registration Number]],'[1]ET- AC Registrations'!$G$5:$AC$8000,20,FALSE)=TRUE,"Yes","No"),"")</f>
        <v>Yes</v>
      </c>
      <c r="H55" s="26" t="str">
        <f>IFERROR(IF(VLOOKUP(Contacts[[#This Row],[Registration Number]],'[1]ET- AC Registrations'!$G$5:$AC$8000,21,FALSE)=TRUE,"Yes","No"),"")</f>
        <v>No</v>
      </c>
      <c r="I55" s="26" t="str">
        <f>IFERROR(IF(VLOOKUP(Contacts[[#This Row],[Registration Number]],'[1]ET- AC Registrations'!$G$5:$AC$8000,22,FALSE)=TRUE,"Yes","No"),"")</f>
        <v>No</v>
      </c>
      <c r="J55" s="26" t="str">
        <f>IFERROR(IF(VLOOKUP(Contacts[[#This Row],[Registration Number]],'[1]ET- AC Registrations'!$G$5:$AC$8000,23,FALSE)=TRUE,"Yes","No"),"")</f>
        <v>No</v>
      </c>
      <c r="K55" s="26" t="str">
        <f>IFERROR(INDEX('[1]ET- AC Registrations'!$A$5:$AE$8000,MATCH(Contacts[[#This Row],[Registration Number]],'[1]ET- AC Registrations'!$G$5:$G$8000,0),MATCH("City",'[1]ET- AC Registrations'!$A$5:$AE$5,0)),"")</f>
        <v>Ripon</v>
      </c>
    </row>
    <row r="56" spans="2:11" ht="30" customHeight="1" x14ac:dyDescent="0.3">
      <c r="B56" s="1" t="s">
        <v>65</v>
      </c>
      <c r="C56" s="2" t="str">
        <f>IFERROR(INDEX('[1]ET- AC Registrations'!$A$5:$AE$8000,MATCH(Contacts[[#This Row],[Registration Number]],'[1]ET- AC Registrations'!$G$5:$G$8000,0),MATCH("Operation Name",'[1]ET- AC Registrations'!$A$5:$AE$5,0)),"")</f>
        <v>Five Mary's Farm LLC</v>
      </c>
      <c r="D56" s="2"/>
      <c r="E56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56" s="4" t="str">
        <f>IF(C56="","",IF(COUNTIFS('[1]ET-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6" s="26" t="str">
        <f>IFERROR(IF(VLOOKUP(Contacts[[#This Row],[Registration Number]],'[1]ET- AC Registrations'!$G$5:$AC$8000,20,FALSE)=TRUE,"Yes","No"),"")</f>
        <v>No</v>
      </c>
      <c r="H56" s="26" t="str">
        <f>IFERROR(IF(VLOOKUP(Contacts[[#This Row],[Registration Number]],'[1]ET- AC Registrations'!$G$5:$AC$8000,21,FALSE)=TRUE,"Yes","No"),"")</f>
        <v>No</v>
      </c>
      <c r="I56" s="26" t="str">
        <f>IFERROR(IF(VLOOKUP(Contacts[[#This Row],[Registration Number]],'[1]ET- AC Registrations'!$G$5:$AC$8000,22,FALSE)=TRUE,"Yes","No"),"")</f>
        <v>Yes</v>
      </c>
      <c r="J56" s="26" t="str">
        <f>IFERROR(IF(VLOOKUP(Contacts[[#This Row],[Registration Number]],'[1]ET- AC Registrations'!$G$5:$AC$8000,23,FALSE)=TRUE,"Yes","No"),"")</f>
        <v>No</v>
      </c>
      <c r="K56" s="26" t="str">
        <f>IFERROR(INDEX('[1]ET- AC Registrations'!$A$5:$AE$8000,MATCH(Contacts[[#This Row],[Registration Number]],'[1]ET- AC Registrations'!$G$5:$G$8000,0),MATCH("City",'[1]ET- AC Registrations'!$A$5:$AE$5,0)),"")</f>
        <v>Fort Jones</v>
      </c>
    </row>
    <row r="57" spans="2:11" ht="30" customHeight="1" x14ac:dyDescent="0.3">
      <c r="B57" s="1" t="s">
        <v>66</v>
      </c>
      <c r="C57" s="2" t="str">
        <f>IFERROR(INDEX('[1]ET- AC Registrations'!$A$5:$AE$8000,MATCH(Contacts[[#This Row],[Registration Number]],'[1]ET- AC Registrations'!$G$5:$G$8000,0),MATCH("Operation Name",'[1]ET- AC Registrations'!$A$5:$AE$5,0)),"")</f>
        <v>J &amp; G Delivery Milk</v>
      </c>
      <c r="D57" s="2"/>
      <c r="E57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57" s="4" t="str">
        <f>IF(C57="","",IF(COUNTIFS('[1]ET-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" s="26" t="str">
        <f>IFERROR(IF(VLOOKUP(Contacts[[#This Row],[Registration Number]],'[1]ET- AC Registrations'!$G$5:$AC$8000,20,FALSE)=TRUE,"Yes","No"),"")</f>
        <v>Yes</v>
      </c>
      <c r="H57" s="26" t="str">
        <f>IFERROR(IF(VLOOKUP(Contacts[[#This Row],[Registration Number]],'[1]ET- AC Registrations'!$G$5:$AC$8000,21,FALSE)=TRUE,"Yes","No"),"")</f>
        <v>No</v>
      </c>
      <c r="I57" s="26" t="str">
        <f>IFERROR(IF(VLOOKUP(Contacts[[#This Row],[Registration Number]],'[1]ET- AC Registrations'!$G$5:$AC$8000,22,FALSE)=TRUE,"Yes","No"),"")</f>
        <v>No</v>
      </c>
      <c r="J57" s="26" t="str">
        <f>IFERROR(IF(VLOOKUP(Contacts[[#This Row],[Registration Number]],'[1]ET- AC Registrations'!$G$5:$AC$8000,23,FALSE)=TRUE,"Yes","No"),"")</f>
        <v>No</v>
      </c>
      <c r="K57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58" spans="2:11" ht="30" hidden="1" customHeight="1" x14ac:dyDescent="0.3">
      <c r="B58" s="1" t="s">
        <v>67</v>
      </c>
      <c r="C5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8" s="2"/>
      <c r="E5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8" s="4" t="str">
        <f>IF(C58="","",IF(COUNTIFS('[1]ET-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8" s="26" t="str">
        <f>IFERROR(IF(VLOOKUP(Contacts[[#This Row],[Registration Number]],'[1]ET- AC Registrations'!$G$5:$AC$8000,20,FALSE)=TRUE,"Yes","No"),"")</f>
        <v/>
      </c>
      <c r="H58" s="26" t="str">
        <f>IFERROR(IF(VLOOKUP(Contacts[[#This Row],[Registration Number]],'[1]ET- AC Registrations'!$G$5:$AC$8000,21,FALSE)=TRUE,"Yes","No"),"")</f>
        <v/>
      </c>
      <c r="I58" s="26" t="str">
        <f>IFERROR(IF(VLOOKUP(Contacts[[#This Row],[Registration Number]],'[1]ET- AC Registrations'!$G$5:$AC$8000,22,FALSE)=TRUE,"Yes","No"),"")</f>
        <v/>
      </c>
      <c r="J58" s="26" t="str">
        <f>IFERROR(IF(VLOOKUP(Contacts[[#This Row],[Registration Number]],'[1]ET- AC Registrations'!$G$5:$AC$8000,23,FALSE)=TRUE,"Yes","No"),"")</f>
        <v/>
      </c>
      <c r="K5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9" spans="2:11" ht="30" customHeight="1" x14ac:dyDescent="0.3">
      <c r="B59" s="1" t="s">
        <v>68</v>
      </c>
      <c r="C59" s="2" t="str">
        <f>IFERROR(INDEX('[1]ET- AC Registrations'!$A$5:$AE$8000,MATCH(Contacts[[#This Row],[Registration Number]],'[1]ET- AC Registrations'!$G$5:$G$8000,0),MATCH("Operation Name",'[1]ET- AC Registrations'!$A$5:$AE$5,0)),"")</f>
        <v>Better Brands Food Products Inc</v>
      </c>
      <c r="D59" s="2"/>
      <c r="E59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59" s="4" t="str">
        <f>IF(C59="","",IF(COUNTIFS('[1]ET-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9" s="26" t="str">
        <f>IFERROR(IF(VLOOKUP(Contacts[[#This Row],[Registration Number]],'[1]ET- AC Registrations'!$G$5:$AC$8000,20,FALSE)=TRUE,"Yes","No"),"")</f>
        <v>Yes</v>
      </c>
      <c r="H59" s="26" t="str">
        <f>IFERROR(IF(VLOOKUP(Contacts[[#This Row],[Registration Number]],'[1]ET- AC Registrations'!$G$5:$AC$8000,21,FALSE)=TRUE,"Yes","No"),"")</f>
        <v>Yes</v>
      </c>
      <c r="I59" s="26" t="str">
        <f>IFERROR(IF(VLOOKUP(Contacts[[#This Row],[Registration Number]],'[1]ET- AC Registrations'!$G$5:$AC$8000,22,FALSE)=TRUE,"Yes","No"),"")</f>
        <v>Yes</v>
      </c>
      <c r="J59" s="26" t="str">
        <f>IFERROR(IF(VLOOKUP(Contacts[[#This Row],[Registration Number]],'[1]ET- AC Registrations'!$G$5:$AC$8000,23,FALSE)=TRUE,"Yes","No"),"")</f>
        <v>Yes</v>
      </c>
      <c r="K59" s="26" t="str">
        <f>IFERROR(INDEX('[1]ET- AC Registrations'!$A$5:$AE$8000,MATCH(Contacts[[#This Row],[Registration Number]],'[1]ET- AC Registrations'!$G$5:$G$8000,0),MATCH("City",'[1]ET- AC Registrations'!$A$5:$AE$5,0)),"")</f>
        <v>Watsonville</v>
      </c>
    </row>
    <row r="60" spans="2:11" ht="30" customHeight="1" x14ac:dyDescent="0.3">
      <c r="B60" s="1" t="s">
        <v>69</v>
      </c>
      <c r="C60" s="2" t="str">
        <f>IFERROR(INDEX('[1]ET- AC Registrations'!$A$5:$AE$8000,MATCH(Contacts[[#This Row],[Registration Number]],'[1]ET- AC Registrations'!$G$5:$G$8000,0),MATCH("Operation Name",'[1]ET- AC Registrations'!$A$5:$AE$5,0)),"")</f>
        <v>Premium Iowa Pork  LLC</v>
      </c>
      <c r="D60" s="2"/>
      <c r="E60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60" s="4" t="str">
        <f>IF(C60="","",IF(COUNTIFS('[1]ET-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0" s="26" t="str">
        <f>IFERROR(IF(VLOOKUP(Contacts[[#This Row],[Registration Number]],'[1]ET- AC Registrations'!$G$5:$AC$8000,20,FALSE)=TRUE,"Yes","No"),"")</f>
        <v>No</v>
      </c>
      <c r="H60" s="26" t="str">
        <f>IFERROR(IF(VLOOKUP(Contacts[[#This Row],[Registration Number]],'[1]ET- AC Registrations'!$G$5:$AC$8000,21,FALSE)=TRUE,"Yes","No"),"")</f>
        <v>No</v>
      </c>
      <c r="I60" s="26" t="str">
        <f>IFERROR(IF(VLOOKUP(Contacts[[#This Row],[Registration Number]],'[1]ET- AC Registrations'!$G$5:$AC$8000,22,FALSE)=TRUE,"Yes","No"),"")</f>
        <v>Yes</v>
      </c>
      <c r="J60" s="26" t="str">
        <f>IFERROR(IF(VLOOKUP(Contacts[[#This Row],[Registration Number]],'[1]ET- AC Registrations'!$G$5:$AC$8000,23,FALSE)=TRUE,"Yes","No"),"")</f>
        <v>No</v>
      </c>
      <c r="K60" s="26" t="str">
        <f>IFERROR(INDEX('[1]ET- AC Registrations'!$A$5:$AE$8000,MATCH(Contacts[[#This Row],[Registration Number]],'[1]ET- AC Registrations'!$G$5:$G$8000,0),MATCH("City",'[1]ET- AC Registrations'!$A$5:$AE$5,0)),"")</f>
        <v>Hospers</v>
      </c>
    </row>
    <row r="61" spans="2:11" ht="30" hidden="1" customHeight="1" x14ac:dyDescent="0.3">
      <c r="B61" s="1" t="s">
        <v>70</v>
      </c>
      <c r="C6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1" s="2"/>
      <c r="E6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1" s="4" t="str">
        <f>IF(C61="","",IF(COUNTIFS('[1]ET-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1" s="26" t="str">
        <f>IFERROR(IF(VLOOKUP(Contacts[[#This Row],[Registration Number]],'[1]ET- AC Registrations'!$G$5:$AC$8000,20,FALSE)=TRUE,"Yes","No"),"")</f>
        <v/>
      </c>
      <c r="H61" s="26" t="str">
        <f>IFERROR(IF(VLOOKUP(Contacts[[#This Row],[Registration Number]],'[1]ET- AC Registrations'!$G$5:$AC$8000,21,FALSE)=TRUE,"Yes","No"),"")</f>
        <v/>
      </c>
      <c r="I61" s="26" t="str">
        <f>IFERROR(IF(VLOOKUP(Contacts[[#This Row],[Registration Number]],'[1]ET- AC Registrations'!$G$5:$AC$8000,22,FALSE)=TRUE,"Yes","No"),"")</f>
        <v/>
      </c>
      <c r="J61" s="26" t="str">
        <f>IFERROR(IF(VLOOKUP(Contacts[[#This Row],[Registration Number]],'[1]ET- AC Registrations'!$G$5:$AC$8000,23,FALSE)=TRUE,"Yes","No"),"")</f>
        <v/>
      </c>
      <c r="K6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2" spans="2:11" ht="30" hidden="1" customHeight="1" x14ac:dyDescent="0.3">
      <c r="B62" s="1" t="s">
        <v>71</v>
      </c>
      <c r="C6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2" s="2"/>
      <c r="E6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2" s="4" t="str">
        <f>IF(C62="","",IF(COUNTIFS('[1]ET-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2" s="26" t="str">
        <f>IFERROR(IF(VLOOKUP(Contacts[[#This Row],[Registration Number]],'[1]ET- AC Registrations'!$G$5:$AC$8000,20,FALSE)=TRUE,"Yes","No"),"")</f>
        <v/>
      </c>
      <c r="H62" s="26" t="str">
        <f>IFERROR(IF(VLOOKUP(Contacts[[#This Row],[Registration Number]],'[1]ET- AC Registrations'!$G$5:$AC$8000,21,FALSE)=TRUE,"Yes","No"),"")</f>
        <v/>
      </c>
      <c r="I62" s="26" t="str">
        <f>IFERROR(IF(VLOOKUP(Contacts[[#This Row],[Registration Number]],'[1]ET- AC Registrations'!$G$5:$AC$8000,22,FALSE)=TRUE,"Yes","No"),"")</f>
        <v/>
      </c>
      <c r="J62" s="26" t="str">
        <f>IFERROR(IF(VLOOKUP(Contacts[[#This Row],[Registration Number]],'[1]ET- AC Registrations'!$G$5:$AC$8000,23,FALSE)=TRUE,"Yes","No"),"")</f>
        <v/>
      </c>
      <c r="K6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3" spans="2:11" ht="30" customHeight="1" x14ac:dyDescent="0.3">
      <c r="B63" s="1" t="s">
        <v>72</v>
      </c>
      <c r="C63" s="2" t="str">
        <f>IFERROR(INDEX('[1]ET- AC Registrations'!$A$5:$AE$8000,MATCH(Contacts[[#This Row],[Registration Number]],'[1]ET- AC Registrations'!$G$5:$G$8000,0),MATCH("Operation Name",'[1]ET- AC Registrations'!$A$5:$AE$5,0)),"")</f>
        <v>Cal Dairy Land Inc</v>
      </c>
      <c r="D63" s="2"/>
      <c r="E63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63" s="4" t="str">
        <f>IF(C63="","",IF(COUNTIFS('[1]ET-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" s="26" t="str">
        <f>IFERROR(IF(VLOOKUP(Contacts[[#This Row],[Registration Number]],'[1]ET- AC Registrations'!$G$5:$AC$8000,20,FALSE)=TRUE,"Yes","No"),"")</f>
        <v>Yes</v>
      </c>
      <c r="H63" s="26" t="str">
        <f>IFERROR(IF(VLOOKUP(Contacts[[#This Row],[Registration Number]],'[1]ET- AC Registrations'!$G$5:$AC$8000,21,FALSE)=TRUE,"Yes","No"),"")</f>
        <v>No</v>
      </c>
      <c r="I63" s="26" t="str">
        <f>IFERROR(IF(VLOOKUP(Contacts[[#This Row],[Registration Number]],'[1]ET- AC Registrations'!$G$5:$AC$8000,22,FALSE)=TRUE,"Yes","No"),"")</f>
        <v>No</v>
      </c>
      <c r="J63" s="26" t="str">
        <f>IFERROR(IF(VLOOKUP(Contacts[[#This Row],[Registration Number]],'[1]ET- AC Registrations'!$G$5:$AC$8000,23,FALSE)=TRUE,"Yes","No"),"")</f>
        <v>No</v>
      </c>
      <c r="K63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64" spans="2:11" ht="30" customHeight="1" x14ac:dyDescent="0.3">
      <c r="B64" s="1" t="s">
        <v>73</v>
      </c>
      <c r="C64" s="2" t="str">
        <f>IFERROR(INDEX('[1]ET- AC Registrations'!$A$5:$AE$8000,MATCH(Contacts[[#This Row],[Registration Number]],'[1]ET- AC Registrations'!$G$5:$G$8000,0),MATCH("Operation Name",'[1]ET- AC Registrations'!$A$5:$AE$5,0)),"")</f>
        <v>Nulaid Foods Inc</v>
      </c>
      <c r="D64" s="2"/>
      <c r="E64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64" s="4" t="str">
        <f>IF(C64="","",IF(COUNTIFS('[1]ET-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" s="26" t="str">
        <f>IFERROR(IF(VLOOKUP(Contacts[[#This Row],[Registration Number]],'[1]ET- AC Registrations'!$G$5:$AC$8000,20,FALSE)=TRUE,"Yes","No"),"")</f>
        <v>No</v>
      </c>
      <c r="H64" s="26" t="str">
        <f>IFERROR(IF(VLOOKUP(Contacts[[#This Row],[Registration Number]],'[1]ET- AC Registrations'!$G$5:$AC$8000,21,FALSE)=TRUE,"Yes","No"),"")</f>
        <v>Yes</v>
      </c>
      <c r="I64" s="26" t="str">
        <f>IFERROR(IF(VLOOKUP(Contacts[[#This Row],[Registration Number]],'[1]ET- AC Registrations'!$G$5:$AC$8000,22,FALSE)=TRUE,"Yes","No"),"")</f>
        <v>No</v>
      </c>
      <c r="J64" s="26" t="str">
        <f>IFERROR(IF(VLOOKUP(Contacts[[#This Row],[Registration Number]],'[1]ET- AC Registrations'!$G$5:$AC$8000,23,FALSE)=TRUE,"Yes","No"),"")</f>
        <v>No</v>
      </c>
      <c r="K64" s="26" t="str">
        <f>IFERROR(INDEX('[1]ET- AC Registrations'!$A$5:$AE$8000,MATCH(Contacts[[#This Row],[Registration Number]],'[1]ET- AC Registrations'!$G$5:$G$8000,0),MATCH("City",'[1]ET- AC Registrations'!$A$5:$AE$5,0)),"")</f>
        <v>Ripon</v>
      </c>
    </row>
    <row r="65" spans="2:11" ht="30" customHeight="1" x14ac:dyDescent="0.3">
      <c r="B65" s="1" t="s">
        <v>74</v>
      </c>
      <c r="C65" s="2" t="str">
        <f>IFERROR(INDEX('[1]ET- AC Registrations'!$A$5:$AE$8000,MATCH(Contacts[[#This Row],[Registration Number]],'[1]ET- AC Registrations'!$G$5:$G$8000,0),MATCH("Operation Name",'[1]ET- AC Registrations'!$A$5:$AE$5,0)),"")</f>
        <v>Fluegge Egg Ranch 2 Inc</v>
      </c>
      <c r="D65" s="2"/>
      <c r="E65" s="3">
        <f>IFERROR(INDEX('[1]ET- AC Registrations'!$A$5:$AE$8000,MATCH(Contacts[[#This Row],[Registration Number]],'[1]ET- AC Registrations'!$G$5:$G$8000,0),MATCH("Expiration Date",'[1]ET- AC Registrations'!$A$5:$AE$5,0)),"")</f>
        <v>45669</v>
      </c>
      <c r="F65" s="4" t="str">
        <f>IF(C65="","",IF(COUNTIFS('[1]ET-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5" s="26" t="str">
        <f>IFERROR(IF(VLOOKUP(Contacts[[#This Row],[Registration Number]],'[1]ET- AC Registrations'!$G$5:$AC$8000,20,FALSE)=TRUE,"Yes","No"),"")</f>
        <v>Yes</v>
      </c>
      <c r="H65" s="26" t="str">
        <f>IFERROR(IF(VLOOKUP(Contacts[[#This Row],[Registration Number]],'[1]ET- AC Registrations'!$G$5:$AC$8000,21,FALSE)=TRUE,"Yes","No"),"")</f>
        <v>No</v>
      </c>
      <c r="I65" s="26" t="str">
        <f>IFERROR(IF(VLOOKUP(Contacts[[#This Row],[Registration Number]],'[1]ET- AC Registrations'!$G$5:$AC$8000,22,FALSE)=TRUE,"Yes","No"),"")</f>
        <v>No</v>
      </c>
      <c r="J65" s="26" t="str">
        <f>IFERROR(IF(VLOOKUP(Contacts[[#This Row],[Registration Number]],'[1]ET- AC Registrations'!$G$5:$AC$8000,23,FALSE)=TRUE,"Yes","No"),"")</f>
        <v>No</v>
      </c>
      <c r="K65" s="26" t="str">
        <f>IFERROR(INDEX('[1]ET- AC Registrations'!$A$5:$AE$8000,MATCH(Contacts[[#This Row],[Registration Number]],'[1]ET- AC Registrations'!$G$5:$G$8000,0),MATCH("City",'[1]ET- AC Registrations'!$A$5:$AE$5,0)),"")</f>
        <v>Escondido</v>
      </c>
    </row>
    <row r="66" spans="2:11" ht="30" customHeight="1" x14ac:dyDescent="0.3">
      <c r="B66" s="1" t="s">
        <v>75</v>
      </c>
      <c r="C66" s="2" t="str">
        <f>IFERROR(INDEX('[1]ET- AC Registrations'!$A$5:$AE$8000,MATCH(Contacts[[#This Row],[Registration Number]],'[1]ET- AC Registrations'!$G$5:$G$8000,0),MATCH("Operation Name",'[1]ET- AC Registrations'!$A$5:$AE$5,0)),"")</f>
        <v>Albert's Organic's Inc</v>
      </c>
      <c r="D66" s="2"/>
      <c r="E66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66" s="4" t="str">
        <f>IF(C66="","",IF(COUNTIFS('[1]ET-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" s="26" t="str">
        <f>IFERROR(IF(VLOOKUP(Contacts[[#This Row],[Registration Number]],'[1]ET- AC Registrations'!$G$5:$AC$8000,20,FALSE)=TRUE,"Yes","No"),"")</f>
        <v>Yes</v>
      </c>
      <c r="H66" s="26" t="str">
        <f>IFERROR(IF(VLOOKUP(Contacts[[#This Row],[Registration Number]],'[1]ET- AC Registrations'!$G$5:$AC$8000,21,FALSE)=TRUE,"Yes","No"),"")</f>
        <v>Yes</v>
      </c>
      <c r="I66" s="26" t="str">
        <f>IFERROR(IF(VLOOKUP(Contacts[[#This Row],[Registration Number]],'[1]ET- AC Registrations'!$G$5:$AC$8000,22,FALSE)=TRUE,"Yes","No"),"")</f>
        <v>Yes</v>
      </c>
      <c r="J66" s="26" t="str">
        <f>IFERROR(IF(VLOOKUP(Contacts[[#This Row],[Registration Number]],'[1]ET- AC Registrations'!$G$5:$AC$8000,23,FALSE)=TRUE,"Yes","No"),"")</f>
        <v>Yes</v>
      </c>
      <c r="K66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67" spans="2:11" ht="30" customHeight="1" x14ac:dyDescent="0.3">
      <c r="B67" s="1" t="s">
        <v>76</v>
      </c>
      <c r="C67" s="2" t="str">
        <f>IFERROR(INDEX('[1]ET- AC Registrations'!$A$5:$AE$8000,MATCH(Contacts[[#This Row],[Registration Number]],'[1]ET- AC Registrations'!$G$5:$G$8000,0),MATCH("Operation Name",'[1]ET- AC Registrations'!$A$5:$AE$5,0)),"")</f>
        <v>Centralia Holdings LLC</v>
      </c>
      <c r="D67" s="2"/>
      <c r="E67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67" s="4" t="str">
        <f>IF(C67="","",IF(COUNTIFS('[1]ET-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7" s="26" t="str">
        <f>IFERROR(IF(VLOOKUP(Contacts[[#This Row],[Registration Number]],'[1]ET- AC Registrations'!$G$5:$AC$8000,20,FALSE)=TRUE,"Yes","No"),"")</f>
        <v>Yes</v>
      </c>
      <c r="H67" s="26" t="str">
        <f>IFERROR(IF(VLOOKUP(Contacts[[#This Row],[Registration Number]],'[1]ET- AC Registrations'!$G$5:$AC$8000,21,FALSE)=TRUE,"Yes","No"),"")</f>
        <v>Yes</v>
      </c>
      <c r="I67" s="26" t="str">
        <f>IFERROR(IF(VLOOKUP(Contacts[[#This Row],[Registration Number]],'[1]ET- AC Registrations'!$G$5:$AC$8000,22,FALSE)=TRUE,"Yes","No"),"")</f>
        <v>Yes</v>
      </c>
      <c r="J67" s="26" t="str">
        <f>IFERROR(IF(VLOOKUP(Contacts[[#This Row],[Registration Number]],'[1]ET- AC Registrations'!$G$5:$AC$8000,23,FALSE)=TRUE,"Yes","No"),"")</f>
        <v>Yes</v>
      </c>
      <c r="K67" s="26" t="str">
        <f>IFERROR(INDEX('[1]ET- AC Registrations'!$A$5:$AE$8000,MATCH(Contacts[[#This Row],[Registration Number]],'[1]ET- AC Registrations'!$G$5:$G$8000,0),MATCH("City",'[1]ET- AC Registrations'!$A$5:$AE$5,0)),"")</f>
        <v>Centralia</v>
      </c>
    </row>
    <row r="68" spans="2:11" ht="30" customHeight="1" x14ac:dyDescent="0.3">
      <c r="B68" s="1" t="s">
        <v>77</v>
      </c>
      <c r="C68" s="2" t="str">
        <f>IFERROR(INDEX('[1]ET- AC Registrations'!$A$5:$AE$8000,MATCH(Contacts[[#This Row],[Registration Number]],'[1]ET- AC Registrations'!$G$5:$G$8000,0),MATCH("Operation Name",'[1]ET- AC Registrations'!$A$5:$AE$5,0)),"")</f>
        <v>United Natural Food West Inc</v>
      </c>
      <c r="D68" s="2"/>
      <c r="E68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68" s="4" t="str">
        <f>IF(C68="","",IF(COUNTIFS('[1]ET-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8" s="26" t="str">
        <f>IFERROR(IF(VLOOKUP(Contacts[[#This Row],[Registration Number]],'[1]ET- AC Registrations'!$G$5:$AC$8000,20,FALSE)=TRUE,"Yes","No"),"")</f>
        <v>Yes</v>
      </c>
      <c r="H68" s="26" t="str">
        <f>IFERROR(IF(VLOOKUP(Contacts[[#This Row],[Registration Number]],'[1]ET- AC Registrations'!$G$5:$AC$8000,21,FALSE)=TRUE,"Yes","No"),"")</f>
        <v>Yes</v>
      </c>
      <c r="I68" s="26" t="str">
        <f>IFERROR(IF(VLOOKUP(Contacts[[#This Row],[Registration Number]],'[1]ET- AC Registrations'!$G$5:$AC$8000,22,FALSE)=TRUE,"Yes","No"),"")</f>
        <v>Yes</v>
      </c>
      <c r="J68" s="26" t="str">
        <f>IFERROR(IF(VLOOKUP(Contacts[[#This Row],[Registration Number]],'[1]ET- AC Registrations'!$G$5:$AC$8000,23,FALSE)=TRUE,"Yes","No"),"")</f>
        <v>Yes</v>
      </c>
      <c r="K68" s="26" t="str">
        <f>IFERROR(INDEX('[1]ET- AC Registrations'!$A$5:$AE$8000,MATCH(Contacts[[#This Row],[Registration Number]],'[1]ET- AC Registrations'!$G$5:$G$8000,0),MATCH("City",'[1]ET- AC Registrations'!$A$5:$AE$5,0)),"")</f>
        <v>Gilroy</v>
      </c>
    </row>
    <row r="69" spans="2:11" ht="30" customHeight="1" x14ac:dyDescent="0.3">
      <c r="B69" s="1" t="s">
        <v>78</v>
      </c>
      <c r="C69" s="2" t="str">
        <f>IFERROR(INDEX('[1]ET- AC Registrations'!$A$5:$AE$8000,MATCH(Contacts[[#This Row],[Registration Number]],'[1]ET- AC Registrations'!$G$5:$G$8000,0),MATCH("Operation Name",'[1]ET- AC Registrations'!$A$5:$AE$5,0)),"")</f>
        <v>United Natural Food West Inc</v>
      </c>
      <c r="D69" s="2"/>
      <c r="E69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69" s="4" t="str">
        <f>IF(C69="","",IF(COUNTIFS('[1]ET-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9" s="26" t="str">
        <f>IFERROR(IF(VLOOKUP(Contacts[[#This Row],[Registration Number]],'[1]ET- AC Registrations'!$G$5:$AC$8000,20,FALSE)=TRUE,"Yes","No"),"")</f>
        <v>Yes</v>
      </c>
      <c r="H69" s="26" t="str">
        <f>IFERROR(IF(VLOOKUP(Contacts[[#This Row],[Registration Number]],'[1]ET- AC Registrations'!$G$5:$AC$8000,21,FALSE)=TRUE,"Yes","No"),"")</f>
        <v>Yes</v>
      </c>
      <c r="I69" s="26" t="str">
        <f>IFERROR(IF(VLOOKUP(Contacts[[#This Row],[Registration Number]],'[1]ET- AC Registrations'!$G$5:$AC$8000,22,FALSE)=TRUE,"Yes","No"),"")</f>
        <v>Yes</v>
      </c>
      <c r="J69" s="26" t="str">
        <f>IFERROR(IF(VLOOKUP(Contacts[[#This Row],[Registration Number]],'[1]ET- AC Registrations'!$G$5:$AC$8000,23,FALSE)=TRUE,"Yes","No"),"")</f>
        <v>Yes</v>
      </c>
      <c r="K69" s="26" t="str">
        <f>IFERROR(INDEX('[1]ET- AC Registrations'!$A$5:$AE$8000,MATCH(Contacts[[#This Row],[Registration Number]],'[1]ET- AC Registrations'!$G$5:$G$8000,0),MATCH("City",'[1]ET- AC Registrations'!$A$5:$AE$5,0)),"")</f>
        <v>Ridgefield</v>
      </c>
    </row>
    <row r="70" spans="2:11" ht="30" customHeight="1" x14ac:dyDescent="0.3">
      <c r="B70" s="1" t="s">
        <v>79</v>
      </c>
      <c r="C70" s="2" t="str">
        <f>IFERROR(INDEX('[1]ET- AC Registrations'!$A$5:$AE$8000,MATCH(Contacts[[#This Row],[Registration Number]],'[1]ET- AC Registrations'!$G$5:$G$8000,0),MATCH("Operation Name",'[1]ET- AC Registrations'!$A$5:$AE$5,0)),"")</f>
        <v>United Natural Food West Inc</v>
      </c>
      <c r="D70" s="2"/>
      <c r="E70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70" s="4" t="str">
        <f>IF(C70="","",IF(COUNTIFS('[1]ET-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0" s="26" t="str">
        <f>IFERROR(IF(VLOOKUP(Contacts[[#This Row],[Registration Number]],'[1]ET- AC Registrations'!$G$5:$AC$8000,20,FALSE)=TRUE,"Yes","No"),"")</f>
        <v>Yes</v>
      </c>
      <c r="H70" s="26" t="str">
        <f>IFERROR(IF(VLOOKUP(Contacts[[#This Row],[Registration Number]],'[1]ET- AC Registrations'!$G$5:$AC$8000,21,FALSE)=TRUE,"Yes","No"),"")</f>
        <v>Yes</v>
      </c>
      <c r="I70" s="26" t="str">
        <f>IFERROR(IF(VLOOKUP(Contacts[[#This Row],[Registration Number]],'[1]ET- AC Registrations'!$G$5:$AC$8000,22,FALSE)=TRUE,"Yes","No"),"")</f>
        <v>Yes</v>
      </c>
      <c r="J70" s="26" t="str">
        <f>IFERROR(IF(VLOOKUP(Contacts[[#This Row],[Registration Number]],'[1]ET- AC Registrations'!$G$5:$AC$8000,23,FALSE)=TRUE,"Yes","No"),"")</f>
        <v>Yes</v>
      </c>
      <c r="K70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71" spans="2:11" ht="30" customHeight="1" x14ac:dyDescent="0.3">
      <c r="B71" s="1" t="s">
        <v>80</v>
      </c>
      <c r="C71" s="2" t="str">
        <f>IFERROR(INDEX('[1]ET- AC Registrations'!$A$5:$AE$8000,MATCH(Contacts[[#This Row],[Registration Number]],'[1]ET- AC Registrations'!$G$5:$G$8000,0),MATCH("Operation Name",'[1]ET- AC Registrations'!$A$5:$AE$5,0)),"")</f>
        <v>United Natural Food West Inc</v>
      </c>
      <c r="D71" s="2"/>
      <c r="E71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71" s="4" t="str">
        <f>IF(C71="","",IF(COUNTIFS('[1]ET-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1" s="26" t="str">
        <f>IFERROR(IF(VLOOKUP(Contacts[[#This Row],[Registration Number]],'[1]ET- AC Registrations'!$G$5:$AC$8000,20,FALSE)=TRUE,"Yes","No"),"")</f>
        <v>Yes</v>
      </c>
      <c r="H71" s="26" t="str">
        <f>IFERROR(IF(VLOOKUP(Contacts[[#This Row],[Registration Number]],'[1]ET- AC Registrations'!$G$5:$AC$8000,21,FALSE)=TRUE,"Yes","No"),"")</f>
        <v>Yes</v>
      </c>
      <c r="I71" s="26" t="str">
        <f>IFERROR(IF(VLOOKUP(Contacts[[#This Row],[Registration Number]],'[1]ET- AC Registrations'!$G$5:$AC$8000,22,FALSE)=TRUE,"Yes","No"),"")</f>
        <v>Yes</v>
      </c>
      <c r="J71" s="26" t="str">
        <f>IFERROR(IF(VLOOKUP(Contacts[[#This Row],[Registration Number]],'[1]ET- AC Registrations'!$G$5:$AC$8000,23,FALSE)=TRUE,"Yes","No"),"")</f>
        <v>Yes</v>
      </c>
      <c r="K71" s="26" t="str">
        <f>IFERROR(INDEX('[1]ET- AC Registrations'!$A$5:$AE$8000,MATCH(Contacts[[#This Row],[Registration Number]],'[1]ET- AC Registrations'!$G$5:$G$8000,0),MATCH("City",'[1]ET- AC Registrations'!$A$5:$AE$5,0)),"")</f>
        <v>Rocklin</v>
      </c>
    </row>
    <row r="72" spans="2:11" ht="30" customHeight="1" x14ac:dyDescent="0.3">
      <c r="B72" s="1" t="s">
        <v>81</v>
      </c>
      <c r="C72" s="2" t="str">
        <f>IFERROR(INDEX('[1]ET- AC Registrations'!$A$5:$AE$8000,MATCH(Contacts[[#This Row],[Registration Number]],'[1]ET- AC Registrations'!$G$5:$G$8000,0),MATCH("Operation Name",'[1]ET- AC Registrations'!$A$5:$AE$5,0)),"")</f>
        <v>Unfi Grocers Distribution Inc</v>
      </c>
      <c r="D72" s="2"/>
      <c r="E72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72" s="4" t="str">
        <f>IF(C72="","",IF(COUNTIFS('[1]ET-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" s="26" t="str">
        <f>IFERROR(IF(VLOOKUP(Contacts[[#This Row],[Registration Number]],'[1]ET- AC Registrations'!$G$5:$AC$8000,20,FALSE)=TRUE,"Yes","No"),"")</f>
        <v>Yes</v>
      </c>
      <c r="H72" s="26" t="str">
        <f>IFERROR(IF(VLOOKUP(Contacts[[#This Row],[Registration Number]],'[1]ET- AC Registrations'!$G$5:$AC$8000,21,FALSE)=TRUE,"Yes","No"),"")</f>
        <v>Yes</v>
      </c>
      <c r="I72" s="26" t="str">
        <f>IFERROR(IF(VLOOKUP(Contacts[[#This Row],[Registration Number]],'[1]ET- AC Registrations'!$G$5:$AC$8000,22,FALSE)=TRUE,"Yes","No"),"")</f>
        <v>Yes</v>
      </c>
      <c r="J72" s="26" t="str">
        <f>IFERROR(IF(VLOOKUP(Contacts[[#This Row],[Registration Number]],'[1]ET- AC Registrations'!$G$5:$AC$8000,23,FALSE)=TRUE,"Yes","No"),"")</f>
        <v>Yes</v>
      </c>
      <c r="K72" s="26" t="str">
        <f>IFERROR(INDEX('[1]ET- AC Registrations'!$A$5:$AE$8000,MATCH(Contacts[[#This Row],[Registration Number]],'[1]ET- AC Registrations'!$G$5:$G$8000,0),MATCH("City",'[1]ET- AC Registrations'!$A$5:$AE$5,0)),"")</f>
        <v>Santa Fe Springs</v>
      </c>
    </row>
    <row r="73" spans="2:11" ht="30" customHeight="1" x14ac:dyDescent="0.3">
      <c r="B73" s="1" t="s">
        <v>82</v>
      </c>
      <c r="C73" s="2" t="str">
        <f>IFERROR(INDEX('[1]ET- AC Registrations'!$A$5:$AE$8000,MATCH(Contacts[[#This Row],[Registration Number]],'[1]ET- AC Registrations'!$G$5:$G$8000,0),MATCH("Operation Name",'[1]ET- AC Registrations'!$A$5:$AE$5,0)),"")</f>
        <v>Unfi Grocers Distribution Inc</v>
      </c>
      <c r="D73" s="2"/>
      <c r="E73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73" s="4" t="str">
        <f>IF(C73="","",IF(COUNTIFS('[1]ET-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" s="26" t="str">
        <f>IFERROR(IF(VLOOKUP(Contacts[[#This Row],[Registration Number]],'[1]ET- AC Registrations'!$G$5:$AC$8000,20,FALSE)=TRUE,"Yes","No"),"")</f>
        <v>Yes</v>
      </c>
      <c r="H73" s="26" t="str">
        <f>IFERROR(IF(VLOOKUP(Contacts[[#This Row],[Registration Number]],'[1]ET- AC Registrations'!$G$5:$AC$8000,21,FALSE)=TRUE,"Yes","No"),"")</f>
        <v>Yes</v>
      </c>
      <c r="I73" s="26" t="str">
        <f>IFERROR(IF(VLOOKUP(Contacts[[#This Row],[Registration Number]],'[1]ET- AC Registrations'!$G$5:$AC$8000,22,FALSE)=TRUE,"Yes","No"),"")</f>
        <v>Yes</v>
      </c>
      <c r="J73" s="26" t="str">
        <f>IFERROR(IF(VLOOKUP(Contacts[[#This Row],[Registration Number]],'[1]ET- AC Registrations'!$G$5:$AC$8000,23,FALSE)=TRUE,"Yes","No"),"")</f>
        <v>Yes</v>
      </c>
      <c r="K73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74" spans="2:11" ht="30" customHeight="1" x14ac:dyDescent="0.3">
      <c r="B74" s="1" t="s">
        <v>83</v>
      </c>
      <c r="C74" s="2" t="str">
        <f>IFERROR(INDEX('[1]ET- AC Registrations'!$A$5:$AE$8000,MATCH(Contacts[[#This Row],[Registration Number]],'[1]ET- AC Registrations'!$G$5:$G$8000,0),MATCH("Operation Name",'[1]ET- AC Registrations'!$A$5:$AE$5,0)),"")</f>
        <v>Kehe Distributors LLC</v>
      </c>
      <c r="D74" s="2"/>
      <c r="E74" s="3">
        <f>IFERROR(INDEX('[1]ET- AC Registrations'!$A$5:$AE$8000,MATCH(Contacts[[#This Row],[Registration Number]],'[1]ET- AC Registrations'!$G$5:$G$8000,0),MATCH("Expiration Date",'[1]ET- AC Registrations'!$A$5:$AE$5,0)),"")</f>
        <v>45741</v>
      </c>
      <c r="F74" s="4" t="str">
        <f>IF(C74="","",IF(COUNTIFS('[1]ET-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4" s="26" t="str">
        <f>IFERROR(IF(VLOOKUP(Contacts[[#This Row],[Registration Number]],'[1]ET- AC Registrations'!$G$5:$AC$8000,20,FALSE)=TRUE,"Yes","No"),"")</f>
        <v>Yes</v>
      </c>
      <c r="H74" s="26" t="str">
        <f>IFERROR(IF(VLOOKUP(Contacts[[#This Row],[Registration Number]],'[1]ET- AC Registrations'!$G$5:$AC$8000,21,FALSE)=TRUE,"Yes","No"),"")</f>
        <v>Yes</v>
      </c>
      <c r="I74" s="26" t="str">
        <f>IFERROR(IF(VLOOKUP(Contacts[[#This Row],[Registration Number]],'[1]ET- AC Registrations'!$G$5:$AC$8000,22,FALSE)=TRUE,"Yes","No"),"")</f>
        <v>No</v>
      </c>
      <c r="J74" s="26" t="str">
        <f>IFERROR(IF(VLOOKUP(Contacts[[#This Row],[Registration Number]],'[1]ET- AC Registrations'!$G$5:$AC$8000,23,FALSE)=TRUE,"Yes","No"),"")</f>
        <v>No</v>
      </c>
      <c r="K74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75" spans="2:11" ht="30" hidden="1" customHeight="1" x14ac:dyDescent="0.3">
      <c r="B75" s="1" t="s">
        <v>84</v>
      </c>
      <c r="C7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75" s="2"/>
      <c r="E7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75" s="4" t="str">
        <f>IF(C75="","",IF(COUNTIFS('[1]ET-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75" s="26" t="str">
        <f>IFERROR(IF(VLOOKUP(Contacts[[#This Row],[Registration Number]],'[1]ET- AC Registrations'!$G$5:$AC$8000,20,FALSE)=TRUE,"Yes","No"),"")</f>
        <v/>
      </c>
      <c r="H75" s="26" t="str">
        <f>IFERROR(IF(VLOOKUP(Contacts[[#This Row],[Registration Number]],'[1]ET- AC Registrations'!$G$5:$AC$8000,21,FALSE)=TRUE,"Yes","No"),"")</f>
        <v/>
      </c>
      <c r="I75" s="26" t="str">
        <f>IFERROR(IF(VLOOKUP(Contacts[[#This Row],[Registration Number]],'[1]ET- AC Registrations'!$G$5:$AC$8000,22,FALSE)=TRUE,"Yes","No"),"")</f>
        <v/>
      </c>
      <c r="J75" s="26" t="str">
        <f>IFERROR(IF(VLOOKUP(Contacts[[#This Row],[Registration Number]],'[1]ET- AC Registrations'!$G$5:$AC$8000,23,FALSE)=TRUE,"Yes","No"),"")</f>
        <v/>
      </c>
      <c r="K7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76" spans="2:11" ht="30" customHeight="1" x14ac:dyDescent="0.3">
      <c r="B76" s="1" t="s">
        <v>85</v>
      </c>
      <c r="C76" s="2" t="str">
        <f>IFERROR(INDEX('[1]ET- AC Registrations'!$A$5:$AE$8000,MATCH(Contacts[[#This Row],[Registration Number]],'[1]ET- AC Registrations'!$G$5:$G$8000,0),MATCH("Operation Name",'[1]ET- AC Registrations'!$A$5:$AE$5,0)),"")</f>
        <v>Harvest Food Distributors</v>
      </c>
      <c r="D76" s="2"/>
      <c r="E76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76" s="4" t="str">
        <f>IF(C76="","",IF(COUNTIFS('[1]ET-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6" s="26" t="str">
        <f>IFERROR(IF(VLOOKUP(Contacts[[#This Row],[Registration Number]],'[1]ET- AC Registrations'!$G$5:$AC$8000,20,FALSE)=TRUE,"Yes","No"),"")</f>
        <v>Yes</v>
      </c>
      <c r="H76" s="26" t="str">
        <f>IFERROR(IF(VLOOKUP(Contacts[[#This Row],[Registration Number]],'[1]ET- AC Registrations'!$G$5:$AC$8000,21,FALSE)=TRUE,"Yes","No"),"")</f>
        <v>Yes</v>
      </c>
      <c r="I76" s="26" t="str">
        <f>IFERROR(IF(VLOOKUP(Contacts[[#This Row],[Registration Number]],'[1]ET- AC Registrations'!$G$5:$AC$8000,22,FALSE)=TRUE,"Yes","No"),"")</f>
        <v>Yes</v>
      </c>
      <c r="J76" s="26" t="str">
        <f>IFERROR(IF(VLOOKUP(Contacts[[#This Row],[Registration Number]],'[1]ET- AC Registrations'!$G$5:$AC$8000,23,FALSE)=TRUE,"Yes","No"),"")</f>
        <v>Yes</v>
      </c>
      <c r="K76" s="26" t="str">
        <f>IFERROR(INDEX('[1]ET- AC Registrations'!$A$5:$AE$8000,MATCH(Contacts[[#This Row],[Registration Number]],'[1]ET- AC Registrations'!$G$5:$G$8000,0),MATCH("City",'[1]ET- AC Registrations'!$A$5:$AE$5,0)),"")</f>
        <v>National City</v>
      </c>
    </row>
    <row r="77" spans="2:11" ht="30" customHeight="1" x14ac:dyDescent="0.3">
      <c r="B77" s="1" t="s">
        <v>86</v>
      </c>
      <c r="C77" s="2" t="str">
        <f>IFERROR(INDEX('[1]ET- AC Registrations'!$A$5:$AE$8000,MATCH(Contacts[[#This Row],[Registration Number]],'[1]ET- AC Registrations'!$G$5:$G$8000,0),MATCH("Operation Name",'[1]ET- AC Registrations'!$A$5:$AE$5,0)),"")</f>
        <v>US Foods Inc dba Saladino's Foodservice</v>
      </c>
      <c r="D77" s="2"/>
      <c r="E77" s="3">
        <f>IFERROR(INDEX('[1]ET- AC Registrations'!$A$5:$AE$8000,MATCH(Contacts[[#This Row],[Registration Number]],'[1]ET- AC Registrations'!$G$5:$G$8000,0),MATCH("Expiration Date",'[1]ET- AC Registrations'!$A$5:$AE$5,0)),"")</f>
        <v>45640</v>
      </c>
      <c r="F77" s="4" t="str">
        <f>IF(C77="","",IF(COUNTIFS('[1]ET-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" s="26" t="str">
        <f>IFERROR(IF(VLOOKUP(Contacts[[#This Row],[Registration Number]],'[1]ET- AC Registrations'!$G$5:$AC$8000,20,FALSE)=TRUE,"Yes","No"),"")</f>
        <v>Yes</v>
      </c>
      <c r="H77" s="26" t="str">
        <f>IFERROR(IF(VLOOKUP(Contacts[[#This Row],[Registration Number]],'[1]ET- AC Registrations'!$G$5:$AC$8000,21,FALSE)=TRUE,"Yes","No"),"")</f>
        <v>No</v>
      </c>
      <c r="I77" s="26" t="str">
        <f>IFERROR(IF(VLOOKUP(Contacts[[#This Row],[Registration Number]],'[1]ET- AC Registrations'!$G$5:$AC$8000,22,FALSE)=TRUE,"Yes","No"),"")</f>
        <v>Yes</v>
      </c>
      <c r="J77" s="26" t="str">
        <f>IFERROR(IF(VLOOKUP(Contacts[[#This Row],[Registration Number]],'[1]ET- AC Registrations'!$G$5:$AC$8000,23,FALSE)=TRUE,"Yes","No"),"")</f>
        <v>No</v>
      </c>
      <c r="K77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78" spans="2:11" ht="30" customHeight="1" x14ac:dyDescent="0.3">
      <c r="B78" s="1" t="s">
        <v>87</v>
      </c>
      <c r="C78" s="2" t="str">
        <f>IFERROR(INDEX('[1]ET- AC Registrations'!$A$5:$AE$8000,MATCH(Contacts[[#This Row],[Registration Number]],'[1]ET- AC Registrations'!$G$5:$G$8000,0),MATCH("Operation Name",'[1]ET- AC Registrations'!$A$5:$AE$5,0)),"")</f>
        <v>US Foods Inc dba Saladino's Foodservice</v>
      </c>
      <c r="D78" s="2"/>
      <c r="E78" s="3">
        <f>IFERROR(INDEX('[1]ET- AC Registrations'!$A$5:$AE$8000,MATCH(Contacts[[#This Row],[Registration Number]],'[1]ET- AC Registrations'!$G$5:$G$8000,0),MATCH("Expiration Date",'[1]ET- AC Registrations'!$A$5:$AE$5,0)),"")</f>
        <v>45641</v>
      </c>
      <c r="F78" s="4" t="str">
        <f>IF(C78="","",IF(COUNTIFS('[1]ET-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8" s="26" t="str">
        <f>IFERROR(IF(VLOOKUP(Contacts[[#This Row],[Registration Number]],'[1]ET- AC Registrations'!$G$5:$AC$8000,20,FALSE)=TRUE,"Yes","No"),"")</f>
        <v>Yes</v>
      </c>
      <c r="H78" s="26" t="str">
        <f>IFERROR(IF(VLOOKUP(Contacts[[#This Row],[Registration Number]],'[1]ET- AC Registrations'!$G$5:$AC$8000,21,FALSE)=TRUE,"Yes","No"),"")</f>
        <v>No</v>
      </c>
      <c r="I78" s="26" t="str">
        <f>IFERROR(IF(VLOOKUP(Contacts[[#This Row],[Registration Number]],'[1]ET- AC Registrations'!$G$5:$AC$8000,22,FALSE)=TRUE,"Yes","No"),"")</f>
        <v>Yes</v>
      </c>
      <c r="J78" s="26" t="str">
        <f>IFERROR(IF(VLOOKUP(Contacts[[#This Row],[Registration Number]],'[1]ET- AC Registrations'!$G$5:$AC$8000,23,FALSE)=TRUE,"Yes","No"),"")</f>
        <v>No</v>
      </c>
      <c r="K78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79" spans="2:11" ht="30" customHeight="1" x14ac:dyDescent="0.3">
      <c r="B79" s="1" t="s">
        <v>88</v>
      </c>
      <c r="C79" s="2" t="str">
        <f>IFERROR(INDEX('[1]ET- AC Registrations'!$A$5:$AE$8000,MATCH(Contacts[[#This Row],[Registration Number]],'[1]ET- AC Registrations'!$G$5:$G$8000,0),MATCH("Operation Name",'[1]ET- AC Registrations'!$A$5:$AE$5,0)),"")</f>
        <v>US Foods Inc dba Saladino's Foodservice</v>
      </c>
      <c r="D79" s="2"/>
      <c r="E79" s="3">
        <f>IFERROR(INDEX('[1]ET- AC Registrations'!$A$5:$AE$8000,MATCH(Contacts[[#This Row],[Registration Number]],'[1]ET- AC Registrations'!$G$5:$G$8000,0),MATCH("Expiration Date",'[1]ET- AC Registrations'!$A$5:$AE$5,0)),"")</f>
        <v>45640</v>
      </c>
      <c r="F79" s="4" t="str">
        <f>IF(C79="","",IF(COUNTIFS('[1]ET-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9" s="26" t="str">
        <f>IFERROR(IF(VLOOKUP(Contacts[[#This Row],[Registration Number]],'[1]ET- AC Registrations'!$G$5:$AC$8000,20,FALSE)=TRUE,"Yes","No"),"")</f>
        <v>Yes</v>
      </c>
      <c r="H79" s="26" t="str">
        <f>IFERROR(IF(VLOOKUP(Contacts[[#This Row],[Registration Number]],'[1]ET- AC Registrations'!$G$5:$AC$8000,21,FALSE)=TRUE,"Yes","No"),"")</f>
        <v>No</v>
      </c>
      <c r="I79" s="26" t="str">
        <f>IFERROR(IF(VLOOKUP(Contacts[[#This Row],[Registration Number]],'[1]ET- AC Registrations'!$G$5:$AC$8000,22,FALSE)=TRUE,"Yes","No"),"")</f>
        <v>Yes</v>
      </c>
      <c r="J79" s="26" t="str">
        <f>IFERROR(IF(VLOOKUP(Contacts[[#This Row],[Registration Number]],'[1]ET- AC Registrations'!$G$5:$AC$8000,23,FALSE)=TRUE,"Yes","No"),"")</f>
        <v>No</v>
      </c>
      <c r="K79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80" spans="2:11" ht="30" hidden="1" customHeight="1" x14ac:dyDescent="0.3">
      <c r="B80" s="1" t="s">
        <v>89</v>
      </c>
      <c r="C8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0" s="2"/>
      <c r="E8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0" s="4" t="str">
        <f>IF(C80="","",IF(COUNTIFS('[1]ET-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0" s="26" t="str">
        <f>IFERROR(IF(VLOOKUP(Contacts[[#This Row],[Registration Number]],'[1]ET- AC Registrations'!$G$5:$AC$8000,20,FALSE)=TRUE,"Yes","No"),"")</f>
        <v/>
      </c>
      <c r="H80" s="26" t="str">
        <f>IFERROR(IF(VLOOKUP(Contacts[[#This Row],[Registration Number]],'[1]ET- AC Registrations'!$G$5:$AC$8000,21,FALSE)=TRUE,"Yes","No"),"")</f>
        <v/>
      </c>
      <c r="I80" s="26" t="str">
        <f>IFERROR(IF(VLOOKUP(Contacts[[#This Row],[Registration Number]],'[1]ET- AC Registrations'!$G$5:$AC$8000,22,FALSE)=TRUE,"Yes","No"),"")</f>
        <v/>
      </c>
      <c r="J80" s="26" t="str">
        <f>IFERROR(IF(VLOOKUP(Contacts[[#This Row],[Registration Number]],'[1]ET- AC Registrations'!$G$5:$AC$8000,23,FALSE)=TRUE,"Yes","No"),"")</f>
        <v/>
      </c>
      <c r="K8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1" spans="2:11" ht="30" hidden="1" customHeight="1" x14ac:dyDescent="0.3">
      <c r="B81" s="1" t="s">
        <v>90</v>
      </c>
      <c r="C8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1" s="2"/>
      <c r="E8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1" s="4" t="str">
        <f>IF(C81="","",IF(COUNTIFS('[1]ET-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1" s="26" t="str">
        <f>IFERROR(IF(VLOOKUP(Contacts[[#This Row],[Registration Number]],'[1]ET- AC Registrations'!$G$5:$AC$8000,20,FALSE)=TRUE,"Yes","No"),"")</f>
        <v/>
      </c>
      <c r="H81" s="26" t="str">
        <f>IFERROR(IF(VLOOKUP(Contacts[[#This Row],[Registration Number]],'[1]ET- AC Registrations'!$G$5:$AC$8000,21,FALSE)=TRUE,"Yes","No"),"")</f>
        <v/>
      </c>
      <c r="I81" s="26" t="str">
        <f>IFERROR(IF(VLOOKUP(Contacts[[#This Row],[Registration Number]],'[1]ET- AC Registrations'!$G$5:$AC$8000,22,FALSE)=TRUE,"Yes","No"),"")</f>
        <v/>
      </c>
      <c r="J81" s="26" t="str">
        <f>IFERROR(IF(VLOOKUP(Contacts[[#This Row],[Registration Number]],'[1]ET- AC Registrations'!$G$5:$AC$8000,23,FALSE)=TRUE,"Yes","No"),"")</f>
        <v/>
      </c>
      <c r="K8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2" spans="2:11" ht="30" customHeight="1" x14ac:dyDescent="0.3">
      <c r="B82" s="1" t="s">
        <v>91</v>
      </c>
      <c r="C82" s="2" t="str">
        <f>IFERROR(INDEX('[1]ET- AC Registrations'!$A$5:$AE$8000,MATCH(Contacts[[#This Row],[Registration Number]],'[1]ET- AC Registrations'!$G$5:$G$8000,0),MATCH("Operation Name",'[1]ET- AC Registrations'!$A$5:$AE$5,0)),"")</f>
        <v>Minnich Poultry LLC</v>
      </c>
      <c r="D82" s="2"/>
      <c r="E82" s="3">
        <f>IFERROR(INDEX('[1]ET- AC Registrations'!$A$5:$AE$8000,MATCH(Contacts[[#This Row],[Registration Number]],'[1]ET- AC Registrations'!$G$5:$G$8000,0),MATCH("Expiration Date",'[1]ET- AC Registrations'!$A$5:$AE$5,0)),"")</f>
        <v>45642</v>
      </c>
      <c r="F82" s="4" t="str">
        <f>IF(C82="","",IF(COUNTIFS('[1]ET-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" s="26" t="str">
        <f>IFERROR(IF(VLOOKUP(Contacts[[#This Row],[Registration Number]],'[1]ET- AC Registrations'!$G$5:$AC$8000,20,FALSE)=TRUE,"Yes","No"),"")</f>
        <v>Yes</v>
      </c>
      <c r="H82" s="26" t="str">
        <f>IFERROR(IF(VLOOKUP(Contacts[[#This Row],[Registration Number]],'[1]ET- AC Registrations'!$G$5:$AC$8000,21,FALSE)=TRUE,"Yes","No"),"")</f>
        <v>No</v>
      </c>
      <c r="I82" s="26" t="str">
        <f>IFERROR(IF(VLOOKUP(Contacts[[#This Row],[Registration Number]],'[1]ET- AC Registrations'!$G$5:$AC$8000,22,FALSE)=TRUE,"Yes","No"),"")</f>
        <v>No</v>
      </c>
      <c r="J82" s="26" t="str">
        <f>IFERROR(IF(VLOOKUP(Contacts[[#This Row],[Registration Number]],'[1]ET- AC Registrations'!$G$5:$AC$8000,23,FALSE)=TRUE,"Yes","No"),"")</f>
        <v>No</v>
      </c>
      <c r="K82" s="26" t="str">
        <f>IFERROR(INDEX('[1]ET- AC Registrations'!$A$5:$AE$8000,MATCH(Contacts[[#This Row],[Registration Number]],'[1]ET- AC Registrations'!$G$5:$G$8000,0),MATCH("City",'[1]ET- AC Registrations'!$A$5:$AE$5,0)),"")</f>
        <v>Portland</v>
      </c>
    </row>
    <row r="83" spans="2:11" ht="30" hidden="1" customHeight="1" x14ac:dyDescent="0.3">
      <c r="B83" s="1" t="s">
        <v>92</v>
      </c>
      <c r="C8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3" s="2"/>
      <c r="E8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3" s="4" t="str">
        <f>IF(C83="","",IF(COUNTIFS('[1]ET-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3" s="26" t="str">
        <f>IFERROR(IF(VLOOKUP(Contacts[[#This Row],[Registration Number]],'[1]ET- AC Registrations'!$G$5:$AC$8000,20,FALSE)=TRUE,"Yes","No"),"")</f>
        <v/>
      </c>
      <c r="H83" s="26" t="str">
        <f>IFERROR(IF(VLOOKUP(Contacts[[#This Row],[Registration Number]],'[1]ET- AC Registrations'!$G$5:$AC$8000,21,FALSE)=TRUE,"Yes","No"),"")</f>
        <v/>
      </c>
      <c r="I83" s="26" t="str">
        <f>IFERROR(IF(VLOOKUP(Contacts[[#This Row],[Registration Number]],'[1]ET- AC Registrations'!$G$5:$AC$8000,22,FALSE)=TRUE,"Yes","No"),"")</f>
        <v/>
      </c>
      <c r="J83" s="26" t="str">
        <f>IFERROR(IF(VLOOKUP(Contacts[[#This Row],[Registration Number]],'[1]ET- AC Registrations'!$G$5:$AC$8000,23,FALSE)=TRUE,"Yes","No"),"")</f>
        <v/>
      </c>
      <c r="K8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4" spans="2:11" ht="30" hidden="1" customHeight="1" x14ac:dyDescent="0.3">
      <c r="B84" s="1" t="s">
        <v>93</v>
      </c>
      <c r="C8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4" s="2"/>
      <c r="E8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4" s="4" t="str">
        <f>IF(C84="","",IF(COUNTIFS('[1]ET-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4" s="26" t="str">
        <f>IFERROR(IF(VLOOKUP(Contacts[[#This Row],[Registration Number]],'[1]ET- AC Registrations'!$G$5:$AC$8000,20,FALSE)=TRUE,"Yes","No"),"")</f>
        <v/>
      </c>
      <c r="H84" s="26" t="str">
        <f>IFERROR(IF(VLOOKUP(Contacts[[#This Row],[Registration Number]],'[1]ET- AC Registrations'!$G$5:$AC$8000,21,FALSE)=TRUE,"Yes","No"),"")</f>
        <v/>
      </c>
      <c r="I84" s="26" t="str">
        <f>IFERROR(IF(VLOOKUP(Contacts[[#This Row],[Registration Number]],'[1]ET- AC Registrations'!$G$5:$AC$8000,22,FALSE)=TRUE,"Yes","No"),"")</f>
        <v/>
      </c>
      <c r="J84" s="26" t="str">
        <f>IFERROR(IF(VLOOKUP(Contacts[[#This Row],[Registration Number]],'[1]ET- AC Registrations'!$G$5:$AC$8000,23,FALSE)=TRUE,"Yes","No"),"")</f>
        <v/>
      </c>
      <c r="K8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5" spans="2:11" ht="30" hidden="1" customHeight="1" x14ac:dyDescent="0.3">
      <c r="B85" s="1" t="s">
        <v>94</v>
      </c>
      <c r="C8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5" s="2"/>
      <c r="E8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5" s="4" t="str">
        <f>IF(C85="","",IF(COUNTIFS('[1]ET-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5" s="26" t="str">
        <f>IFERROR(IF(VLOOKUP(Contacts[[#This Row],[Registration Number]],'[1]ET- AC Registrations'!$G$5:$AC$8000,20,FALSE)=TRUE,"Yes","No"),"")</f>
        <v/>
      </c>
      <c r="H85" s="26" t="str">
        <f>IFERROR(IF(VLOOKUP(Contacts[[#This Row],[Registration Number]],'[1]ET- AC Registrations'!$G$5:$AC$8000,21,FALSE)=TRUE,"Yes","No"),"")</f>
        <v/>
      </c>
      <c r="I85" s="26" t="str">
        <f>IFERROR(IF(VLOOKUP(Contacts[[#This Row],[Registration Number]],'[1]ET- AC Registrations'!$G$5:$AC$8000,22,FALSE)=TRUE,"Yes","No"),"")</f>
        <v/>
      </c>
      <c r="J85" s="26" t="str">
        <f>IFERROR(IF(VLOOKUP(Contacts[[#This Row],[Registration Number]],'[1]ET- AC Registrations'!$G$5:$AC$8000,23,FALSE)=TRUE,"Yes","No"),"")</f>
        <v/>
      </c>
      <c r="K8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6" spans="2:11" ht="30" hidden="1" customHeight="1" x14ac:dyDescent="0.3">
      <c r="B86" s="1" t="s">
        <v>95</v>
      </c>
      <c r="C8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6" s="2"/>
      <c r="E8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6" s="4" t="str">
        <f>IF(C86="","",IF(COUNTIFS('[1]ET-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6" s="26" t="str">
        <f>IFERROR(IF(VLOOKUP(Contacts[[#This Row],[Registration Number]],'[1]ET- AC Registrations'!$G$5:$AC$8000,20,FALSE)=TRUE,"Yes","No"),"")</f>
        <v/>
      </c>
      <c r="H86" s="26" t="str">
        <f>IFERROR(IF(VLOOKUP(Contacts[[#This Row],[Registration Number]],'[1]ET- AC Registrations'!$G$5:$AC$8000,21,FALSE)=TRUE,"Yes","No"),"")</f>
        <v/>
      </c>
      <c r="I86" s="26" t="str">
        <f>IFERROR(IF(VLOOKUP(Contacts[[#This Row],[Registration Number]],'[1]ET- AC Registrations'!$G$5:$AC$8000,22,FALSE)=TRUE,"Yes","No"),"")</f>
        <v/>
      </c>
      <c r="J86" s="26" t="str">
        <f>IFERROR(IF(VLOOKUP(Contacts[[#This Row],[Registration Number]],'[1]ET- AC Registrations'!$G$5:$AC$8000,23,FALSE)=TRUE,"Yes","No"),"")</f>
        <v/>
      </c>
      <c r="K8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7" spans="2:11" ht="30" hidden="1" customHeight="1" x14ac:dyDescent="0.3">
      <c r="B87" s="1" t="s">
        <v>96</v>
      </c>
      <c r="C8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7" s="2"/>
      <c r="E8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7" s="4" t="str">
        <f>IF(C87="","",IF(COUNTIFS('[1]ET-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7" s="26" t="str">
        <f>IFERROR(IF(VLOOKUP(Contacts[[#This Row],[Registration Number]],'[1]ET- AC Registrations'!$G$5:$AC$8000,20,FALSE)=TRUE,"Yes","No"),"")</f>
        <v/>
      </c>
      <c r="H87" s="26" t="str">
        <f>IFERROR(IF(VLOOKUP(Contacts[[#This Row],[Registration Number]],'[1]ET- AC Registrations'!$G$5:$AC$8000,21,FALSE)=TRUE,"Yes","No"),"")</f>
        <v/>
      </c>
      <c r="I87" s="26" t="str">
        <f>IFERROR(IF(VLOOKUP(Contacts[[#This Row],[Registration Number]],'[1]ET- AC Registrations'!$G$5:$AC$8000,22,FALSE)=TRUE,"Yes","No"),"")</f>
        <v/>
      </c>
      <c r="J87" s="26" t="str">
        <f>IFERROR(IF(VLOOKUP(Contacts[[#This Row],[Registration Number]],'[1]ET- AC Registrations'!$G$5:$AC$8000,23,FALSE)=TRUE,"Yes","No"),"")</f>
        <v/>
      </c>
      <c r="K8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8" spans="2:11" ht="30" customHeight="1" x14ac:dyDescent="0.3">
      <c r="B88" s="1" t="s">
        <v>97</v>
      </c>
      <c r="C88" s="2" t="str">
        <f>IFERROR(INDEX('[1]ET- AC Registrations'!$A$5:$AE$8000,MATCH(Contacts[[#This Row],[Registration Number]],'[1]ET- AC Registrations'!$G$5:$G$8000,0),MATCH("Operation Name",'[1]ET- AC Registrations'!$A$5:$AE$5,0)),"")</f>
        <v>The Chefs' Warehouse West Coast LLC</v>
      </c>
      <c r="D88" s="2"/>
      <c r="E88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88" s="4" t="str">
        <f>IF(C88="","",IF(COUNTIFS('[1]ET-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8" s="26" t="str">
        <f>IFERROR(IF(VLOOKUP(Contacts[[#This Row],[Registration Number]],'[1]ET- AC Registrations'!$G$5:$AC$8000,20,FALSE)=TRUE,"Yes","No"),"")</f>
        <v>Yes</v>
      </c>
      <c r="H88" s="26" t="str">
        <f>IFERROR(IF(VLOOKUP(Contacts[[#This Row],[Registration Number]],'[1]ET- AC Registrations'!$G$5:$AC$8000,21,FALSE)=TRUE,"Yes","No"),"")</f>
        <v>Yes</v>
      </c>
      <c r="I88" s="26" t="str">
        <f>IFERROR(IF(VLOOKUP(Contacts[[#This Row],[Registration Number]],'[1]ET- AC Registrations'!$G$5:$AC$8000,22,FALSE)=TRUE,"Yes","No"),"")</f>
        <v>Yes</v>
      </c>
      <c r="J88" s="26" t="str">
        <f>IFERROR(IF(VLOOKUP(Contacts[[#This Row],[Registration Number]],'[1]ET- AC Registrations'!$G$5:$AC$8000,23,FALSE)=TRUE,"Yes","No"),"")</f>
        <v>Yes</v>
      </c>
      <c r="K88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89" spans="2:11" ht="30" customHeight="1" x14ac:dyDescent="0.3">
      <c r="B89" s="1" t="s">
        <v>98</v>
      </c>
      <c r="C89" s="2" t="str">
        <f>IFERROR(INDEX('[1]ET- AC Registrations'!$A$5:$AE$8000,MATCH(Contacts[[#This Row],[Registration Number]],'[1]ET- AC Registrations'!$G$5:$G$8000,0),MATCH("Operation Name",'[1]ET- AC Registrations'!$A$5:$AE$5,0)),"")</f>
        <v>Driftless Meats LLC dba Vande Rose Farms</v>
      </c>
      <c r="D89" s="2"/>
      <c r="E89" s="3">
        <f>IFERROR(INDEX('[1]ET- AC Registrations'!$A$5:$AE$8000,MATCH(Contacts[[#This Row],[Registration Number]],'[1]ET- AC Registrations'!$G$5:$G$8000,0),MATCH("Expiration Date",'[1]ET- AC Registrations'!$A$5:$AE$5,0)),"")</f>
        <v>45641</v>
      </c>
      <c r="F89" s="4" t="str">
        <f>IF(C89="","",IF(COUNTIFS('[1]ET-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9" s="26" t="str">
        <f>IFERROR(IF(VLOOKUP(Contacts[[#This Row],[Registration Number]],'[1]ET- AC Registrations'!$G$5:$AC$8000,20,FALSE)=TRUE,"Yes","No"),"")</f>
        <v>No</v>
      </c>
      <c r="H89" s="26" t="str">
        <f>IFERROR(IF(VLOOKUP(Contacts[[#This Row],[Registration Number]],'[1]ET- AC Registrations'!$G$5:$AC$8000,21,FALSE)=TRUE,"Yes","No"),"")</f>
        <v>No</v>
      </c>
      <c r="I89" s="26" t="str">
        <f>IFERROR(IF(VLOOKUP(Contacts[[#This Row],[Registration Number]],'[1]ET- AC Registrations'!$G$5:$AC$8000,22,FALSE)=TRUE,"Yes","No"),"")</f>
        <v>Yes</v>
      </c>
      <c r="J89" s="26" t="str">
        <f>IFERROR(IF(VLOOKUP(Contacts[[#This Row],[Registration Number]],'[1]ET- AC Registrations'!$G$5:$AC$8000,23,FALSE)=TRUE,"Yes","No"),"")</f>
        <v>No</v>
      </c>
      <c r="K89" s="26" t="str">
        <f>IFERROR(INDEX('[1]ET- AC Registrations'!$A$5:$AE$8000,MATCH(Contacts[[#This Row],[Registration Number]],'[1]ET- AC Registrations'!$G$5:$G$8000,0),MATCH("City",'[1]ET- AC Registrations'!$A$5:$AE$5,0)),"")</f>
        <v>Hospers</v>
      </c>
    </row>
    <row r="90" spans="2:11" ht="30" customHeight="1" x14ac:dyDescent="0.3">
      <c r="B90" s="1" t="s">
        <v>99</v>
      </c>
      <c r="C90" s="2" t="str">
        <f>IFERROR(INDEX('[1]ET- AC Registrations'!$A$5:$AE$8000,MATCH(Contacts[[#This Row],[Registration Number]],'[1]ET- AC Registrations'!$G$5:$G$8000,0),MATCH("Operation Name",'[1]ET- AC Registrations'!$A$5:$AE$5,0)),"")</f>
        <v>The Chefs' Warehouse West Coast LLC</v>
      </c>
      <c r="D90" s="2"/>
      <c r="E90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90" s="4" t="str">
        <f>IF(C90="","",IF(COUNTIFS('[1]ET-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" s="26" t="str">
        <f>IFERROR(IF(VLOOKUP(Contacts[[#This Row],[Registration Number]],'[1]ET- AC Registrations'!$G$5:$AC$8000,20,FALSE)=TRUE,"Yes","No"),"")</f>
        <v>Yes</v>
      </c>
      <c r="H90" s="26" t="str">
        <f>IFERROR(IF(VLOOKUP(Contacts[[#This Row],[Registration Number]],'[1]ET- AC Registrations'!$G$5:$AC$8000,21,FALSE)=TRUE,"Yes","No"),"")</f>
        <v>Yes</v>
      </c>
      <c r="I90" s="26" t="str">
        <f>IFERROR(IF(VLOOKUP(Contacts[[#This Row],[Registration Number]],'[1]ET- AC Registrations'!$G$5:$AC$8000,22,FALSE)=TRUE,"Yes","No"),"")</f>
        <v>No</v>
      </c>
      <c r="J90" s="26" t="str">
        <f>IFERROR(IF(VLOOKUP(Contacts[[#This Row],[Registration Number]],'[1]ET- AC Registrations'!$G$5:$AC$8000,23,FALSE)=TRUE,"Yes","No"),"")</f>
        <v>Yes</v>
      </c>
      <c r="K90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91" spans="2:11" ht="30" customHeight="1" x14ac:dyDescent="0.3">
      <c r="B91" s="1" t="s">
        <v>100</v>
      </c>
      <c r="C91" s="2" t="str">
        <f>IFERROR(INDEX('[1]ET- AC Registrations'!$A$5:$AE$8000,MATCH(Contacts[[#This Row],[Registration Number]],'[1]ET- AC Registrations'!$G$5:$G$8000,0),MATCH("Operation Name",'[1]ET- AC Registrations'!$A$5:$AE$5,0)),"")</f>
        <v>The Chefs' Warehouse West Coast LLC</v>
      </c>
      <c r="D91" s="2"/>
      <c r="E91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91" s="4" t="str">
        <f>IF(C91="","",IF(COUNTIFS('[1]ET-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" s="26" t="str">
        <f>IFERROR(IF(VLOOKUP(Contacts[[#This Row],[Registration Number]],'[1]ET- AC Registrations'!$G$5:$AC$8000,20,FALSE)=TRUE,"Yes","No"),"")</f>
        <v>Yes</v>
      </c>
      <c r="H91" s="26" t="str">
        <f>IFERROR(IF(VLOOKUP(Contacts[[#This Row],[Registration Number]],'[1]ET- AC Registrations'!$G$5:$AC$8000,21,FALSE)=TRUE,"Yes","No"),"")</f>
        <v>Yes</v>
      </c>
      <c r="I91" s="26" t="str">
        <f>IFERROR(IF(VLOOKUP(Contacts[[#This Row],[Registration Number]],'[1]ET- AC Registrations'!$G$5:$AC$8000,22,FALSE)=TRUE,"Yes","No"),"")</f>
        <v>No</v>
      </c>
      <c r="J91" s="26" t="str">
        <f>IFERROR(IF(VLOOKUP(Contacts[[#This Row],[Registration Number]],'[1]ET- AC Registrations'!$G$5:$AC$8000,23,FALSE)=TRUE,"Yes","No"),"")</f>
        <v>Yes</v>
      </c>
      <c r="K91" s="26" t="str">
        <f>IFERROR(INDEX('[1]ET- AC Registrations'!$A$5:$AE$8000,MATCH(Contacts[[#This Row],[Registration Number]],'[1]ET- AC Registrations'!$G$5:$G$8000,0),MATCH("City",'[1]ET- AC Registrations'!$A$5:$AE$5,0)),"")</f>
        <v>Walnut</v>
      </c>
    </row>
    <row r="92" spans="2:11" ht="30" customHeight="1" x14ac:dyDescent="0.3">
      <c r="B92" s="1" t="s">
        <v>101</v>
      </c>
      <c r="C92" s="2" t="str">
        <f>IFERROR(INDEX('[1]ET- AC Registrations'!$A$5:$AE$8000,MATCH(Contacts[[#This Row],[Registration Number]],'[1]ET- AC Registrations'!$G$5:$G$8000,0),MATCH("Operation Name",'[1]ET- AC Registrations'!$A$5:$AE$5,0)),"")</f>
        <v>Harvest Food Distributors</v>
      </c>
      <c r="D92" s="2"/>
      <c r="E92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92" s="4" t="str">
        <f>IF(C92="","",IF(COUNTIFS('[1]ET-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" s="26" t="str">
        <f>IFERROR(IF(VLOOKUP(Contacts[[#This Row],[Registration Number]],'[1]ET- AC Registrations'!$G$5:$AC$8000,20,FALSE)=TRUE,"Yes","No"),"")</f>
        <v>Yes</v>
      </c>
      <c r="H92" s="26" t="str">
        <f>IFERROR(IF(VLOOKUP(Contacts[[#This Row],[Registration Number]],'[1]ET- AC Registrations'!$G$5:$AC$8000,21,FALSE)=TRUE,"Yes","No"),"")</f>
        <v>Yes</v>
      </c>
      <c r="I92" s="26" t="str">
        <f>IFERROR(IF(VLOOKUP(Contacts[[#This Row],[Registration Number]],'[1]ET- AC Registrations'!$G$5:$AC$8000,22,FALSE)=TRUE,"Yes","No"),"")</f>
        <v>Yes</v>
      </c>
      <c r="J92" s="26" t="str">
        <f>IFERROR(IF(VLOOKUP(Contacts[[#This Row],[Registration Number]],'[1]ET- AC Registrations'!$G$5:$AC$8000,23,FALSE)=TRUE,"Yes","No"),"")</f>
        <v>Yes</v>
      </c>
      <c r="K92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93" spans="2:11" ht="30" customHeight="1" x14ac:dyDescent="0.3">
      <c r="B93" s="1" t="s">
        <v>102</v>
      </c>
      <c r="C93" s="2" t="str">
        <f>IFERROR(INDEX('[1]ET- AC Registrations'!$A$5:$AE$8000,MATCH(Contacts[[#This Row],[Registration Number]],'[1]ET- AC Registrations'!$G$5:$G$8000,0),MATCH("Operation Name",'[1]ET- AC Registrations'!$A$5:$AE$5,0)),"")</f>
        <v>Sysco Arizona</v>
      </c>
      <c r="D93" s="2"/>
      <c r="E93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93" s="4" t="str">
        <f>IF(C93="","",IF(COUNTIFS('[1]ET-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3" s="26" t="str">
        <f>IFERROR(IF(VLOOKUP(Contacts[[#This Row],[Registration Number]],'[1]ET- AC Registrations'!$G$5:$AC$8000,20,FALSE)=TRUE,"Yes","No"),"")</f>
        <v>Yes</v>
      </c>
      <c r="H93" s="26" t="str">
        <f>IFERROR(IF(VLOOKUP(Contacts[[#This Row],[Registration Number]],'[1]ET- AC Registrations'!$G$5:$AC$8000,21,FALSE)=TRUE,"Yes","No"),"")</f>
        <v>Yes</v>
      </c>
      <c r="I93" s="26" t="str">
        <f>IFERROR(IF(VLOOKUP(Contacts[[#This Row],[Registration Number]],'[1]ET- AC Registrations'!$G$5:$AC$8000,22,FALSE)=TRUE,"Yes","No"),"")</f>
        <v>Yes</v>
      </c>
      <c r="J93" s="26" t="str">
        <f>IFERROR(IF(VLOOKUP(Contacts[[#This Row],[Registration Number]],'[1]ET- AC Registrations'!$G$5:$AC$8000,23,FALSE)=TRUE,"Yes","No"),"")</f>
        <v>Yes</v>
      </c>
      <c r="K93" s="26" t="str">
        <f>IFERROR(INDEX('[1]ET- AC Registrations'!$A$5:$AE$8000,MATCH(Contacts[[#This Row],[Registration Number]],'[1]ET- AC Registrations'!$G$5:$G$8000,0),MATCH("City",'[1]ET- AC Registrations'!$A$5:$AE$5,0)),"")</f>
        <v>Tolleson</v>
      </c>
    </row>
    <row r="94" spans="2:11" ht="30" customHeight="1" x14ac:dyDescent="0.3">
      <c r="B94" s="1" t="s">
        <v>103</v>
      </c>
      <c r="C94" s="2" t="str">
        <f>IFERROR(INDEX('[1]ET- AC Registrations'!$A$5:$AE$8000,MATCH(Contacts[[#This Row],[Registration Number]],'[1]ET- AC Registrations'!$G$5:$G$8000,0),MATCH("Operation Name",'[1]ET- AC Registrations'!$A$5:$AE$5,0)),"")</f>
        <v>Sysco Central California</v>
      </c>
      <c r="D94" s="2"/>
      <c r="E94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94" s="4" t="str">
        <f>IF(C94="","",IF(COUNTIFS('[1]ET-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4" s="26" t="str">
        <f>IFERROR(IF(VLOOKUP(Contacts[[#This Row],[Registration Number]],'[1]ET- AC Registrations'!$G$5:$AC$8000,20,FALSE)=TRUE,"Yes","No"),"")</f>
        <v>Yes</v>
      </c>
      <c r="H94" s="26" t="str">
        <f>IFERROR(IF(VLOOKUP(Contacts[[#This Row],[Registration Number]],'[1]ET- AC Registrations'!$G$5:$AC$8000,21,FALSE)=TRUE,"Yes","No"),"")</f>
        <v>Yes</v>
      </c>
      <c r="I94" s="26" t="str">
        <f>IFERROR(IF(VLOOKUP(Contacts[[#This Row],[Registration Number]],'[1]ET- AC Registrations'!$G$5:$AC$8000,22,FALSE)=TRUE,"Yes","No"),"")</f>
        <v>Yes</v>
      </c>
      <c r="J94" s="26" t="str">
        <f>IFERROR(IF(VLOOKUP(Contacts[[#This Row],[Registration Number]],'[1]ET- AC Registrations'!$G$5:$AC$8000,23,FALSE)=TRUE,"Yes","No"),"")</f>
        <v>Yes</v>
      </c>
      <c r="K94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95" spans="2:11" ht="30" customHeight="1" x14ac:dyDescent="0.3">
      <c r="B95" s="1" t="s">
        <v>104</v>
      </c>
      <c r="C95" s="2" t="str">
        <f>IFERROR(INDEX('[1]ET- AC Registrations'!$A$5:$AE$8000,MATCH(Contacts[[#This Row],[Registration Number]],'[1]ET- AC Registrations'!$G$5:$G$8000,0),MATCH("Operation Name",'[1]ET- AC Registrations'!$A$5:$AE$5,0)),"")</f>
        <v>Sysco Las Vegas</v>
      </c>
      <c r="D95" s="2"/>
      <c r="E95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95" s="4" t="str">
        <f>IF(C95="","",IF(COUNTIFS('[1]ET-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5" s="26" t="str">
        <f>IFERROR(IF(VLOOKUP(Contacts[[#This Row],[Registration Number]],'[1]ET- AC Registrations'!$G$5:$AC$8000,20,FALSE)=TRUE,"Yes","No"),"")</f>
        <v>Yes</v>
      </c>
      <c r="H95" s="26" t="str">
        <f>IFERROR(IF(VLOOKUP(Contacts[[#This Row],[Registration Number]],'[1]ET- AC Registrations'!$G$5:$AC$8000,21,FALSE)=TRUE,"Yes","No"),"")</f>
        <v>Yes</v>
      </c>
      <c r="I95" s="26" t="str">
        <f>IFERROR(IF(VLOOKUP(Contacts[[#This Row],[Registration Number]],'[1]ET- AC Registrations'!$G$5:$AC$8000,22,FALSE)=TRUE,"Yes","No"),"")</f>
        <v>Yes</v>
      </c>
      <c r="J95" s="26" t="str">
        <f>IFERROR(IF(VLOOKUP(Contacts[[#This Row],[Registration Number]],'[1]ET- AC Registrations'!$G$5:$AC$8000,23,FALSE)=TRUE,"Yes","No"),"")</f>
        <v>Yes</v>
      </c>
      <c r="K95" s="26" t="str">
        <f>IFERROR(INDEX('[1]ET- AC Registrations'!$A$5:$AE$8000,MATCH(Contacts[[#This Row],[Registration Number]],'[1]ET- AC Registrations'!$G$5:$G$8000,0),MATCH("City",'[1]ET- AC Registrations'!$A$5:$AE$5,0)),"")</f>
        <v>Las Vegas</v>
      </c>
    </row>
    <row r="96" spans="2:11" ht="30" customHeight="1" x14ac:dyDescent="0.3">
      <c r="B96" s="1" t="s">
        <v>105</v>
      </c>
      <c r="C96" s="2" t="str">
        <f>IFERROR(INDEX('[1]ET- AC Registrations'!$A$5:$AE$8000,MATCH(Contacts[[#This Row],[Registration Number]],'[1]ET- AC Registrations'!$G$5:$G$8000,0),MATCH("Operation Name",'[1]ET- AC Registrations'!$A$5:$AE$5,0)),"")</f>
        <v>Sysco Los Angeles</v>
      </c>
      <c r="D96" s="2"/>
      <c r="E96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96" s="4" t="str">
        <f>IF(C96="","",IF(COUNTIFS('[1]ET-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6" s="26" t="str">
        <f>IFERROR(IF(VLOOKUP(Contacts[[#This Row],[Registration Number]],'[1]ET- AC Registrations'!$G$5:$AC$8000,20,FALSE)=TRUE,"Yes","No"),"")</f>
        <v>Yes</v>
      </c>
      <c r="H96" s="26" t="str">
        <f>IFERROR(IF(VLOOKUP(Contacts[[#This Row],[Registration Number]],'[1]ET- AC Registrations'!$G$5:$AC$8000,21,FALSE)=TRUE,"Yes","No"),"")</f>
        <v>Yes</v>
      </c>
      <c r="I96" s="26" t="str">
        <f>IFERROR(IF(VLOOKUP(Contacts[[#This Row],[Registration Number]],'[1]ET- AC Registrations'!$G$5:$AC$8000,22,FALSE)=TRUE,"Yes","No"),"")</f>
        <v>Yes</v>
      </c>
      <c r="J96" s="26" t="str">
        <f>IFERROR(IF(VLOOKUP(Contacts[[#This Row],[Registration Number]],'[1]ET- AC Registrations'!$G$5:$AC$8000,23,FALSE)=TRUE,"Yes","No"),"")</f>
        <v>Yes</v>
      </c>
      <c r="K96" s="26" t="str">
        <f>IFERROR(INDEX('[1]ET- AC Registrations'!$A$5:$AE$8000,MATCH(Contacts[[#This Row],[Registration Number]],'[1]ET- AC Registrations'!$G$5:$G$8000,0),MATCH("City",'[1]ET- AC Registrations'!$A$5:$AE$5,0)),"")</f>
        <v>Walnut</v>
      </c>
    </row>
    <row r="97" spans="2:11" ht="30" customHeight="1" x14ac:dyDescent="0.3">
      <c r="B97" s="1" t="s">
        <v>106</v>
      </c>
      <c r="C97" s="2" t="str">
        <f>IFERROR(INDEX('[1]ET- AC Registrations'!$A$5:$AE$8000,MATCH(Contacts[[#This Row],[Registration Number]],'[1]ET- AC Registrations'!$G$5:$G$8000,0),MATCH("Operation Name",'[1]ET- AC Registrations'!$A$5:$AE$5,0)),"")</f>
        <v>Sysco Portland</v>
      </c>
      <c r="D97" s="2"/>
      <c r="E97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97" s="4" t="str">
        <f>IF(C97="","",IF(COUNTIFS('[1]ET-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7" s="26" t="str">
        <f>IFERROR(IF(VLOOKUP(Contacts[[#This Row],[Registration Number]],'[1]ET- AC Registrations'!$G$5:$AC$8000,20,FALSE)=TRUE,"Yes","No"),"")</f>
        <v>Yes</v>
      </c>
      <c r="H97" s="26" t="str">
        <f>IFERROR(IF(VLOOKUP(Contacts[[#This Row],[Registration Number]],'[1]ET- AC Registrations'!$G$5:$AC$8000,21,FALSE)=TRUE,"Yes","No"),"")</f>
        <v>Yes</v>
      </c>
      <c r="I97" s="26" t="str">
        <f>IFERROR(IF(VLOOKUP(Contacts[[#This Row],[Registration Number]],'[1]ET- AC Registrations'!$G$5:$AC$8000,22,FALSE)=TRUE,"Yes","No"),"")</f>
        <v>Yes</v>
      </c>
      <c r="J97" s="26" t="str">
        <f>IFERROR(IF(VLOOKUP(Contacts[[#This Row],[Registration Number]],'[1]ET- AC Registrations'!$G$5:$AC$8000,23,FALSE)=TRUE,"Yes","No"),"")</f>
        <v>Yes</v>
      </c>
      <c r="K97" s="26" t="str">
        <f>IFERROR(INDEX('[1]ET- AC Registrations'!$A$5:$AE$8000,MATCH(Contacts[[#This Row],[Registration Number]],'[1]ET- AC Registrations'!$G$5:$G$8000,0),MATCH("City",'[1]ET- AC Registrations'!$A$5:$AE$5,0)),"")</f>
        <v>Wilsonville</v>
      </c>
    </row>
    <row r="98" spans="2:11" ht="30" customHeight="1" x14ac:dyDescent="0.3">
      <c r="B98" s="1" t="s">
        <v>107</v>
      </c>
      <c r="C98" s="2" t="str">
        <f>IFERROR(INDEX('[1]ET- AC Registrations'!$A$5:$AE$8000,MATCH(Contacts[[#This Row],[Registration Number]],'[1]ET- AC Registrations'!$G$5:$G$8000,0),MATCH("Operation Name",'[1]ET- AC Registrations'!$A$5:$AE$5,0)),"")</f>
        <v>Sysco Riverside</v>
      </c>
      <c r="D98" s="2"/>
      <c r="E98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98" s="4" t="str">
        <f>IF(C98="","",IF(COUNTIFS('[1]ET-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8" s="26" t="str">
        <f>IFERROR(IF(VLOOKUP(Contacts[[#This Row],[Registration Number]],'[1]ET- AC Registrations'!$G$5:$AC$8000,20,FALSE)=TRUE,"Yes","No"),"")</f>
        <v>Yes</v>
      </c>
      <c r="H98" s="26" t="str">
        <f>IFERROR(IF(VLOOKUP(Contacts[[#This Row],[Registration Number]],'[1]ET- AC Registrations'!$G$5:$AC$8000,21,FALSE)=TRUE,"Yes","No"),"")</f>
        <v>Yes</v>
      </c>
      <c r="I98" s="26" t="str">
        <f>IFERROR(IF(VLOOKUP(Contacts[[#This Row],[Registration Number]],'[1]ET- AC Registrations'!$G$5:$AC$8000,22,FALSE)=TRUE,"Yes","No"),"")</f>
        <v>Yes</v>
      </c>
      <c r="J98" s="26" t="str">
        <f>IFERROR(IF(VLOOKUP(Contacts[[#This Row],[Registration Number]],'[1]ET- AC Registrations'!$G$5:$AC$8000,23,FALSE)=TRUE,"Yes","No"),"")</f>
        <v>Yes</v>
      </c>
      <c r="K98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99" spans="2:11" ht="30" customHeight="1" x14ac:dyDescent="0.3">
      <c r="B99" s="1" t="s">
        <v>108</v>
      </c>
      <c r="C99" s="2" t="str">
        <f>IFERROR(INDEX('[1]ET- AC Registrations'!$A$5:$AE$8000,MATCH(Contacts[[#This Row],[Registration Number]],'[1]ET- AC Registrations'!$G$5:$G$8000,0),MATCH("Operation Name",'[1]ET- AC Registrations'!$A$5:$AE$5,0)),"")</f>
        <v>Sysco Sacramento</v>
      </c>
      <c r="D99" s="2"/>
      <c r="E99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99" s="4" t="str">
        <f>IF(C99="","",IF(COUNTIFS('[1]ET-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" s="26" t="str">
        <f>IFERROR(IF(VLOOKUP(Contacts[[#This Row],[Registration Number]],'[1]ET- AC Registrations'!$G$5:$AC$8000,20,FALSE)=TRUE,"Yes","No"),"")</f>
        <v>Yes</v>
      </c>
      <c r="H99" s="26" t="str">
        <f>IFERROR(IF(VLOOKUP(Contacts[[#This Row],[Registration Number]],'[1]ET- AC Registrations'!$G$5:$AC$8000,21,FALSE)=TRUE,"Yes","No"),"")</f>
        <v>Yes</v>
      </c>
      <c r="I99" s="26" t="str">
        <f>IFERROR(IF(VLOOKUP(Contacts[[#This Row],[Registration Number]],'[1]ET- AC Registrations'!$G$5:$AC$8000,22,FALSE)=TRUE,"Yes","No"),"")</f>
        <v>Yes</v>
      </c>
      <c r="J99" s="26" t="str">
        <f>IFERROR(IF(VLOOKUP(Contacts[[#This Row],[Registration Number]],'[1]ET- AC Registrations'!$G$5:$AC$8000,23,FALSE)=TRUE,"Yes","No"),"")</f>
        <v>Yes</v>
      </c>
      <c r="K99" s="26" t="str">
        <f>IFERROR(INDEX('[1]ET- AC Registrations'!$A$5:$AE$8000,MATCH(Contacts[[#This Row],[Registration Number]],'[1]ET- AC Registrations'!$G$5:$G$8000,0),MATCH("City",'[1]ET- AC Registrations'!$A$5:$AE$5,0)),"")</f>
        <v>Pleasant Grove</v>
      </c>
    </row>
    <row r="100" spans="2:11" ht="30" customHeight="1" x14ac:dyDescent="0.3">
      <c r="B100" s="1" t="s">
        <v>109</v>
      </c>
      <c r="C100" s="2" t="str">
        <f>IFERROR(INDEX('[1]ET- AC Registrations'!$A$5:$AE$8000,MATCH(Contacts[[#This Row],[Registration Number]],'[1]ET- AC Registrations'!$G$5:$G$8000,0),MATCH("Operation Name",'[1]ET- AC Registrations'!$A$5:$AE$5,0)),"")</f>
        <v>Sysco San Diego</v>
      </c>
      <c r="D100" s="2"/>
      <c r="E100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100" s="4" t="str">
        <f>IF(C100="","",IF(COUNTIFS('[1]ET-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0" s="26" t="str">
        <f>IFERROR(IF(VLOOKUP(Contacts[[#This Row],[Registration Number]],'[1]ET- AC Registrations'!$G$5:$AC$8000,20,FALSE)=TRUE,"Yes","No"),"")</f>
        <v>Yes</v>
      </c>
      <c r="H100" s="26" t="str">
        <f>IFERROR(IF(VLOOKUP(Contacts[[#This Row],[Registration Number]],'[1]ET- AC Registrations'!$G$5:$AC$8000,21,FALSE)=TRUE,"Yes","No"),"")</f>
        <v>Yes</v>
      </c>
      <c r="I100" s="26" t="str">
        <f>IFERROR(IF(VLOOKUP(Contacts[[#This Row],[Registration Number]],'[1]ET- AC Registrations'!$G$5:$AC$8000,22,FALSE)=TRUE,"Yes","No"),"")</f>
        <v>Yes</v>
      </c>
      <c r="J100" s="26" t="str">
        <f>IFERROR(IF(VLOOKUP(Contacts[[#This Row],[Registration Number]],'[1]ET- AC Registrations'!$G$5:$AC$8000,23,FALSE)=TRUE,"Yes","No"),"")</f>
        <v>Yes</v>
      </c>
      <c r="K100" s="26" t="str">
        <f>IFERROR(INDEX('[1]ET- AC Registrations'!$A$5:$AE$8000,MATCH(Contacts[[#This Row],[Registration Number]],'[1]ET- AC Registrations'!$G$5:$G$8000,0),MATCH("City",'[1]ET- AC Registrations'!$A$5:$AE$5,0)),"")</f>
        <v>Poway</v>
      </c>
    </row>
    <row r="101" spans="2:11" ht="30" customHeight="1" x14ac:dyDescent="0.3">
      <c r="B101" s="1" t="s">
        <v>110</v>
      </c>
      <c r="C101" s="2" t="str">
        <f>IFERROR(INDEX('[1]ET- AC Registrations'!$A$5:$AE$8000,MATCH(Contacts[[#This Row],[Registration Number]],'[1]ET- AC Registrations'!$G$5:$G$8000,0),MATCH("Operation Name",'[1]ET- AC Registrations'!$A$5:$AE$5,0)),"")</f>
        <v>Sysco San Francisco</v>
      </c>
      <c r="D101" s="2"/>
      <c r="E101" s="3">
        <f>IFERROR(INDEX('[1]ET- AC Registrations'!$A$5:$AE$8000,MATCH(Contacts[[#This Row],[Registration Number]],'[1]ET- AC Registrations'!$G$5:$G$8000,0),MATCH("Expiration Date",'[1]ET- AC Registrations'!$A$5:$AE$5,0)),"")</f>
        <v>45631</v>
      </c>
      <c r="F101" s="4" t="str">
        <f>IF(C101="","",IF(COUNTIFS('[1]ET-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1" s="26" t="str">
        <f>IFERROR(IF(VLOOKUP(Contacts[[#This Row],[Registration Number]],'[1]ET- AC Registrations'!$G$5:$AC$8000,20,FALSE)=TRUE,"Yes","No"),"")</f>
        <v>Yes</v>
      </c>
      <c r="H101" s="26" t="str">
        <f>IFERROR(IF(VLOOKUP(Contacts[[#This Row],[Registration Number]],'[1]ET- AC Registrations'!$G$5:$AC$8000,21,FALSE)=TRUE,"Yes","No"),"")</f>
        <v>Yes</v>
      </c>
      <c r="I101" s="26" t="str">
        <f>IFERROR(IF(VLOOKUP(Contacts[[#This Row],[Registration Number]],'[1]ET- AC Registrations'!$G$5:$AC$8000,22,FALSE)=TRUE,"Yes","No"),"")</f>
        <v>Yes</v>
      </c>
      <c r="J101" s="26" t="str">
        <f>IFERROR(IF(VLOOKUP(Contacts[[#This Row],[Registration Number]],'[1]ET- AC Registrations'!$G$5:$AC$8000,23,FALSE)=TRUE,"Yes","No"),"")</f>
        <v>Yes</v>
      </c>
      <c r="K101" s="26" t="str">
        <f>IFERROR(INDEX('[1]ET- AC Registrations'!$A$5:$AE$8000,MATCH(Contacts[[#This Row],[Registration Number]],'[1]ET- AC Registrations'!$G$5:$G$8000,0),MATCH("City",'[1]ET- AC Registrations'!$A$5:$AE$5,0)),"")</f>
        <v>Fremont</v>
      </c>
    </row>
    <row r="102" spans="2:11" ht="30" customHeight="1" x14ac:dyDescent="0.3">
      <c r="B102" s="1" t="s">
        <v>111</v>
      </c>
      <c r="C102" s="2" t="str">
        <f>IFERROR(INDEX('[1]ET- AC Registrations'!$A$5:$AE$8000,MATCH(Contacts[[#This Row],[Registration Number]],'[1]ET- AC Registrations'!$G$5:$G$8000,0),MATCH("Operation Name",'[1]ET- AC Registrations'!$A$5:$AE$5,0)),"")</f>
        <v>Sysco Ventura</v>
      </c>
      <c r="D102" s="2"/>
      <c r="E102" s="3">
        <f>IFERROR(INDEX('[1]ET- AC Registrations'!$A$5:$AE$8000,MATCH(Contacts[[#This Row],[Registration Number]],'[1]ET- AC Registrations'!$G$5:$G$8000,0),MATCH("Expiration Date",'[1]ET- AC Registrations'!$A$5:$AE$5,0)),"")</f>
        <v>45631</v>
      </c>
      <c r="F102" s="4" t="str">
        <f>IF(C102="","",IF(COUNTIFS('[1]ET-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" s="26" t="str">
        <f>IFERROR(IF(VLOOKUP(Contacts[[#This Row],[Registration Number]],'[1]ET- AC Registrations'!$G$5:$AC$8000,20,FALSE)=TRUE,"Yes","No"),"")</f>
        <v>Yes</v>
      </c>
      <c r="H102" s="26" t="str">
        <f>IFERROR(IF(VLOOKUP(Contacts[[#This Row],[Registration Number]],'[1]ET- AC Registrations'!$G$5:$AC$8000,21,FALSE)=TRUE,"Yes","No"),"")</f>
        <v>Yes</v>
      </c>
      <c r="I102" s="26" t="str">
        <f>IFERROR(IF(VLOOKUP(Contacts[[#This Row],[Registration Number]],'[1]ET- AC Registrations'!$G$5:$AC$8000,22,FALSE)=TRUE,"Yes","No"),"")</f>
        <v>Yes</v>
      </c>
      <c r="J102" s="26" t="str">
        <f>IFERROR(IF(VLOOKUP(Contacts[[#This Row],[Registration Number]],'[1]ET- AC Registrations'!$G$5:$AC$8000,23,FALSE)=TRUE,"Yes","No"),"")</f>
        <v>Yes</v>
      </c>
      <c r="K102" s="26" t="str">
        <f>IFERROR(INDEX('[1]ET- AC Registrations'!$A$5:$AE$8000,MATCH(Contacts[[#This Row],[Registration Number]],'[1]ET- AC Registrations'!$G$5:$G$8000,0),MATCH("City",'[1]ET- AC Registrations'!$A$5:$AE$5,0)),"")</f>
        <v>Oxnard</v>
      </c>
    </row>
    <row r="103" spans="2:11" ht="30" customHeight="1" x14ac:dyDescent="0.3">
      <c r="B103" s="1" t="s">
        <v>112</v>
      </c>
      <c r="C103" s="2" t="str">
        <f>IFERROR(INDEX('[1]ET- AC Registrations'!$A$5:$AE$8000,MATCH(Contacts[[#This Row],[Registration Number]],'[1]ET- AC Registrations'!$G$5:$G$8000,0),MATCH("Operation Name",'[1]ET- AC Registrations'!$A$5:$AE$5,0)),"")</f>
        <v>SYGMA Northern California</v>
      </c>
      <c r="D103" s="2"/>
      <c r="E103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103" s="4" t="str">
        <f>IF(C103="","",IF(COUNTIFS('[1]ET-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" s="26" t="str">
        <f>IFERROR(IF(VLOOKUP(Contacts[[#This Row],[Registration Number]],'[1]ET- AC Registrations'!$G$5:$AC$8000,20,FALSE)=TRUE,"Yes","No"),"")</f>
        <v>Yes</v>
      </c>
      <c r="H103" s="26" t="str">
        <f>IFERROR(IF(VLOOKUP(Contacts[[#This Row],[Registration Number]],'[1]ET- AC Registrations'!$G$5:$AC$8000,21,FALSE)=TRUE,"Yes","No"),"")</f>
        <v>Yes</v>
      </c>
      <c r="I103" s="26" t="str">
        <f>IFERROR(IF(VLOOKUP(Contacts[[#This Row],[Registration Number]],'[1]ET- AC Registrations'!$G$5:$AC$8000,22,FALSE)=TRUE,"Yes","No"),"")</f>
        <v>Yes</v>
      </c>
      <c r="J103" s="26" t="str">
        <f>IFERROR(IF(VLOOKUP(Contacts[[#This Row],[Registration Number]],'[1]ET- AC Registrations'!$G$5:$AC$8000,23,FALSE)=TRUE,"Yes","No"),"")</f>
        <v>Yes</v>
      </c>
      <c r="K103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104" spans="2:11" ht="30" customHeight="1" x14ac:dyDescent="0.3">
      <c r="B104" s="1" t="s">
        <v>113</v>
      </c>
      <c r="C104" s="2" t="str">
        <f>IFERROR(INDEX('[1]ET- AC Registrations'!$A$5:$AE$8000,MATCH(Contacts[[#This Row],[Registration Number]],'[1]ET- AC Registrations'!$G$5:$G$8000,0),MATCH("Operation Name",'[1]ET- AC Registrations'!$A$5:$AE$5,0)),"")</f>
        <v>SYGMASouthern California</v>
      </c>
      <c r="D104" s="2"/>
      <c r="E104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104" s="4" t="str">
        <f>IF(C104="","",IF(COUNTIFS('[1]ET-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4" s="26" t="str">
        <f>IFERROR(IF(VLOOKUP(Contacts[[#This Row],[Registration Number]],'[1]ET- AC Registrations'!$G$5:$AC$8000,20,FALSE)=TRUE,"Yes","No"),"")</f>
        <v>Yes</v>
      </c>
      <c r="H104" s="26" t="str">
        <f>IFERROR(IF(VLOOKUP(Contacts[[#This Row],[Registration Number]],'[1]ET- AC Registrations'!$G$5:$AC$8000,21,FALSE)=TRUE,"Yes","No"),"")</f>
        <v>Yes</v>
      </c>
      <c r="I104" s="26" t="str">
        <f>IFERROR(IF(VLOOKUP(Contacts[[#This Row],[Registration Number]],'[1]ET- AC Registrations'!$G$5:$AC$8000,22,FALSE)=TRUE,"Yes","No"),"")</f>
        <v>Yes</v>
      </c>
      <c r="J104" s="26" t="str">
        <f>IFERROR(IF(VLOOKUP(Contacts[[#This Row],[Registration Number]],'[1]ET- AC Registrations'!$G$5:$AC$8000,23,FALSE)=TRUE,"Yes","No"),"")</f>
        <v>Yes</v>
      </c>
      <c r="K104" s="26" t="str">
        <f>IFERROR(INDEX('[1]ET- AC Registrations'!$A$5:$AE$8000,MATCH(Contacts[[#This Row],[Registration Number]],'[1]ET- AC Registrations'!$G$5:$G$8000,0),MATCH("City",'[1]ET- AC Registrations'!$A$5:$AE$5,0)),"")</f>
        <v>Lancaster</v>
      </c>
    </row>
    <row r="105" spans="2:11" ht="30" customHeight="1" x14ac:dyDescent="0.3">
      <c r="B105" s="1" t="s">
        <v>114</v>
      </c>
      <c r="C105" s="2" t="str">
        <f>IFERROR(INDEX('[1]ET- AC Registrations'!$A$5:$AE$8000,MATCH(Contacts[[#This Row],[Registration Number]],'[1]ET- AC Registrations'!$G$5:$G$8000,0),MATCH("Operation Name",'[1]ET- AC Registrations'!$A$5:$AE$5,0)),"")</f>
        <v>Greco Arizona</v>
      </c>
      <c r="D105" s="2"/>
      <c r="E105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105" s="4" t="str">
        <f>IF(C105="","",IF(COUNTIFS('[1]ET-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5" s="26" t="str">
        <f>IFERROR(IF(VLOOKUP(Contacts[[#This Row],[Registration Number]],'[1]ET- AC Registrations'!$G$5:$AC$8000,20,FALSE)=TRUE,"Yes","No"),"")</f>
        <v>Yes</v>
      </c>
      <c r="H105" s="26" t="str">
        <f>IFERROR(IF(VLOOKUP(Contacts[[#This Row],[Registration Number]],'[1]ET- AC Registrations'!$G$5:$AC$8000,21,FALSE)=TRUE,"Yes","No"),"")</f>
        <v>Yes</v>
      </c>
      <c r="I105" s="26" t="str">
        <f>IFERROR(IF(VLOOKUP(Contacts[[#This Row],[Registration Number]],'[1]ET- AC Registrations'!$G$5:$AC$8000,22,FALSE)=TRUE,"Yes","No"),"")</f>
        <v>Yes</v>
      </c>
      <c r="J105" s="26" t="str">
        <f>IFERROR(IF(VLOOKUP(Contacts[[#This Row],[Registration Number]],'[1]ET- AC Registrations'!$G$5:$AC$8000,23,FALSE)=TRUE,"Yes","No"),"")</f>
        <v>Yes</v>
      </c>
      <c r="K105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106" spans="2:11" ht="30" customHeight="1" x14ac:dyDescent="0.3">
      <c r="B106" s="1" t="s">
        <v>115</v>
      </c>
      <c r="C106" s="2" t="str">
        <f>IFERROR(INDEX('[1]ET- AC Registrations'!$A$5:$AE$8000,MATCH(Contacts[[#This Row],[Registration Number]],'[1]ET- AC Registrations'!$G$5:$G$8000,0),MATCH("Operation Name",'[1]ET- AC Registrations'!$A$5:$AE$5,0)),"")</f>
        <v>Greco Concord Ontario</v>
      </c>
      <c r="D106" s="2"/>
      <c r="E106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106" s="4" t="str">
        <f>IF(C106="","",IF(COUNTIFS('[1]ET-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6" s="26" t="str">
        <f>IFERROR(IF(VLOOKUP(Contacts[[#This Row],[Registration Number]],'[1]ET- AC Registrations'!$G$5:$AC$8000,20,FALSE)=TRUE,"Yes","No"),"")</f>
        <v>Yes</v>
      </c>
      <c r="H106" s="26" t="str">
        <f>IFERROR(IF(VLOOKUP(Contacts[[#This Row],[Registration Number]],'[1]ET- AC Registrations'!$G$5:$AC$8000,21,FALSE)=TRUE,"Yes","No"),"")</f>
        <v>Yes</v>
      </c>
      <c r="I106" s="26" t="str">
        <f>IFERROR(IF(VLOOKUP(Contacts[[#This Row],[Registration Number]],'[1]ET- AC Registrations'!$G$5:$AC$8000,22,FALSE)=TRUE,"Yes","No"),"")</f>
        <v>Yes</v>
      </c>
      <c r="J106" s="26" t="str">
        <f>IFERROR(IF(VLOOKUP(Contacts[[#This Row],[Registration Number]],'[1]ET- AC Registrations'!$G$5:$AC$8000,23,FALSE)=TRUE,"Yes","No"),"")</f>
        <v>Yes</v>
      </c>
      <c r="K106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107" spans="2:11" ht="30" customHeight="1" x14ac:dyDescent="0.3">
      <c r="B107" s="1" t="s">
        <v>116</v>
      </c>
      <c r="C107" s="2" t="str">
        <f>IFERROR(INDEX('[1]ET- AC Registrations'!$A$5:$AE$8000,MATCH(Contacts[[#This Row],[Registration Number]],'[1]ET- AC Registrations'!$G$5:$G$8000,0),MATCH("Operation Name",'[1]ET- AC Registrations'!$A$5:$AE$5,0)),"")</f>
        <v>FreshPoint Central California</v>
      </c>
      <c r="D107" s="2"/>
      <c r="E107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107" s="4" t="str">
        <f>IF(C107="","",IF(COUNTIFS('[1]ET-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7" s="26" t="str">
        <f>IFERROR(IF(VLOOKUP(Contacts[[#This Row],[Registration Number]],'[1]ET- AC Registrations'!$G$5:$AC$8000,20,FALSE)=TRUE,"Yes","No"),"")</f>
        <v>Yes</v>
      </c>
      <c r="H107" s="26" t="str">
        <f>IFERROR(IF(VLOOKUP(Contacts[[#This Row],[Registration Number]],'[1]ET- AC Registrations'!$G$5:$AC$8000,21,FALSE)=TRUE,"Yes","No"),"")</f>
        <v>Yes</v>
      </c>
      <c r="I107" s="26" t="str">
        <f>IFERROR(IF(VLOOKUP(Contacts[[#This Row],[Registration Number]],'[1]ET- AC Registrations'!$G$5:$AC$8000,22,FALSE)=TRUE,"Yes","No"),"")</f>
        <v>Yes</v>
      </c>
      <c r="J107" s="26" t="str">
        <f>IFERROR(IF(VLOOKUP(Contacts[[#This Row],[Registration Number]],'[1]ET- AC Registrations'!$G$5:$AC$8000,23,FALSE)=TRUE,"Yes","No"),"")</f>
        <v>Yes</v>
      </c>
      <c r="K107" s="26" t="str">
        <f>IFERROR(INDEX('[1]ET- AC Registrations'!$A$5:$AE$8000,MATCH(Contacts[[#This Row],[Registration Number]],'[1]ET- AC Registrations'!$G$5:$G$8000,0),MATCH("City",'[1]ET- AC Registrations'!$A$5:$AE$5,0)),"")</f>
        <v>Turlock</v>
      </c>
    </row>
    <row r="108" spans="2:11" ht="30" customHeight="1" x14ac:dyDescent="0.3">
      <c r="B108" s="1" t="s">
        <v>117</v>
      </c>
      <c r="C108" s="2" t="str">
        <f>IFERROR(INDEX('[1]ET- AC Registrations'!$A$5:$AE$8000,MATCH(Contacts[[#This Row],[Registration Number]],'[1]ET- AC Registrations'!$G$5:$G$8000,0),MATCH("Operation Name",'[1]ET- AC Registrations'!$A$5:$AE$5,0)),"")</f>
        <v>FreshPoint San Francisco</v>
      </c>
      <c r="D108" s="2"/>
      <c r="E108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108" s="4" t="str">
        <f>IF(C108="","",IF(COUNTIFS('[1]ET-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8" s="26" t="str">
        <f>IFERROR(IF(VLOOKUP(Contacts[[#This Row],[Registration Number]],'[1]ET- AC Registrations'!$G$5:$AC$8000,20,FALSE)=TRUE,"Yes","No"),"")</f>
        <v>Yes</v>
      </c>
      <c r="H108" s="26" t="str">
        <f>IFERROR(IF(VLOOKUP(Contacts[[#This Row],[Registration Number]],'[1]ET- AC Registrations'!$G$5:$AC$8000,21,FALSE)=TRUE,"Yes","No"),"")</f>
        <v>Yes</v>
      </c>
      <c r="I108" s="26" t="str">
        <f>IFERROR(IF(VLOOKUP(Contacts[[#This Row],[Registration Number]],'[1]ET- AC Registrations'!$G$5:$AC$8000,22,FALSE)=TRUE,"Yes","No"),"")</f>
        <v>Yes</v>
      </c>
      <c r="J108" s="26" t="str">
        <f>IFERROR(IF(VLOOKUP(Contacts[[#This Row],[Registration Number]],'[1]ET- AC Registrations'!$G$5:$AC$8000,23,FALSE)=TRUE,"Yes","No"),"")</f>
        <v>Yes</v>
      </c>
      <c r="K108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109" spans="2:11" ht="30" customHeight="1" x14ac:dyDescent="0.3">
      <c r="B109" s="1" t="s">
        <v>118</v>
      </c>
      <c r="C109" s="2" t="str">
        <f>IFERROR(INDEX('[1]ET- AC Registrations'!$A$5:$AE$8000,MATCH(Contacts[[#This Row],[Registration Number]],'[1]ET- AC Registrations'!$G$5:$G$8000,0),MATCH("Operation Name",'[1]ET- AC Registrations'!$A$5:$AE$5,0)),"")</f>
        <v>Costco Depot #172</v>
      </c>
      <c r="D109" s="2"/>
      <c r="E109" s="3">
        <f>IFERROR(INDEX('[1]ET- AC Registrations'!$A$5:$AE$8000,MATCH(Contacts[[#This Row],[Registration Number]],'[1]ET- AC Registrations'!$G$5:$G$8000,0),MATCH("Expiration Date",'[1]ET- AC Registrations'!$A$5:$AE$5,0)),"")</f>
        <v>45647</v>
      </c>
      <c r="F109" s="4" t="str">
        <f>IF(C109="","",IF(COUNTIFS('[1]ET-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9" s="26" t="str">
        <f>IFERROR(IF(VLOOKUP(Contacts[[#This Row],[Registration Number]],'[1]ET- AC Registrations'!$G$5:$AC$8000,20,FALSE)=TRUE,"Yes","No"),"")</f>
        <v>Yes</v>
      </c>
      <c r="H109" s="26" t="str">
        <f>IFERROR(IF(VLOOKUP(Contacts[[#This Row],[Registration Number]],'[1]ET- AC Registrations'!$G$5:$AC$8000,21,FALSE)=TRUE,"Yes","No"),"")</f>
        <v>Yes</v>
      </c>
      <c r="I109" s="26" t="str">
        <f>IFERROR(IF(VLOOKUP(Contacts[[#This Row],[Registration Number]],'[1]ET- AC Registrations'!$G$5:$AC$8000,22,FALSE)=TRUE,"Yes","No"),"")</f>
        <v>Yes</v>
      </c>
      <c r="J109" s="26" t="str">
        <f>IFERROR(IF(VLOOKUP(Contacts[[#This Row],[Registration Number]],'[1]ET- AC Registrations'!$G$5:$AC$8000,23,FALSE)=TRUE,"Yes","No"),"")</f>
        <v>Yes</v>
      </c>
      <c r="K109" s="26" t="str">
        <f>IFERROR(INDEX('[1]ET- AC Registrations'!$A$5:$AE$8000,MATCH(Contacts[[#This Row],[Registration Number]],'[1]ET- AC Registrations'!$G$5:$G$8000,0),MATCH("City",'[1]ET- AC Registrations'!$A$5:$AE$5,0)),"")</f>
        <v>Tracy</v>
      </c>
    </row>
    <row r="110" spans="2:11" ht="30" customHeight="1" x14ac:dyDescent="0.3">
      <c r="B110" s="1" t="s">
        <v>119</v>
      </c>
      <c r="C110" s="2" t="str">
        <f>IFERROR(INDEX('[1]ET- AC Registrations'!$A$5:$AE$8000,MATCH(Contacts[[#This Row],[Registration Number]],'[1]ET- AC Registrations'!$G$5:$G$8000,0),MATCH("Operation Name",'[1]ET- AC Registrations'!$A$5:$AE$5,0)),"")</f>
        <v>Costco Depot #961</v>
      </c>
      <c r="D110" s="2"/>
      <c r="E110" s="3">
        <f>IFERROR(INDEX('[1]ET- AC Registrations'!$A$5:$AE$8000,MATCH(Contacts[[#This Row],[Registration Number]],'[1]ET- AC Registrations'!$G$5:$G$8000,0),MATCH("Expiration Date",'[1]ET- AC Registrations'!$A$5:$AE$5,0)),"")</f>
        <v>45657</v>
      </c>
      <c r="F110" s="4" t="str">
        <f>IF(C110="","",IF(COUNTIFS('[1]ET-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0" s="26" t="str">
        <f>IFERROR(IF(VLOOKUP(Contacts[[#This Row],[Registration Number]],'[1]ET- AC Registrations'!$G$5:$AC$8000,20,FALSE)=TRUE,"Yes","No"),"")</f>
        <v>Yes</v>
      </c>
      <c r="H110" s="26" t="str">
        <f>IFERROR(IF(VLOOKUP(Contacts[[#This Row],[Registration Number]],'[1]ET- AC Registrations'!$G$5:$AC$8000,21,FALSE)=TRUE,"Yes","No"),"")</f>
        <v>Yes</v>
      </c>
      <c r="I110" s="26" t="str">
        <f>IFERROR(IF(VLOOKUP(Contacts[[#This Row],[Registration Number]],'[1]ET- AC Registrations'!$G$5:$AC$8000,22,FALSE)=TRUE,"Yes","No"),"")</f>
        <v>Yes</v>
      </c>
      <c r="J110" s="26" t="str">
        <f>IFERROR(IF(VLOOKUP(Contacts[[#This Row],[Registration Number]],'[1]ET- AC Registrations'!$G$5:$AC$8000,23,FALSE)=TRUE,"Yes","No"),"")</f>
        <v>Yes</v>
      </c>
      <c r="K110" s="26" t="str">
        <f>IFERROR(INDEX('[1]ET- AC Registrations'!$A$5:$AE$8000,MATCH(Contacts[[#This Row],[Registration Number]],'[1]ET- AC Registrations'!$G$5:$G$8000,0),MATCH("City",'[1]ET- AC Registrations'!$A$5:$AE$5,0)),"")</f>
        <v>Mira Loma</v>
      </c>
    </row>
    <row r="111" spans="2:11" ht="30" customHeight="1" x14ac:dyDescent="0.3">
      <c r="B111" s="1" t="s">
        <v>120</v>
      </c>
      <c r="C111" s="2" t="str">
        <f>IFERROR(INDEX('[1]ET- AC Registrations'!$A$5:$AE$8000,MATCH(Contacts[[#This Row],[Registration Number]],'[1]ET- AC Registrations'!$G$5:$G$8000,0),MATCH("Operation Name",'[1]ET- AC Registrations'!$A$5:$AE$5,0)),"")</f>
        <v>Cooks Company Produce, Inc.</v>
      </c>
      <c r="D111" s="2"/>
      <c r="E111" s="3">
        <f>IFERROR(INDEX('[1]ET- AC Registrations'!$A$5:$AE$8000,MATCH(Contacts[[#This Row],[Registration Number]],'[1]ET- AC Registrations'!$G$5:$G$8000,0),MATCH("Expiration Date",'[1]ET- AC Registrations'!$A$5:$AE$5,0)),"")</f>
        <v>45647</v>
      </c>
      <c r="F111" s="4" t="str">
        <f>IF(C111="","",IF(COUNTIFS('[1]ET-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1" s="26" t="str">
        <f>IFERROR(IF(VLOOKUP(Contacts[[#This Row],[Registration Number]],'[1]ET- AC Registrations'!$G$5:$AC$8000,20,FALSE)=TRUE,"Yes","No"),"")</f>
        <v>Yes</v>
      </c>
      <c r="H111" s="26" t="str">
        <f>IFERROR(IF(VLOOKUP(Contacts[[#This Row],[Registration Number]],'[1]ET- AC Registrations'!$G$5:$AC$8000,21,FALSE)=TRUE,"Yes","No"),"")</f>
        <v>Yes</v>
      </c>
      <c r="I111" s="26" t="str">
        <f>IFERROR(IF(VLOOKUP(Contacts[[#This Row],[Registration Number]],'[1]ET- AC Registrations'!$G$5:$AC$8000,22,FALSE)=TRUE,"Yes","No"),"")</f>
        <v>No</v>
      </c>
      <c r="J111" s="26" t="str">
        <f>IFERROR(IF(VLOOKUP(Contacts[[#This Row],[Registration Number]],'[1]ET- AC Registrations'!$G$5:$AC$8000,23,FALSE)=TRUE,"Yes","No"),"")</f>
        <v>No</v>
      </c>
      <c r="K111" s="26" t="str">
        <f>IFERROR(INDEX('[1]ET- AC Registrations'!$A$5:$AE$8000,MATCH(Contacts[[#This Row],[Registration Number]],'[1]ET- AC Registrations'!$G$5:$G$8000,0),MATCH("City",'[1]ET- AC Registrations'!$A$5:$AE$5,0)),"")</f>
        <v>San Francisco</v>
      </c>
    </row>
    <row r="112" spans="2:11" ht="30" customHeight="1" x14ac:dyDescent="0.3">
      <c r="B112" s="1" t="s">
        <v>121</v>
      </c>
      <c r="C112" s="2" t="str">
        <f>IFERROR(INDEX('[1]ET- AC Registrations'!$A$5:$AE$8000,MATCH(Contacts[[#This Row],[Registration Number]],'[1]ET- AC Registrations'!$G$5:$G$8000,0),MATCH("Operation Name",'[1]ET- AC Registrations'!$A$5:$AE$5,0)),"")</f>
        <v>C B Nichols Egg Ranch</v>
      </c>
      <c r="D112" s="2"/>
      <c r="E112" s="3">
        <f>IFERROR(INDEX('[1]ET- AC Registrations'!$A$5:$AE$8000,MATCH(Contacts[[#This Row],[Registration Number]],'[1]ET- AC Registrations'!$G$5:$G$8000,0),MATCH("Expiration Date",'[1]ET- AC Registrations'!$A$5:$AE$5,0)),"")</f>
        <v>45647</v>
      </c>
      <c r="F112" s="4" t="str">
        <f>IF(C112="","",IF(COUNTIFS('[1]ET-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2" s="26" t="str">
        <f>IFERROR(IF(VLOOKUP(Contacts[[#This Row],[Registration Number]],'[1]ET- AC Registrations'!$G$5:$AC$8000,20,FALSE)=TRUE,"Yes","No"),"")</f>
        <v>Yes</v>
      </c>
      <c r="H112" s="26" t="str">
        <f>IFERROR(IF(VLOOKUP(Contacts[[#This Row],[Registration Number]],'[1]ET- AC Registrations'!$G$5:$AC$8000,21,FALSE)=TRUE,"Yes","No"),"")</f>
        <v>No</v>
      </c>
      <c r="I112" s="26" t="str">
        <f>IFERROR(IF(VLOOKUP(Contacts[[#This Row],[Registration Number]],'[1]ET- AC Registrations'!$G$5:$AC$8000,22,FALSE)=TRUE,"Yes","No"),"")</f>
        <v>No</v>
      </c>
      <c r="J112" s="26" t="str">
        <f>IFERROR(IF(VLOOKUP(Contacts[[#This Row],[Registration Number]],'[1]ET- AC Registrations'!$G$5:$AC$8000,23,FALSE)=TRUE,"Yes","No"),"")</f>
        <v>No</v>
      </c>
      <c r="K112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113" spans="2:11" ht="30" customHeight="1" x14ac:dyDescent="0.3">
      <c r="B113" s="1" t="s">
        <v>122</v>
      </c>
      <c r="C113" s="2" t="str">
        <f>IFERROR(INDEX('[1]ET- AC Registrations'!$A$5:$AE$8000,MATCH(Contacts[[#This Row],[Registration Number]],'[1]ET- AC Registrations'!$G$5:$G$8000,0),MATCH("Operation Name",'[1]ET- AC Registrations'!$A$5:$AE$5,0)),"")</f>
        <v>Pierce Egg Co dba Chino Valley Ranchers</v>
      </c>
      <c r="D113" s="2"/>
      <c r="E113" s="3">
        <f>IFERROR(INDEX('[1]ET- AC Registrations'!$A$5:$AE$8000,MATCH(Contacts[[#This Row],[Registration Number]],'[1]ET- AC Registrations'!$G$5:$G$8000,0),MATCH("Expiration Date",'[1]ET- AC Registrations'!$A$5:$AE$5,0)),"")</f>
        <v>45647</v>
      </c>
      <c r="F113" s="4" t="str">
        <f>IF(C113="","",IF(COUNTIFS('[1]ET-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" s="26" t="str">
        <f>IFERROR(IF(VLOOKUP(Contacts[[#This Row],[Registration Number]],'[1]ET- AC Registrations'!$G$5:$AC$8000,20,FALSE)=TRUE,"Yes","No"),"")</f>
        <v>No</v>
      </c>
      <c r="H113" s="26" t="str">
        <f>IFERROR(IF(VLOOKUP(Contacts[[#This Row],[Registration Number]],'[1]ET- AC Registrations'!$G$5:$AC$8000,21,FALSE)=TRUE,"Yes","No"),"")</f>
        <v>Yes</v>
      </c>
      <c r="I113" s="26" t="str">
        <f>IFERROR(IF(VLOOKUP(Contacts[[#This Row],[Registration Number]],'[1]ET- AC Registrations'!$G$5:$AC$8000,22,FALSE)=TRUE,"Yes","No"),"")</f>
        <v>No</v>
      </c>
      <c r="J113" s="26" t="str">
        <f>IFERROR(IF(VLOOKUP(Contacts[[#This Row],[Registration Number]],'[1]ET- AC Registrations'!$G$5:$AC$8000,23,FALSE)=TRUE,"Yes","No"),"")</f>
        <v>No</v>
      </c>
      <c r="K113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114" spans="2:11" ht="30" hidden="1" customHeight="1" x14ac:dyDescent="0.3">
      <c r="B114" s="1" t="s">
        <v>123</v>
      </c>
      <c r="C11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4" s="2"/>
      <c r="E11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4" s="4" t="str">
        <f>IF(C114="","",IF(COUNTIFS('[1]ET-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4" s="26" t="str">
        <f>IFERROR(IF(VLOOKUP(Contacts[[#This Row],[Registration Number]],'[1]ET- AC Registrations'!$G$5:$AC$8000,20,FALSE)=TRUE,"Yes","No"),"")</f>
        <v/>
      </c>
      <c r="H114" s="26" t="str">
        <f>IFERROR(IF(VLOOKUP(Contacts[[#This Row],[Registration Number]],'[1]ET- AC Registrations'!$G$5:$AC$8000,21,FALSE)=TRUE,"Yes","No"),"")</f>
        <v/>
      </c>
      <c r="I114" s="26" t="str">
        <f>IFERROR(IF(VLOOKUP(Contacts[[#This Row],[Registration Number]],'[1]ET- AC Registrations'!$G$5:$AC$8000,22,FALSE)=TRUE,"Yes","No"),"")</f>
        <v/>
      </c>
      <c r="J114" s="26" t="str">
        <f>IFERROR(IF(VLOOKUP(Contacts[[#This Row],[Registration Number]],'[1]ET- AC Registrations'!$G$5:$AC$8000,23,FALSE)=TRUE,"Yes","No"),"")</f>
        <v/>
      </c>
      <c r="K11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5" spans="2:11" ht="30" customHeight="1" x14ac:dyDescent="0.3">
      <c r="B115" s="1" t="s">
        <v>124</v>
      </c>
      <c r="C115" s="2" t="str">
        <f>IFERROR(INDEX('[1]ET- AC Registrations'!$A$5:$AE$8000,MATCH(Contacts[[#This Row],[Registration Number]],'[1]ET- AC Registrations'!$G$5:$G$8000,0),MATCH("Operation Name",'[1]ET- AC Registrations'!$A$5:$AE$5,0)),"")</f>
        <v>Trafficanda Egg Ranch Inc</v>
      </c>
      <c r="D115" s="2"/>
      <c r="E115" s="3">
        <f>IFERROR(INDEX('[1]ET- AC Registrations'!$A$5:$AE$8000,MATCH(Contacts[[#This Row],[Registration Number]],'[1]ET- AC Registrations'!$G$5:$G$8000,0),MATCH("Expiration Date",'[1]ET- AC Registrations'!$A$5:$AE$5,0)),"")</f>
        <v>45647</v>
      </c>
      <c r="F115" s="4" t="str">
        <f>IF(C115="","",IF(COUNTIFS('[1]ET-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5" s="26" t="str">
        <f>IFERROR(IF(VLOOKUP(Contacts[[#This Row],[Registration Number]],'[1]ET- AC Registrations'!$G$5:$AC$8000,20,FALSE)=TRUE,"Yes","No"),"")</f>
        <v>Yes</v>
      </c>
      <c r="H115" s="26" t="str">
        <f>IFERROR(IF(VLOOKUP(Contacts[[#This Row],[Registration Number]],'[1]ET- AC Registrations'!$G$5:$AC$8000,21,FALSE)=TRUE,"Yes","No"),"")</f>
        <v>Yes</v>
      </c>
      <c r="I115" s="26" t="str">
        <f>IFERROR(IF(VLOOKUP(Contacts[[#This Row],[Registration Number]],'[1]ET- AC Registrations'!$G$5:$AC$8000,22,FALSE)=TRUE,"Yes","No"),"")</f>
        <v>No</v>
      </c>
      <c r="J115" s="26" t="str">
        <f>IFERROR(IF(VLOOKUP(Contacts[[#This Row],[Registration Number]],'[1]ET- AC Registrations'!$G$5:$AC$8000,23,FALSE)=TRUE,"Yes","No"),"")</f>
        <v>No</v>
      </c>
      <c r="K115" s="26" t="str">
        <f>IFERROR(INDEX('[1]ET- AC Registrations'!$A$5:$AE$8000,MATCH(Contacts[[#This Row],[Registration Number]],'[1]ET- AC Registrations'!$G$5:$G$8000,0),MATCH("City",'[1]ET- AC Registrations'!$A$5:$AE$5,0)),"")</f>
        <v>Van Nuys</v>
      </c>
    </row>
    <row r="116" spans="2:11" ht="30" hidden="1" customHeight="1" x14ac:dyDescent="0.3">
      <c r="B116" s="1" t="s">
        <v>125</v>
      </c>
      <c r="C11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6" s="2"/>
      <c r="E11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6" s="4" t="str">
        <f>IF(C116="","",IF(COUNTIFS('[1]ET-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6" s="26" t="str">
        <f>IFERROR(IF(VLOOKUP(Contacts[[#This Row],[Registration Number]],'[1]ET- AC Registrations'!$G$5:$AC$8000,20,FALSE)=TRUE,"Yes","No"),"")</f>
        <v/>
      </c>
      <c r="H116" s="26" t="str">
        <f>IFERROR(IF(VLOOKUP(Contacts[[#This Row],[Registration Number]],'[1]ET- AC Registrations'!$G$5:$AC$8000,21,FALSE)=TRUE,"Yes","No"),"")</f>
        <v/>
      </c>
      <c r="I116" s="26" t="str">
        <f>IFERROR(IF(VLOOKUP(Contacts[[#This Row],[Registration Number]],'[1]ET- AC Registrations'!$G$5:$AC$8000,22,FALSE)=TRUE,"Yes","No"),"")</f>
        <v/>
      </c>
      <c r="J116" s="26" t="str">
        <f>IFERROR(IF(VLOOKUP(Contacts[[#This Row],[Registration Number]],'[1]ET- AC Registrations'!$G$5:$AC$8000,23,FALSE)=TRUE,"Yes","No"),"")</f>
        <v/>
      </c>
      <c r="K11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7" spans="2:11" ht="30" hidden="1" customHeight="1" x14ac:dyDescent="0.3">
      <c r="B117" s="1" t="s">
        <v>126</v>
      </c>
      <c r="C11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7" s="2"/>
      <c r="E11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7" s="4" t="str">
        <f>IF(C117="","",IF(COUNTIFS('[1]ET-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7" s="26" t="str">
        <f>IFERROR(IF(VLOOKUP(Contacts[[#This Row],[Registration Number]],'[1]ET- AC Registrations'!$G$5:$AC$8000,20,FALSE)=TRUE,"Yes","No"),"")</f>
        <v/>
      </c>
      <c r="H117" s="26" t="str">
        <f>IFERROR(IF(VLOOKUP(Contacts[[#This Row],[Registration Number]],'[1]ET- AC Registrations'!$G$5:$AC$8000,21,FALSE)=TRUE,"Yes","No"),"")</f>
        <v/>
      </c>
      <c r="I117" s="26" t="str">
        <f>IFERROR(IF(VLOOKUP(Contacts[[#This Row],[Registration Number]],'[1]ET- AC Registrations'!$G$5:$AC$8000,22,FALSE)=TRUE,"Yes","No"),"")</f>
        <v/>
      </c>
      <c r="J117" s="26" t="str">
        <f>IFERROR(IF(VLOOKUP(Contacts[[#This Row],[Registration Number]],'[1]ET- AC Registrations'!$G$5:$AC$8000,23,FALSE)=TRUE,"Yes","No"),"")</f>
        <v/>
      </c>
      <c r="K11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8" spans="2:11" ht="30" hidden="1" customHeight="1" x14ac:dyDescent="0.3">
      <c r="B118" s="1" t="s">
        <v>127</v>
      </c>
      <c r="C11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8" s="2"/>
      <c r="E11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8" s="4" t="str">
        <f>IF(C118="","",IF(COUNTIFS('[1]ET-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8" s="26" t="str">
        <f>IFERROR(IF(VLOOKUP(Contacts[[#This Row],[Registration Number]],'[1]ET- AC Registrations'!$G$5:$AC$8000,20,FALSE)=TRUE,"Yes","No"),"")</f>
        <v/>
      </c>
      <c r="H118" s="26" t="str">
        <f>IFERROR(IF(VLOOKUP(Contacts[[#This Row],[Registration Number]],'[1]ET- AC Registrations'!$G$5:$AC$8000,21,FALSE)=TRUE,"Yes","No"),"")</f>
        <v/>
      </c>
      <c r="I118" s="26" t="str">
        <f>IFERROR(IF(VLOOKUP(Contacts[[#This Row],[Registration Number]],'[1]ET- AC Registrations'!$G$5:$AC$8000,22,FALSE)=TRUE,"Yes","No"),"")</f>
        <v/>
      </c>
      <c r="J118" s="26" t="str">
        <f>IFERROR(IF(VLOOKUP(Contacts[[#This Row],[Registration Number]],'[1]ET- AC Registrations'!$G$5:$AC$8000,23,FALSE)=TRUE,"Yes","No"),"")</f>
        <v/>
      </c>
      <c r="K11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9" spans="2:11" ht="30" customHeight="1" x14ac:dyDescent="0.3">
      <c r="B119" s="1" t="s">
        <v>128</v>
      </c>
      <c r="C119" s="2" t="str">
        <f>IFERROR(INDEX('[1]ET- AC Registrations'!$A$5:$AE$8000,MATCH(Contacts[[#This Row],[Registration Number]],'[1]ET- AC Registrations'!$G$5:$G$8000,0),MATCH("Operation Name",'[1]ET- AC Registrations'!$A$5:$AE$5,0)),"")</f>
        <v>WinCo Foods, LLC</v>
      </c>
      <c r="D119" s="2"/>
      <c r="E119" s="3">
        <f>IFERROR(INDEX('[1]ET- AC Registrations'!$A$5:$AE$8000,MATCH(Contacts[[#This Row],[Registration Number]],'[1]ET- AC Registrations'!$G$5:$G$8000,0),MATCH("Expiration Date",'[1]ET- AC Registrations'!$A$5:$AE$5,0)),"")</f>
        <v>45469</v>
      </c>
      <c r="F119" s="4" t="str">
        <f>IF(C119="","",IF(COUNTIFS('[1]ET-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9" s="26" t="str">
        <f>IFERROR(IF(VLOOKUP(Contacts[[#This Row],[Registration Number]],'[1]ET- AC Registrations'!$G$5:$AC$8000,20,FALSE)=TRUE,"Yes","No"),"")</f>
        <v>Yes</v>
      </c>
      <c r="H119" s="26" t="str">
        <f>IFERROR(IF(VLOOKUP(Contacts[[#This Row],[Registration Number]],'[1]ET- AC Registrations'!$G$5:$AC$8000,21,FALSE)=TRUE,"Yes","No"),"")</f>
        <v>Yes</v>
      </c>
      <c r="I119" s="26" t="str">
        <f>IFERROR(IF(VLOOKUP(Contacts[[#This Row],[Registration Number]],'[1]ET- AC Registrations'!$G$5:$AC$8000,22,FALSE)=TRUE,"Yes","No"),"")</f>
        <v>Yes</v>
      </c>
      <c r="J119" s="26" t="str">
        <f>IFERROR(IF(VLOOKUP(Contacts[[#This Row],[Registration Number]],'[1]ET- AC Registrations'!$G$5:$AC$8000,23,FALSE)=TRUE,"Yes","No"),"")</f>
        <v>Yes</v>
      </c>
      <c r="K119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120" spans="2:11" ht="30" customHeight="1" x14ac:dyDescent="0.3">
      <c r="B120" s="1" t="s">
        <v>129</v>
      </c>
      <c r="C120" s="2" t="str">
        <f>IFERROR(INDEX('[1]ET- AC Registrations'!$A$5:$AE$8000,MATCH(Contacts[[#This Row],[Registration Number]],'[1]ET- AC Registrations'!$G$5:$G$8000,0),MATCH("Operation Name",'[1]ET- AC Registrations'!$A$5:$AE$5,0)),"")</f>
        <v>Deb El Food Products LLC</v>
      </c>
      <c r="D120" s="2"/>
      <c r="E120" s="3">
        <f>IFERROR(INDEX('[1]ET- AC Registrations'!$A$5:$AE$8000,MATCH(Contacts[[#This Row],[Registration Number]],'[1]ET- AC Registrations'!$G$5:$G$8000,0),MATCH("Expiration Date",'[1]ET- AC Registrations'!$A$5:$AE$5,0)),"")</f>
        <v>45751</v>
      </c>
      <c r="F120" s="4" t="str">
        <f>IF(C120="","",IF(COUNTIFS('[1]ET-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0" s="26" t="str">
        <f>IFERROR(IF(VLOOKUP(Contacts[[#This Row],[Registration Number]],'[1]ET- AC Registrations'!$G$5:$AC$8000,20,FALSE)=TRUE,"Yes","No"),"")</f>
        <v>Yes</v>
      </c>
      <c r="H120" s="26" t="str">
        <f>IFERROR(IF(VLOOKUP(Contacts[[#This Row],[Registration Number]],'[1]ET- AC Registrations'!$G$5:$AC$8000,21,FALSE)=TRUE,"Yes","No"),"")</f>
        <v>Yes</v>
      </c>
      <c r="I120" s="26" t="str">
        <f>IFERROR(IF(VLOOKUP(Contacts[[#This Row],[Registration Number]],'[1]ET- AC Registrations'!$G$5:$AC$8000,22,FALSE)=TRUE,"Yes","No"),"")</f>
        <v>No</v>
      </c>
      <c r="J120" s="26" t="str">
        <f>IFERROR(IF(VLOOKUP(Contacts[[#This Row],[Registration Number]],'[1]ET- AC Registrations'!$G$5:$AC$8000,23,FALSE)=TRUE,"Yes","No"),"")</f>
        <v>No</v>
      </c>
      <c r="K120" s="26" t="str">
        <f>IFERROR(INDEX('[1]ET- AC Registrations'!$A$5:$AE$8000,MATCH(Contacts[[#This Row],[Registration Number]],'[1]ET- AC Registrations'!$G$5:$G$8000,0),MATCH("City",'[1]ET- AC Registrations'!$A$5:$AE$5,0)),"")</f>
        <v>Elizabeth</v>
      </c>
    </row>
    <row r="121" spans="2:11" ht="30" hidden="1" customHeight="1" x14ac:dyDescent="0.3">
      <c r="B121" s="1" t="s">
        <v>130</v>
      </c>
      <c r="C12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21" s="2"/>
      <c r="E12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21" s="4" t="str">
        <f>IF(C121="","",IF(COUNTIFS('[1]ET-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21" s="26" t="str">
        <f>IFERROR(IF(VLOOKUP(Contacts[[#This Row],[Registration Number]],'[1]ET- AC Registrations'!$G$5:$AC$8000,20,FALSE)=TRUE,"Yes","No"),"")</f>
        <v/>
      </c>
      <c r="H121" s="26" t="str">
        <f>IFERROR(IF(VLOOKUP(Contacts[[#This Row],[Registration Number]],'[1]ET- AC Registrations'!$G$5:$AC$8000,21,FALSE)=TRUE,"Yes","No"),"")</f>
        <v/>
      </c>
      <c r="I121" s="26" t="str">
        <f>IFERROR(IF(VLOOKUP(Contacts[[#This Row],[Registration Number]],'[1]ET- AC Registrations'!$G$5:$AC$8000,22,FALSE)=TRUE,"Yes","No"),"")</f>
        <v/>
      </c>
      <c r="J121" s="26" t="str">
        <f>IFERROR(IF(VLOOKUP(Contacts[[#This Row],[Registration Number]],'[1]ET- AC Registrations'!$G$5:$AC$8000,23,FALSE)=TRUE,"Yes","No"),"")</f>
        <v/>
      </c>
      <c r="K12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22" spans="2:11" ht="30" customHeight="1" x14ac:dyDescent="0.3">
      <c r="B122" s="1" t="s">
        <v>131</v>
      </c>
      <c r="C122" s="2" t="str">
        <f>IFERROR(INDEX('[1]ET- AC Registrations'!$A$5:$AE$8000,MATCH(Contacts[[#This Row],[Registration Number]],'[1]ET- AC Registrations'!$G$5:$G$8000,0),MATCH("Operation Name",'[1]ET- AC Registrations'!$A$5:$AE$5,0)),"")</f>
        <v>Deb El Food Products LLC</v>
      </c>
      <c r="D122" s="2"/>
      <c r="E122" s="3">
        <f>IFERROR(INDEX('[1]ET- AC Registrations'!$A$5:$AE$8000,MATCH(Contacts[[#This Row],[Registration Number]],'[1]ET- AC Registrations'!$G$5:$G$8000,0),MATCH("Expiration Date",'[1]ET- AC Registrations'!$A$5:$AE$5,0)),"")</f>
        <v>45751</v>
      </c>
      <c r="F122" s="4" t="str">
        <f>IF(C122="","",IF(COUNTIFS('[1]ET-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2" s="26" t="str">
        <f>IFERROR(IF(VLOOKUP(Contacts[[#This Row],[Registration Number]],'[1]ET- AC Registrations'!$G$5:$AC$8000,20,FALSE)=TRUE,"Yes","No"),"")</f>
        <v>Yes</v>
      </c>
      <c r="H122" s="26" t="str">
        <f>IFERROR(IF(VLOOKUP(Contacts[[#This Row],[Registration Number]],'[1]ET- AC Registrations'!$G$5:$AC$8000,21,FALSE)=TRUE,"Yes","No"),"")</f>
        <v>Yes</v>
      </c>
      <c r="I122" s="26" t="str">
        <f>IFERROR(IF(VLOOKUP(Contacts[[#This Row],[Registration Number]],'[1]ET- AC Registrations'!$G$5:$AC$8000,22,FALSE)=TRUE,"Yes","No"),"")</f>
        <v>No</v>
      </c>
      <c r="J122" s="26" t="str">
        <f>IFERROR(IF(VLOOKUP(Contacts[[#This Row],[Registration Number]],'[1]ET- AC Registrations'!$G$5:$AC$8000,23,FALSE)=TRUE,"Yes","No"),"")</f>
        <v>No</v>
      </c>
      <c r="K122" s="26" t="str">
        <f>IFERROR(INDEX('[1]ET- AC Registrations'!$A$5:$AE$8000,MATCH(Contacts[[#This Row],[Registration Number]],'[1]ET- AC Registrations'!$G$5:$G$8000,0),MATCH("City",'[1]ET- AC Registrations'!$A$5:$AE$5,0)),"")</f>
        <v>Thompsonville</v>
      </c>
    </row>
    <row r="123" spans="2:11" ht="30" hidden="1" customHeight="1" x14ac:dyDescent="0.3">
      <c r="B123" s="1" t="s">
        <v>132</v>
      </c>
      <c r="C12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23" s="2"/>
      <c r="E12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23" s="4" t="str">
        <f>IF(C123="","",IF(COUNTIFS('[1]ET-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23" s="26" t="str">
        <f>IFERROR(IF(VLOOKUP(Contacts[[#This Row],[Registration Number]],'[1]ET- AC Registrations'!$G$5:$AC$8000,20,FALSE)=TRUE,"Yes","No"),"")</f>
        <v/>
      </c>
      <c r="H123" s="26" t="str">
        <f>IFERROR(IF(VLOOKUP(Contacts[[#This Row],[Registration Number]],'[1]ET- AC Registrations'!$G$5:$AC$8000,21,FALSE)=TRUE,"Yes","No"),"")</f>
        <v/>
      </c>
      <c r="I123" s="26" t="str">
        <f>IFERROR(IF(VLOOKUP(Contacts[[#This Row],[Registration Number]],'[1]ET- AC Registrations'!$G$5:$AC$8000,22,FALSE)=TRUE,"Yes","No"),"")</f>
        <v/>
      </c>
      <c r="J123" s="26" t="str">
        <f>IFERROR(IF(VLOOKUP(Contacts[[#This Row],[Registration Number]],'[1]ET- AC Registrations'!$G$5:$AC$8000,23,FALSE)=TRUE,"Yes","No"),"")</f>
        <v/>
      </c>
      <c r="K12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24" spans="2:11" ht="30" customHeight="1" x14ac:dyDescent="0.3">
      <c r="B124" s="1" t="s">
        <v>133</v>
      </c>
      <c r="C124" s="2" t="str">
        <f>IFERROR(INDEX('[1]ET- AC Registrations'!$A$5:$AE$8000,MATCH(Contacts[[#This Row],[Registration Number]],'[1]ET- AC Registrations'!$G$5:$G$8000,0),MATCH("Operation Name",'[1]ET- AC Registrations'!$A$5:$AE$5,0)),"")</f>
        <v>Deb El Food Products LLC</v>
      </c>
      <c r="D124" s="2"/>
      <c r="E124" s="3">
        <f>IFERROR(INDEX('[1]ET- AC Registrations'!$A$5:$AE$8000,MATCH(Contacts[[#This Row],[Registration Number]],'[1]ET- AC Registrations'!$G$5:$G$8000,0),MATCH("Expiration Date",'[1]ET- AC Registrations'!$A$5:$AE$5,0)),"")</f>
        <v>45751</v>
      </c>
      <c r="F124" s="4" t="str">
        <f>IF(C124="","",IF(COUNTIFS('[1]ET-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4" s="26" t="str">
        <f>IFERROR(IF(VLOOKUP(Contacts[[#This Row],[Registration Number]],'[1]ET- AC Registrations'!$G$5:$AC$8000,20,FALSE)=TRUE,"Yes","No"),"")</f>
        <v>No</v>
      </c>
      <c r="H124" s="26" t="str">
        <f>IFERROR(IF(VLOOKUP(Contacts[[#This Row],[Registration Number]],'[1]ET- AC Registrations'!$G$5:$AC$8000,21,FALSE)=TRUE,"Yes","No"),"")</f>
        <v>Yes</v>
      </c>
      <c r="I124" s="26" t="str">
        <f>IFERROR(IF(VLOOKUP(Contacts[[#This Row],[Registration Number]],'[1]ET- AC Registrations'!$G$5:$AC$8000,22,FALSE)=TRUE,"Yes","No"),"")</f>
        <v>No</v>
      </c>
      <c r="J124" s="26" t="str">
        <f>IFERROR(IF(VLOOKUP(Contacts[[#This Row],[Registration Number]],'[1]ET- AC Registrations'!$G$5:$AC$8000,23,FALSE)=TRUE,"Yes","No"),"")</f>
        <v>No</v>
      </c>
      <c r="K124" s="26" t="str">
        <f>IFERROR(INDEX('[1]ET- AC Registrations'!$A$5:$AE$8000,MATCH(Contacts[[#This Row],[Registration Number]],'[1]ET- AC Registrations'!$G$5:$G$8000,0),MATCH("City",'[1]ET- AC Registrations'!$A$5:$AE$5,0)),"")</f>
        <v>Sherburne</v>
      </c>
    </row>
    <row r="125" spans="2:11" ht="30" customHeight="1" x14ac:dyDescent="0.3">
      <c r="B125" s="1" t="s">
        <v>134</v>
      </c>
      <c r="C125" s="2" t="str">
        <f>IFERROR(INDEX('[1]ET- AC Registrations'!$A$5:$AE$8000,MATCH(Contacts[[#This Row],[Registration Number]],'[1]ET- AC Registrations'!$G$5:$G$8000,0),MATCH("Operation Name",'[1]ET- AC Registrations'!$A$5:$AE$5,0)),"")</f>
        <v>Deb El Food Products LLC</v>
      </c>
      <c r="D125" s="2"/>
      <c r="E125" s="3">
        <f>IFERROR(INDEX('[1]ET- AC Registrations'!$A$5:$AE$8000,MATCH(Contacts[[#This Row],[Registration Number]],'[1]ET- AC Registrations'!$G$5:$G$8000,0),MATCH("Expiration Date",'[1]ET- AC Registrations'!$A$5:$AE$5,0)),"")</f>
        <v>45751</v>
      </c>
      <c r="F125" s="4" t="str">
        <f>IF(C125="","",IF(COUNTIFS('[1]ET-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" s="26" t="str">
        <f>IFERROR(IF(VLOOKUP(Contacts[[#This Row],[Registration Number]],'[1]ET- AC Registrations'!$G$5:$AC$8000,20,FALSE)=TRUE,"Yes","No"),"")</f>
        <v>Yes</v>
      </c>
      <c r="H125" s="26" t="str">
        <f>IFERROR(IF(VLOOKUP(Contacts[[#This Row],[Registration Number]],'[1]ET- AC Registrations'!$G$5:$AC$8000,21,FALSE)=TRUE,"Yes","No"),"")</f>
        <v>Yes</v>
      </c>
      <c r="I125" s="26" t="str">
        <f>IFERROR(IF(VLOOKUP(Contacts[[#This Row],[Registration Number]],'[1]ET- AC Registrations'!$G$5:$AC$8000,22,FALSE)=TRUE,"Yes","No"),"")</f>
        <v>No</v>
      </c>
      <c r="J125" s="26" t="str">
        <f>IFERROR(IF(VLOOKUP(Contacts[[#This Row],[Registration Number]],'[1]ET- AC Registrations'!$G$5:$AC$8000,23,FALSE)=TRUE,"Yes","No"),"")</f>
        <v>No</v>
      </c>
      <c r="K125" s="26" t="str">
        <f>IFERROR(INDEX('[1]ET- AC Registrations'!$A$5:$AE$8000,MATCH(Contacts[[#This Row],[Registration Number]],'[1]ET- AC Registrations'!$G$5:$G$8000,0),MATCH("City",'[1]ET- AC Registrations'!$A$5:$AE$5,0)),"")</f>
        <v>New Hampton</v>
      </c>
    </row>
    <row r="126" spans="2:11" ht="30" customHeight="1" x14ac:dyDescent="0.3">
      <c r="B126" s="1" t="s">
        <v>135</v>
      </c>
      <c r="C126" s="2" t="str">
        <f>IFERROR(INDEX('[1]ET- AC Registrations'!$A$5:$AE$8000,MATCH(Contacts[[#This Row],[Registration Number]],'[1]ET- AC Registrations'!$G$5:$G$8000,0),MATCH("Operation Name",'[1]ET- AC Registrations'!$A$5:$AE$5,0)),"")</f>
        <v>Oakdell Egg Farms (Pasco West)</v>
      </c>
      <c r="D126" s="2"/>
      <c r="E126" s="3">
        <f>IFERROR(INDEX('[1]ET- AC Registrations'!$A$5:$AE$8000,MATCH(Contacts[[#This Row],[Registration Number]],'[1]ET- AC Registrations'!$G$5:$G$8000,0),MATCH("Expiration Date",'[1]ET- AC Registrations'!$A$5:$AE$5,0)),"")</f>
        <v>45648</v>
      </c>
      <c r="F126" s="4" t="str">
        <f>IF(C126="","",IF(COUNTIFS('[1]ET-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6" s="26" t="str">
        <f>IFERROR(IF(VLOOKUP(Contacts[[#This Row],[Registration Number]],'[1]ET- AC Registrations'!$G$5:$AC$8000,20,FALSE)=TRUE,"Yes","No"),"")</f>
        <v>Yes</v>
      </c>
      <c r="H126" s="26" t="str">
        <f>IFERROR(IF(VLOOKUP(Contacts[[#This Row],[Registration Number]],'[1]ET- AC Registrations'!$G$5:$AC$8000,21,FALSE)=TRUE,"Yes","No"),"")</f>
        <v>No</v>
      </c>
      <c r="I126" s="26" t="str">
        <f>IFERROR(IF(VLOOKUP(Contacts[[#This Row],[Registration Number]],'[1]ET- AC Registrations'!$G$5:$AC$8000,22,FALSE)=TRUE,"Yes","No"),"")</f>
        <v>No</v>
      </c>
      <c r="J126" s="26" t="str">
        <f>IFERROR(IF(VLOOKUP(Contacts[[#This Row],[Registration Number]],'[1]ET- AC Registrations'!$G$5:$AC$8000,23,FALSE)=TRUE,"Yes","No"),"")</f>
        <v>No</v>
      </c>
      <c r="K126" s="26" t="str">
        <f>IFERROR(INDEX('[1]ET- AC Registrations'!$A$5:$AE$8000,MATCH(Contacts[[#This Row],[Registration Number]],'[1]ET- AC Registrations'!$G$5:$G$8000,0),MATCH("City",'[1]ET- AC Registrations'!$A$5:$AE$5,0)),"")</f>
        <v>Pasco</v>
      </c>
    </row>
    <row r="127" spans="2:11" ht="30" customHeight="1" x14ac:dyDescent="0.3">
      <c r="B127" s="1" t="s">
        <v>136</v>
      </c>
      <c r="C127" s="2" t="str">
        <f>IFERROR(INDEX('[1]ET- AC Registrations'!$A$5:$AE$8000,MATCH(Contacts[[#This Row],[Registration Number]],'[1]ET- AC Registrations'!$G$5:$G$8000,0),MATCH("Operation Name",'[1]ET- AC Registrations'!$A$5:$AE$5,0)),"")</f>
        <v>Oakdell Egg Farms (Pasco East)</v>
      </c>
      <c r="D127" s="2"/>
      <c r="E127" s="3">
        <f>IFERROR(INDEX('[1]ET- AC Registrations'!$A$5:$AE$8000,MATCH(Contacts[[#This Row],[Registration Number]],'[1]ET- AC Registrations'!$G$5:$G$8000,0),MATCH("Expiration Date",'[1]ET- AC Registrations'!$A$5:$AE$5,0)),"")</f>
        <v>45648</v>
      </c>
      <c r="F127" s="4" t="str">
        <f>IF(C127="","",IF(COUNTIFS('[1]ET-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7" s="26" t="str">
        <f>IFERROR(IF(VLOOKUP(Contacts[[#This Row],[Registration Number]],'[1]ET- AC Registrations'!$G$5:$AC$8000,20,FALSE)=TRUE,"Yes","No"),"")</f>
        <v>Yes</v>
      </c>
      <c r="H127" s="26" t="str">
        <f>IFERROR(IF(VLOOKUP(Contacts[[#This Row],[Registration Number]],'[1]ET- AC Registrations'!$G$5:$AC$8000,21,FALSE)=TRUE,"Yes","No"),"")</f>
        <v>No</v>
      </c>
      <c r="I127" s="26" t="str">
        <f>IFERROR(IF(VLOOKUP(Contacts[[#This Row],[Registration Number]],'[1]ET- AC Registrations'!$G$5:$AC$8000,22,FALSE)=TRUE,"Yes","No"),"")</f>
        <v>No</v>
      </c>
      <c r="J127" s="26" t="str">
        <f>IFERROR(IF(VLOOKUP(Contacts[[#This Row],[Registration Number]],'[1]ET- AC Registrations'!$G$5:$AC$8000,23,FALSE)=TRUE,"Yes","No"),"")</f>
        <v>No</v>
      </c>
      <c r="K127" s="26" t="str">
        <f>IFERROR(INDEX('[1]ET- AC Registrations'!$A$5:$AE$8000,MATCH(Contacts[[#This Row],[Registration Number]],'[1]ET- AC Registrations'!$G$5:$G$8000,0),MATCH("City",'[1]ET- AC Registrations'!$A$5:$AE$5,0)),"")</f>
        <v>Pasco</v>
      </c>
    </row>
    <row r="128" spans="2:11" ht="30" customHeight="1" x14ac:dyDescent="0.3">
      <c r="B128" s="1" t="s">
        <v>137</v>
      </c>
      <c r="C128" s="2" t="str">
        <f>IFERROR(INDEX('[1]ET- AC Registrations'!$A$5:$AE$8000,MATCH(Contacts[[#This Row],[Registration Number]],'[1]ET- AC Registrations'!$G$5:$G$8000,0),MATCH("Operation Name",'[1]ET- AC Registrations'!$A$5:$AE$5,0)),"")</f>
        <v>Oakdell Egg Farms (Franklin)</v>
      </c>
      <c r="D128" s="2"/>
      <c r="E128" s="3">
        <f>IFERROR(INDEX('[1]ET- AC Registrations'!$A$5:$AE$8000,MATCH(Contacts[[#This Row],[Registration Number]],'[1]ET- AC Registrations'!$G$5:$G$8000,0),MATCH("Expiration Date",'[1]ET- AC Registrations'!$A$5:$AE$5,0)),"")</f>
        <v>45648</v>
      </c>
      <c r="F128" s="4" t="str">
        <f>IF(C128="","",IF(COUNTIFS('[1]ET-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8" s="26" t="str">
        <f>IFERROR(IF(VLOOKUP(Contacts[[#This Row],[Registration Number]],'[1]ET- AC Registrations'!$G$5:$AC$8000,20,FALSE)=TRUE,"Yes","No"),"")</f>
        <v>Yes</v>
      </c>
      <c r="H128" s="26" t="str">
        <f>IFERROR(IF(VLOOKUP(Contacts[[#This Row],[Registration Number]],'[1]ET- AC Registrations'!$G$5:$AC$8000,21,FALSE)=TRUE,"Yes","No"),"")</f>
        <v>No</v>
      </c>
      <c r="I128" s="26" t="str">
        <f>IFERROR(IF(VLOOKUP(Contacts[[#This Row],[Registration Number]],'[1]ET- AC Registrations'!$G$5:$AC$8000,22,FALSE)=TRUE,"Yes","No"),"")</f>
        <v>No</v>
      </c>
      <c r="J128" s="26" t="str">
        <f>IFERROR(IF(VLOOKUP(Contacts[[#This Row],[Registration Number]],'[1]ET- AC Registrations'!$G$5:$AC$8000,23,FALSE)=TRUE,"Yes","No"),"")</f>
        <v>No</v>
      </c>
      <c r="K128" s="26" t="str">
        <f>IFERROR(INDEX('[1]ET- AC Registrations'!$A$5:$AE$8000,MATCH(Contacts[[#This Row],[Registration Number]],'[1]ET- AC Registrations'!$G$5:$G$8000,0),MATCH("City",'[1]ET- AC Registrations'!$A$5:$AE$5,0)),"")</f>
        <v>Franklin</v>
      </c>
    </row>
    <row r="129" spans="2:11" ht="30" customHeight="1" x14ac:dyDescent="0.3">
      <c r="B129" s="1" t="s">
        <v>138</v>
      </c>
      <c r="C129" s="2" t="str">
        <f>IFERROR(INDEX('[1]ET- AC Registrations'!$A$5:$AE$8000,MATCH(Contacts[[#This Row],[Registration Number]],'[1]ET- AC Registrations'!$G$5:$G$8000,0),MATCH("Operation Name",'[1]ET- AC Registrations'!$A$5:$AE$5,0)),"")</f>
        <v>Oakdell Egg Farms (Lewiston)</v>
      </c>
      <c r="D129" s="2"/>
      <c r="E129" s="3">
        <f>IFERROR(INDEX('[1]ET- AC Registrations'!$A$5:$AE$8000,MATCH(Contacts[[#This Row],[Registration Number]],'[1]ET- AC Registrations'!$G$5:$G$8000,0),MATCH("Expiration Date",'[1]ET- AC Registrations'!$A$5:$AE$5,0)),"")</f>
        <v>45648</v>
      </c>
      <c r="F129" s="4" t="str">
        <f>IF(C129="","",IF(COUNTIFS('[1]ET-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9" s="26" t="str">
        <f>IFERROR(IF(VLOOKUP(Contacts[[#This Row],[Registration Number]],'[1]ET- AC Registrations'!$G$5:$AC$8000,20,FALSE)=TRUE,"Yes","No"),"")</f>
        <v>Yes</v>
      </c>
      <c r="H129" s="26" t="str">
        <f>IFERROR(IF(VLOOKUP(Contacts[[#This Row],[Registration Number]],'[1]ET- AC Registrations'!$G$5:$AC$8000,21,FALSE)=TRUE,"Yes","No"),"")</f>
        <v>No</v>
      </c>
      <c r="I129" s="26" t="str">
        <f>IFERROR(IF(VLOOKUP(Contacts[[#This Row],[Registration Number]],'[1]ET- AC Registrations'!$G$5:$AC$8000,22,FALSE)=TRUE,"Yes","No"),"")</f>
        <v>No</v>
      </c>
      <c r="J129" s="26" t="str">
        <f>IFERROR(IF(VLOOKUP(Contacts[[#This Row],[Registration Number]],'[1]ET- AC Registrations'!$G$5:$AC$8000,23,FALSE)=TRUE,"Yes","No"),"")</f>
        <v>No</v>
      </c>
      <c r="K129" s="26" t="str">
        <f>IFERROR(INDEX('[1]ET- AC Registrations'!$A$5:$AE$8000,MATCH(Contacts[[#This Row],[Registration Number]],'[1]ET- AC Registrations'!$G$5:$G$8000,0),MATCH("City",'[1]ET- AC Registrations'!$A$5:$AE$5,0)),"")</f>
        <v>Lewiston</v>
      </c>
    </row>
    <row r="130" spans="2:11" ht="30" customHeight="1" x14ac:dyDescent="0.3">
      <c r="B130" s="1" t="s">
        <v>139</v>
      </c>
      <c r="C130" s="2" t="str">
        <f>IFERROR(INDEX('[1]ET- AC Registrations'!$A$5:$AE$8000,MATCH(Contacts[[#This Row],[Registration Number]],'[1]ET- AC Registrations'!$G$5:$G$8000,0),MATCH("Operation Name",'[1]ET- AC Registrations'!$A$5:$AE$5,0)),"")</f>
        <v>Demler Enterprises, LLC Wasco</v>
      </c>
      <c r="D130" s="2"/>
      <c r="E130" s="3">
        <f>IFERROR(INDEX('[1]ET- AC Registrations'!$A$5:$AE$8000,MATCH(Contacts[[#This Row],[Registration Number]],'[1]ET- AC Registrations'!$G$5:$G$8000,0),MATCH("Expiration Date",'[1]ET- AC Registrations'!$A$5:$AE$5,0)),"")</f>
        <v>45648</v>
      </c>
      <c r="F130" s="4" t="str">
        <f>IF(C130="","",IF(COUNTIFS('[1]ET-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30" s="26" t="str">
        <f>IFERROR(IF(VLOOKUP(Contacts[[#This Row],[Registration Number]],'[1]ET- AC Registrations'!$G$5:$AC$8000,20,FALSE)=TRUE,"Yes","No"),"")</f>
        <v>Yes</v>
      </c>
      <c r="H130" s="26" t="str">
        <f>IFERROR(IF(VLOOKUP(Contacts[[#This Row],[Registration Number]],'[1]ET- AC Registrations'!$G$5:$AC$8000,21,FALSE)=TRUE,"Yes","No"),"")</f>
        <v>No</v>
      </c>
      <c r="I130" s="26" t="str">
        <f>IFERROR(IF(VLOOKUP(Contacts[[#This Row],[Registration Number]],'[1]ET- AC Registrations'!$G$5:$AC$8000,22,FALSE)=TRUE,"Yes","No"),"")</f>
        <v>No</v>
      </c>
      <c r="J130" s="26" t="str">
        <f>IFERROR(IF(VLOOKUP(Contacts[[#This Row],[Registration Number]],'[1]ET- AC Registrations'!$G$5:$AC$8000,23,FALSE)=TRUE,"Yes","No"),"")</f>
        <v>No</v>
      </c>
      <c r="K130" s="26" t="str">
        <f>IFERROR(INDEX('[1]ET- AC Registrations'!$A$5:$AE$8000,MATCH(Contacts[[#This Row],[Registration Number]],'[1]ET- AC Registrations'!$G$5:$G$8000,0),MATCH("City",'[1]ET- AC Registrations'!$A$5:$AE$5,0)),"")</f>
        <v>Wasco</v>
      </c>
    </row>
    <row r="131" spans="2:11" ht="30" customHeight="1" x14ac:dyDescent="0.3">
      <c r="B131" s="1" t="s">
        <v>140</v>
      </c>
      <c r="C131" s="2" t="str">
        <f>IFERROR(INDEX('[1]ET- AC Registrations'!$A$5:$AE$8000,MATCH(Contacts[[#This Row],[Registration Number]],'[1]ET- AC Registrations'!$G$5:$G$8000,0),MATCH("Operation Name",'[1]ET- AC Registrations'!$A$5:$AE$5,0)),"")</f>
        <v>Demler Enterprises, LLC Delano</v>
      </c>
      <c r="D131" s="2"/>
      <c r="E131" s="3">
        <f>IFERROR(INDEX('[1]ET- AC Registrations'!$A$5:$AE$8000,MATCH(Contacts[[#This Row],[Registration Number]],'[1]ET- AC Registrations'!$G$5:$G$8000,0),MATCH("Expiration Date",'[1]ET- AC Registrations'!$A$5:$AE$5,0)),"")</f>
        <v>45648</v>
      </c>
      <c r="F131" s="4" t="str">
        <f>IF(C131="","",IF(COUNTIFS('[1]ET-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31" s="26" t="str">
        <f>IFERROR(IF(VLOOKUP(Contacts[[#This Row],[Registration Number]],'[1]ET- AC Registrations'!$G$5:$AC$8000,20,FALSE)=TRUE,"Yes","No"),"")</f>
        <v>Yes</v>
      </c>
      <c r="H131" s="26" t="str">
        <f>IFERROR(IF(VLOOKUP(Contacts[[#This Row],[Registration Number]],'[1]ET- AC Registrations'!$G$5:$AC$8000,21,FALSE)=TRUE,"Yes","No"),"")</f>
        <v>No</v>
      </c>
      <c r="I131" s="26" t="str">
        <f>IFERROR(IF(VLOOKUP(Contacts[[#This Row],[Registration Number]],'[1]ET- AC Registrations'!$G$5:$AC$8000,22,FALSE)=TRUE,"Yes","No"),"")</f>
        <v>No</v>
      </c>
      <c r="J131" s="26" t="str">
        <f>IFERROR(IF(VLOOKUP(Contacts[[#This Row],[Registration Number]],'[1]ET- AC Registrations'!$G$5:$AC$8000,23,FALSE)=TRUE,"Yes","No"),"")</f>
        <v>No</v>
      </c>
      <c r="K131" s="26" t="str">
        <f>IFERROR(INDEX('[1]ET- AC Registrations'!$A$5:$AE$8000,MATCH(Contacts[[#This Row],[Registration Number]],'[1]ET- AC Registrations'!$G$5:$G$8000,0),MATCH("City",'[1]ET- AC Registrations'!$A$5:$AE$5,0)),"")</f>
        <v>Delano</v>
      </c>
    </row>
    <row r="132" spans="2:11" ht="30" hidden="1" customHeight="1" x14ac:dyDescent="0.3">
      <c r="B132" s="1" t="s">
        <v>141</v>
      </c>
      <c r="C13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32" s="2"/>
      <c r="E13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32" s="4" t="str">
        <f>IF(C132="","",IF(COUNTIFS('[1]ET-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32" s="26" t="str">
        <f>IFERROR(IF(VLOOKUP(Contacts[[#This Row],[Registration Number]],'[1]ET- AC Registrations'!$G$5:$AC$8000,20,FALSE)=TRUE,"Yes","No"),"")</f>
        <v/>
      </c>
      <c r="H132" s="26" t="str">
        <f>IFERROR(IF(VLOOKUP(Contacts[[#This Row],[Registration Number]],'[1]ET- AC Registrations'!$G$5:$AC$8000,21,FALSE)=TRUE,"Yes","No"),"")</f>
        <v/>
      </c>
      <c r="I132" s="26" t="str">
        <f>IFERROR(IF(VLOOKUP(Contacts[[#This Row],[Registration Number]],'[1]ET- AC Registrations'!$G$5:$AC$8000,22,FALSE)=TRUE,"Yes","No"),"")</f>
        <v/>
      </c>
      <c r="J132" s="26" t="str">
        <f>IFERROR(IF(VLOOKUP(Contacts[[#This Row],[Registration Number]],'[1]ET- AC Registrations'!$G$5:$AC$8000,23,FALSE)=TRUE,"Yes","No"),"")</f>
        <v/>
      </c>
      <c r="K13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33" spans="2:11" ht="30" hidden="1" customHeight="1" x14ac:dyDescent="0.3">
      <c r="B133" s="1" t="s">
        <v>142</v>
      </c>
      <c r="C13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33" s="2"/>
      <c r="E13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33" s="4" t="str">
        <f>IF(C133="","",IF(COUNTIFS('[1]ET-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33" s="26" t="str">
        <f>IFERROR(IF(VLOOKUP(Contacts[[#This Row],[Registration Number]],'[1]ET- AC Registrations'!$G$5:$AC$8000,20,FALSE)=TRUE,"Yes","No"),"")</f>
        <v/>
      </c>
      <c r="H133" s="26" t="str">
        <f>IFERROR(IF(VLOOKUP(Contacts[[#This Row],[Registration Number]],'[1]ET- AC Registrations'!$G$5:$AC$8000,21,FALSE)=TRUE,"Yes","No"),"")</f>
        <v/>
      </c>
      <c r="I133" s="26" t="str">
        <f>IFERROR(IF(VLOOKUP(Contacts[[#This Row],[Registration Number]],'[1]ET- AC Registrations'!$G$5:$AC$8000,22,FALSE)=TRUE,"Yes","No"),"")</f>
        <v/>
      </c>
      <c r="J133" s="26" t="str">
        <f>IFERROR(IF(VLOOKUP(Contacts[[#This Row],[Registration Number]],'[1]ET- AC Registrations'!$G$5:$AC$8000,23,FALSE)=TRUE,"Yes","No"),"")</f>
        <v/>
      </c>
      <c r="K13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34" spans="2:11" ht="30" customHeight="1" x14ac:dyDescent="0.3">
      <c r="B134" s="1" t="s">
        <v>143</v>
      </c>
      <c r="C134" s="2" t="str">
        <f>IFERROR(INDEX('[1]ET- AC Registrations'!$A$5:$AE$8000,MATCH(Contacts[[#This Row],[Registration Number]],'[1]ET- AC Registrations'!$G$5:$G$8000,0),MATCH("Operation Name",'[1]ET- AC Registrations'!$A$5:$AE$5,0)),"")</f>
        <v>Canyon Wholesale Provisions</v>
      </c>
      <c r="D134" s="2"/>
      <c r="E134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134" s="4" t="str">
        <f>IF(C134="","",IF(COUNTIFS('[1]ET-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34" s="26" t="str">
        <f>IFERROR(IF(VLOOKUP(Contacts[[#This Row],[Registration Number]],'[1]ET- AC Registrations'!$G$5:$AC$8000,20,FALSE)=TRUE,"Yes","No"),"")</f>
        <v>Yes</v>
      </c>
      <c r="H134" s="26" t="str">
        <f>IFERROR(IF(VLOOKUP(Contacts[[#This Row],[Registration Number]],'[1]ET- AC Registrations'!$G$5:$AC$8000,21,FALSE)=TRUE,"Yes","No"),"")</f>
        <v>Yes</v>
      </c>
      <c r="I134" s="26" t="str">
        <f>IFERROR(IF(VLOOKUP(Contacts[[#This Row],[Registration Number]],'[1]ET- AC Registrations'!$G$5:$AC$8000,22,FALSE)=TRUE,"Yes","No"),"")</f>
        <v>Yes</v>
      </c>
      <c r="J134" s="26" t="str">
        <f>IFERROR(IF(VLOOKUP(Contacts[[#This Row],[Registration Number]],'[1]ET- AC Registrations'!$G$5:$AC$8000,23,FALSE)=TRUE,"Yes","No"),"")</f>
        <v>Yes</v>
      </c>
      <c r="K13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35" spans="2:11" ht="30" customHeight="1" x14ac:dyDescent="0.3">
      <c r="B135" s="1" t="s">
        <v>144</v>
      </c>
      <c r="C135" s="2" t="str">
        <f>IFERROR(INDEX('[1]ET- AC Registrations'!$A$5:$AE$8000,MATCH(Contacts[[#This Row],[Registration Number]],'[1]ET- AC Registrations'!$G$5:$G$8000,0),MATCH("Operation Name",'[1]ET- AC Registrations'!$A$5:$AE$5,0)),"")</f>
        <v>JS West Milling Co- Dwight Bell</v>
      </c>
      <c r="D135" s="2"/>
      <c r="E135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135" s="4" t="str">
        <f>IF(C135="","",IF(COUNTIFS('[1]ET-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35" s="26" t="str">
        <f>IFERROR(IF(VLOOKUP(Contacts[[#This Row],[Registration Number]],'[1]ET- AC Registrations'!$G$5:$AC$8000,20,FALSE)=TRUE,"Yes","No"),"")</f>
        <v>Yes</v>
      </c>
      <c r="H135" s="26" t="str">
        <f>IFERROR(IF(VLOOKUP(Contacts[[#This Row],[Registration Number]],'[1]ET- AC Registrations'!$G$5:$AC$8000,21,FALSE)=TRUE,"Yes","No"),"")</f>
        <v>No</v>
      </c>
      <c r="I135" s="26" t="str">
        <f>IFERROR(IF(VLOOKUP(Contacts[[#This Row],[Registration Number]],'[1]ET- AC Registrations'!$G$5:$AC$8000,22,FALSE)=TRUE,"Yes","No"),"")</f>
        <v>No</v>
      </c>
      <c r="J135" s="26" t="str">
        <f>IFERROR(IF(VLOOKUP(Contacts[[#This Row],[Registration Number]],'[1]ET- AC Registrations'!$G$5:$AC$8000,23,FALSE)=TRUE,"Yes","No"),"")</f>
        <v>No</v>
      </c>
      <c r="K135" s="26" t="str">
        <f>IFERROR(INDEX('[1]ET- AC Registrations'!$A$5:$AE$8000,MATCH(Contacts[[#This Row],[Registration Number]],'[1]ET- AC Registrations'!$G$5:$G$8000,0),MATCH("City",'[1]ET- AC Registrations'!$A$5:$AE$5,0)),"")</f>
        <v>Atwater</v>
      </c>
    </row>
    <row r="136" spans="2:11" ht="30" customHeight="1" x14ac:dyDescent="0.3">
      <c r="B136" s="1" t="s">
        <v>145</v>
      </c>
      <c r="C136" s="2" t="str">
        <f>IFERROR(INDEX('[1]ET- AC Registrations'!$A$5:$AE$8000,MATCH(Contacts[[#This Row],[Registration Number]],'[1]ET- AC Registrations'!$G$5:$G$8000,0),MATCH("Operation Name",'[1]ET- AC Registrations'!$A$5:$AE$5,0)),"")</f>
        <v>JS West Milling Co- Hilmar</v>
      </c>
      <c r="D136" s="2"/>
      <c r="E136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136" s="4" t="str">
        <f>IF(C136="","",IF(COUNTIFS('[1]ET-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36" s="26" t="str">
        <f>IFERROR(IF(VLOOKUP(Contacts[[#This Row],[Registration Number]],'[1]ET- AC Registrations'!$G$5:$AC$8000,20,FALSE)=TRUE,"Yes","No"),"")</f>
        <v>Yes</v>
      </c>
      <c r="H136" s="26" t="str">
        <f>IFERROR(IF(VLOOKUP(Contacts[[#This Row],[Registration Number]],'[1]ET- AC Registrations'!$G$5:$AC$8000,21,FALSE)=TRUE,"Yes","No"),"")</f>
        <v>No</v>
      </c>
      <c r="I136" s="26" t="str">
        <f>IFERROR(IF(VLOOKUP(Contacts[[#This Row],[Registration Number]],'[1]ET- AC Registrations'!$G$5:$AC$8000,22,FALSE)=TRUE,"Yes","No"),"")</f>
        <v>No</v>
      </c>
      <c r="J136" s="26" t="str">
        <f>IFERROR(IF(VLOOKUP(Contacts[[#This Row],[Registration Number]],'[1]ET- AC Registrations'!$G$5:$AC$8000,23,FALSE)=TRUE,"Yes","No"),"")</f>
        <v>No</v>
      </c>
      <c r="K136" s="26" t="str">
        <f>IFERROR(INDEX('[1]ET- AC Registrations'!$A$5:$AE$8000,MATCH(Contacts[[#This Row],[Registration Number]],'[1]ET- AC Registrations'!$G$5:$G$8000,0),MATCH("City",'[1]ET- AC Registrations'!$A$5:$AE$5,0)),"")</f>
        <v>Hilmar</v>
      </c>
    </row>
    <row r="137" spans="2:11" ht="30" customHeight="1" x14ac:dyDescent="0.3">
      <c r="B137" s="1" t="s">
        <v>146</v>
      </c>
      <c r="C137" s="2" t="str">
        <f>IFERROR(INDEX('[1]ET- AC Registrations'!$A$5:$AE$8000,MATCH(Contacts[[#This Row],[Registration Number]],'[1]ET- AC Registrations'!$G$5:$G$8000,0),MATCH("Operation Name",'[1]ET- AC Registrations'!$A$5:$AE$5,0)),"")</f>
        <v>Tony's Fine Foods</v>
      </c>
      <c r="D137" s="2"/>
      <c r="E137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37" s="4" t="str">
        <f>IF(C137="","",IF(COUNTIFS('[1]ET-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37" s="26" t="str">
        <f>IFERROR(IF(VLOOKUP(Contacts[[#This Row],[Registration Number]],'[1]ET- AC Registrations'!$G$5:$AC$8000,20,FALSE)=TRUE,"Yes","No"),"")</f>
        <v>Yes</v>
      </c>
      <c r="H137" s="26" t="str">
        <f>IFERROR(IF(VLOOKUP(Contacts[[#This Row],[Registration Number]],'[1]ET- AC Registrations'!$G$5:$AC$8000,21,FALSE)=TRUE,"Yes","No"),"")</f>
        <v>Yes</v>
      </c>
      <c r="I137" s="26" t="str">
        <f>IFERROR(IF(VLOOKUP(Contacts[[#This Row],[Registration Number]],'[1]ET- AC Registrations'!$G$5:$AC$8000,22,FALSE)=TRUE,"Yes","No"),"")</f>
        <v>Yes</v>
      </c>
      <c r="J137" s="26" t="str">
        <f>IFERROR(IF(VLOOKUP(Contacts[[#This Row],[Registration Number]],'[1]ET- AC Registrations'!$G$5:$AC$8000,23,FALSE)=TRUE,"Yes","No"),"")</f>
        <v>Yes</v>
      </c>
      <c r="K137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138" spans="2:11" ht="30" hidden="1" customHeight="1" x14ac:dyDescent="0.3">
      <c r="B138" s="1" t="s">
        <v>147</v>
      </c>
      <c r="C13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38" s="2"/>
      <c r="E13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38" s="4" t="str">
        <f>IF(C138="","",IF(COUNTIFS('[1]ET-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38" s="26" t="str">
        <f>IFERROR(IF(VLOOKUP(Contacts[[#This Row],[Registration Number]],'[1]ET- AC Registrations'!$G$5:$AC$8000,20,FALSE)=TRUE,"Yes","No"),"")</f>
        <v/>
      </c>
      <c r="H138" s="26" t="str">
        <f>IFERROR(IF(VLOOKUP(Contacts[[#This Row],[Registration Number]],'[1]ET- AC Registrations'!$G$5:$AC$8000,21,FALSE)=TRUE,"Yes","No"),"")</f>
        <v/>
      </c>
      <c r="I138" s="26" t="str">
        <f>IFERROR(IF(VLOOKUP(Contacts[[#This Row],[Registration Number]],'[1]ET- AC Registrations'!$G$5:$AC$8000,22,FALSE)=TRUE,"Yes","No"),"")</f>
        <v/>
      </c>
      <c r="J138" s="26" t="str">
        <f>IFERROR(IF(VLOOKUP(Contacts[[#This Row],[Registration Number]],'[1]ET- AC Registrations'!$G$5:$AC$8000,23,FALSE)=TRUE,"Yes","No"),"")</f>
        <v/>
      </c>
      <c r="K13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39" spans="2:11" ht="30" hidden="1" customHeight="1" x14ac:dyDescent="0.3">
      <c r="B139" s="1" t="s">
        <v>148</v>
      </c>
      <c r="C13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39" s="2"/>
      <c r="E13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39" s="4" t="str">
        <f>IF(C139="","",IF(COUNTIFS('[1]ET-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39" s="26" t="str">
        <f>IFERROR(IF(VLOOKUP(Contacts[[#This Row],[Registration Number]],'[1]ET- AC Registrations'!$G$5:$AC$8000,20,FALSE)=TRUE,"Yes","No"),"")</f>
        <v/>
      </c>
      <c r="H139" s="26" t="str">
        <f>IFERROR(IF(VLOOKUP(Contacts[[#This Row],[Registration Number]],'[1]ET- AC Registrations'!$G$5:$AC$8000,21,FALSE)=TRUE,"Yes","No"),"")</f>
        <v/>
      </c>
      <c r="I139" s="26" t="str">
        <f>IFERROR(IF(VLOOKUP(Contacts[[#This Row],[Registration Number]],'[1]ET- AC Registrations'!$G$5:$AC$8000,22,FALSE)=TRUE,"Yes","No"),"")</f>
        <v/>
      </c>
      <c r="J139" s="26" t="str">
        <f>IFERROR(IF(VLOOKUP(Contacts[[#This Row],[Registration Number]],'[1]ET- AC Registrations'!$G$5:$AC$8000,23,FALSE)=TRUE,"Yes","No"),"")</f>
        <v/>
      </c>
      <c r="K13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40" spans="2:11" ht="30" customHeight="1" x14ac:dyDescent="0.3">
      <c r="B140" s="1" t="s">
        <v>149</v>
      </c>
      <c r="C140" s="2" t="str">
        <f>IFERROR(INDEX('[1]ET- AC Registrations'!$A$5:$AE$8000,MATCH(Contacts[[#This Row],[Registration Number]],'[1]ET- AC Registrations'!$G$5:$G$8000,0),MATCH("Operation Name",'[1]ET- AC Registrations'!$A$5:$AE$5,0)),"")</f>
        <v>Les Specialites Prodal 1975 (ltee) # 795</v>
      </c>
      <c r="D140" s="2"/>
      <c r="E140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40" s="4" t="str">
        <f>IF(C140="","",IF(COUNTIFS('[1]ET-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40" s="26" t="str">
        <f>IFERROR(IF(VLOOKUP(Contacts[[#This Row],[Registration Number]],'[1]ET- AC Registrations'!$G$5:$AC$8000,20,FALSE)=TRUE,"Yes","No"),"")</f>
        <v>No</v>
      </c>
      <c r="H140" s="26" t="str">
        <f>IFERROR(IF(VLOOKUP(Contacts[[#This Row],[Registration Number]],'[1]ET- AC Registrations'!$G$5:$AC$8000,21,FALSE)=TRUE,"Yes","No"),"")</f>
        <v>No</v>
      </c>
      <c r="I140" s="26" t="str">
        <f>IFERROR(IF(VLOOKUP(Contacts[[#This Row],[Registration Number]],'[1]ET- AC Registrations'!$G$5:$AC$8000,22,FALSE)=TRUE,"Yes","No"),"")</f>
        <v>Yes</v>
      </c>
      <c r="J140" s="26" t="str">
        <f>IFERROR(IF(VLOOKUP(Contacts[[#This Row],[Registration Number]],'[1]ET- AC Registrations'!$G$5:$AC$8000,23,FALSE)=TRUE,"Yes","No"),"")</f>
        <v>No</v>
      </c>
      <c r="K140" s="26" t="str">
        <f>IFERROR(INDEX('[1]ET- AC Registrations'!$A$5:$AE$8000,MATCH(Contacts[[#This Row],[Registration Number]],'[1]ET- AC Registrations'!$G$5:$G$8000,0),MATCH("City",'[1]ET- AC Registrations'!$A$5:$AE$5,0)),"")</f>
        <v>Saint - Bernand</v>
      </c>
    </row>
    <row r="141" spans="2:11" ht="30" customHeight="1" x14ac:dyDescent="0.3">
      <c r="B141" s="1" t="s">
        <v>150</v>
      </c>
      <c r="C141" s="2" t="str">
        <f>IFERROR(INDEX('[1]ET- AC Registrations'!$A$5:$AE$8000,MATCH(Contacts[[#This Row],[Registration Number]],'[1]ET- AC Registrations'!$G$5:$G$8000,0),MATCH("Operation Name",'[1]ET- AC Registrations'!$A$5:$AE$5,0)),"")</f>
        <v>Wilcox Farms, Inc</v>
      </c>
      <c r="D141" s="2"/>
      <c r="E141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141" s="4" t="str">
        <f>IF(C141="","",IF(COUNTIFS('[1]ET-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41" s="26" t="str">
        <f>IFERROR(IF(VLOOKUP(Contacts[[#This Row],[Registration Number]],'[1]ET- AC Registrations'!$G$5:$AC$8000,20,FALSE)=TRUE,"Yes","No"),"")</f>
        <v>Yes</v>
      </c>
      <c r="H141" s="26" t="str">
        <f>IFERROR(IF(VLOOKUP(Contacts[[#This Row],[Registration Number]],'[1]ET- AC Registrations'!$G$5:$AC$8000,21,FALSE)=TRUE,"Yes","No"),"")</f>
        <v>Yes</v>
      </c>
      <c r="I141" s="26" t="str">
        <f>IFERROR(IF(VLOOKUP(Contacts[[#This Row],[Registration Number]],'[1]ET- AC Registrations'!$G$5:$AC$8000,22,FALSE)=TRUE,"Yes","No"),"")</f>
        <v>No</v>
      </c>
      <c r="J141" s="26" t="str">
        <f>IFERROR(IF(VLOOKUP(Contacts[[#This Row],[Registration Number]],'[1]ET- AC Registrations'!$G$5:$AC$8000,23,FALSE)=TRUE,"Yes","No"),"")</f>
        <v>No</v>
      </c>
      <c r="K141" s="26" t="str">
        <f>IFERROR(INDEX('[1]ET- AC Registrations'!$A$5:$AE$8000,MATCH(Contacts[[#This Row],[Registration Number]],'[1]ET- AC Registrations'!$G$5:$G$8000,0),MATCH("City",'[1]ET- AC Registrations'!$A$5:$AE$5,0)),"")</f>
        <v>Roy</v>
      </c>
    </row>
    <row r="142" spans="2:11" ht="30" customHeight="1" x14ac:dyDescent="0.3">
      <c r="B142" s="1" t="s">
        <v>151</v>
      </c>
      <c r="C142" s="2" t="str">
        <f>IFERROR(INDEX('[1]ET- AC Registrations'!$A$5:$AE$8000,MATCH(Contacts[[#This Row],[Registration Number]],'[1]ET- AC Registrations'!$G$5:$G$8000,0),MATCH("Operation Name",'[1]ET- AC Registrations'!$A$5:$AE$5,0)),"")</f>
        <v>Vitco Foods</v>
      </c>
      <c r="D142" s="2"/>
      <c r="E142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42" s="4" t="str">
        <f>IF(C142="","",IF(COUNTIFS('[1]ET-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42" s="26" t="str">
        <f>IFERROR(IF(VLOOKUP(Contacts[[#This Row],[Registration Number]],'[1]ET- AC Registrations'!$G$5:$AC$8000,20,FALSE)=TRUE,"Yes","No"),"")</f>
        <v>Yes</v>
      </c>
      <c r="H142" s="26" t="str">
        <f>IFERROR(IF(VLOOKUP(Contacts[[#This Row],[Registration Number]],'[1]ET- AC Registrations'!$G$5:$AC$8000,21,FALSE)=TRUE,"Yes","No"),"")</f>
        <v>Yes</v>
      </c>
      <c r="I142" s="26" t="str">
        <f>IFERROR(IF(VLOOKUP(Contacts[[#This Row],[Registration Number]],'[1]ET- AC Registrations'!$G$5:$AC$8000,22,FALSE)=TRUE,"Yes","No"),"")</f>
        <v>Yes</v>
      </c>
      <c r="J142" s="26" t="str">
        <f>IFERROR(IF(VLOOKUP(Contacts[[#This Row],[Registration Number]],'[1]ET- AC Registrations'!$G$5:$AC$8000,23,FALSE)=TRUE,"Yes","No"),"")</f>
        <v>Yes</v>
      </c>
      <c r="K142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143" spans="2:11" ht="30" hidden="1" customHeight="1" x14ac:dyDescent="0.3">
      <c r="B143" s="1" t="s">
        <v>152</v>
      </c>
      <c r="C14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43" s="2"/>
      <c r="E14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43" s="4" t="str">
        <f>IF(C143="","",IF(COUNTIFS('[1]ET-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43" s="26" t="str">
        <f>IFERROR(IF(VLOOKUP(Contacts[[#This Row],[Registration Number]],'[1]ET- AC Registrations'!$G$5:$AC$8000,20,FALSE)=TRUE,"Yes","No"),"")</f>
        <v/>
      </c>
      <c r="H143" s="26" t="str">
        <f>IFERROR(IF(VLOOKUP(Contacts[[#This Row],[Registration Number]],'[1]ET- AC Registrations'!$G$5:$AC$8000,21,FALSE)=TRUE,"Yes","No"),"")</f>
        <v/>
      </c>
      <c r="I143" s="26" t="str">
        <f>IFERROR(IF(VLOOKUP(Contacts[[#This Row],[Registration Number]],'[1]ET- AC Registrations'!$G$5:$AC$8000,22,FALSE)=TRUE,"Yes","No"),"")</f>
        <v/>
      </c>
      <c r="J143" s="26" t="str">
        <f>IFERROR(IF(VLOOKUP(Contacts[[#This Row],[Registration Number]],'[1]ET- AC Registrations'!$G$5:$AC$8000,23,FALSE)=TRUE,"Yes","No"),"")</f>
        <v/>
      </c>
      <c r="K14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44" spans="2:11" ht="30" customHeight="1" x14ac:dyDescent="0.3">
      <c r="B144" s="1" t="s">
        <v>153</v>
      </c>
      <c r="C144" s="2" t="str">
        <f>IFERROR(INDEX('[1]ET- AC Registrations'!$A$5:$AE$8000,MATCH(Contacts[[#This Row],[Registration Number]],'[1]ET- AC Registrations'!$G$5:$G$8000,0),MATCH("Operation Name",'[1]ET- AC Registrations'!$A$5:$AE$5,0)),"")</f>
        <v>Pueblo Trading Co, Inc</v>
      </c>
      <c r="D144" s="2"/>
      <c r="E144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44" s="4" t="str">
        <f>IF(C144="","",IF(COUNTIFS('[1]ET-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44" s="26" t="str">
        <f>IFERROR(IF(VLOOKUP(Contacts[[#This Row],[Registration Number]],'[1]ET- AC Registrations'!$G$5:$AC$8000,20,FALSE)=TRUE,"Yes","No"),"")</f>
        <v>No</v>
      </c>
      <c r="H144" s="26" t="str">
        <f>IFERROR(IF(VLOOKUP(Contacts[[#This Row],[Registration Number]],'[1]ET- AC Registrations'!$G$5:$AC$8000,21,FALSE)=TRUE,"Yes","No"),"")</f>
        <v>No</v>
      </c>
      <c r="I144" s="26" t="str">
        <f>IFERROR(IF(VLOOKUP(Contacts[[#This Row],[Registration Number]],'[1]ET- AC Registrations'!$G$5:$AC$8000,22,FALSE)=TRUE,"Yes","No"),"")</f>
        <v>Yes</v>
      </c>
      <c r="J144" s="26" t="str">
        <f>IFERROR(IF(VLOOKUP(Contacts[[#This Row],[Registration Number]],'[1]ET- AC Registrations'!$G$5:$AC$8000,23,FALSE)=TRUE,"Yes","No"),"")</f>
        <v>Yes</v>
      </c>
      <c r="K14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45" spans="2:11" ht="30" customHeight="1" x14ac:dyDescent="0.3">
      <c r="B145" s="1" t="s">
        <v>154</v>
      </c>
      <c r="C145" s="2" t="str">
        <f>IFERROR(INDEX('[1]ET- AC Registrations'!$A$5:$AE$8000,MATCH(Contacts[[#This Row],[Registration Number]],'[1]ET- AC Registrations'!$G$5:$G$8000,0),MATCH("Operation Name",'[1]ET- AC Registrations'!$A$5:$AE$5,0)),"")</f>
        <v>Sunrise Farms LLC</v>
      </c>
      <c r="D145" s="2"/>
      <c r="E145" s="3">
        <f>IFERROR(INDEX('[1]ET- AC Registrations'!$A$5:$AE$8000,MATCH(Contacts[[#This Row],[Registration Number]],'[1]ET- AC Registrations'!$G$5:$G$8000,0),MATCH("Expiration Date",'[1]ET- AC Registrations'!$A$5:$AE$5,0)),"")</f>
        <v>45776</v>
      </c>
      <c r="F145" s="4" t="str">
        <f>IF(C145="","",IF(COUNTIFS('[1]ET-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45" s="26" t="str">
        <f>IFERROR(IF(VLOOKUP(Contacts[[#This Row],[Registration Number]],'[1]ET- AC Registrations'!$G$5:$AC$8000,20,FALSE)=TRUE,"Yes","No"),"")</f>
        <v>Yes</v>
      </c>
      <c r="H145" s="26" t="str">
        <f>IFERROR(IF(VLOOKUP(Contacts[[#This Row],[Registration Number]],'[1]ET- AC Registrations'!$G$5:$AC$8000,21,FALSE)=TRUE,"Yes","No"),"")</f>
        <v>No</v>
      </c>
      <c r="I145" s="26" t="str">
        <f>IFERROR(IF(VLOOKUP(Contacts[[#This Row],[Registration Number]],'[1]ET- AC Registrations'!$G$5:$AC$8000,22,FALSE)=TRUE,"Yes","No"),"")</f>
        <v>No</v>
      </c>
      <c r="J145" s="26" t="str">
        <f>IFERROR(IF(VLOOKUP(Contacts[[#This Row],[Registration Number]],'[1]ET- AC Registrations'!$G$5:$AC$8000,23,FALSE)=TRUE,"Yes","No"),"")</f>
        <v>No</v>
      </c>
      <c r="K145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146" spans="2:11" ht="30" hidden="1" customHeight="1" x14ac:dyDescent="0.3">
      <c r="B146" s="1" t="s">
        <v>155</v>
      </c>
      <c r="C14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46" s="2"/>
      <c r="E14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46" s="4" t="str">
        <f>IF(C146="","",IF(COUNTIFS('[1]ET-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46" s="26" t="str">
        <f>IFERROR(IF(VLOOKUP(Contacts[[#This Row],[Registration Number]],'[1]ET- AC Registrations'!$G$5:$AC$8000,20,FALSE)=TRUE,"Yes","No"),"")</f>
        <v/>
      </c>
      <c r="H146" s="26" t="str">
        <f>IFERROR(IF(VLOOKUP(Contacts[[#This Row],[Registration Number]],'[1]ET- AC Registrations'!$G$5:$AC$8000,21,FALSE)=TRUE,"Yes","No"),"")</f>
        <v/>
      </c>
      <c r="I146" s="26" t="str">
        <f>IFERROR(IF(VLOOKUP(Contacts[[#This Row],[Registration Number]],'[1]ET- AC Registrations'!$G$5:$AC$8000,22,FALSE)=TRUE,"Yes","No"),"")</f>
        <v/>
      </c>
      <c r="J146" s="26" t="str">
        <f>IFERROR(IF(VLOOKUP(Contacts[[#This Row],[Registration Number]],'[1]ET- AC Registrations'!$G$5:$AC$8000,23,FALSE)=TRUE,"Yes","No"),"")</f>
        <v/>
      </c>
      <c r="K14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47" spans="2:11" ht="30" customHeight="1" x14ac:dyDescent="0.3">
      <c r="B147" s="1" t="s">
        <v>156</v>
      </c>
      <c r="C147" s="2" t="str">
        <f>IFERROR(INDEX('[1]ET- AC Registrations'!$A$5:$AE$8000,MATCH(Contacts[[#This Row],[Registration Number]],'[1]ET- AC Registrations'!$G$5:$G$8000,0),MATCH("Operation Name",'[1]ET- AC Registrations'!$A$5:$AE$5,0)),"")</f>
        <v>Premium Minnesota Pork LLC</v>
      </c>
      <c r="D147" s="2"/>
      <c r="E147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47" s="4" t="str">
        <f>IF(C147="","",IF(COUNTIFS('[1]ET-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47" s="26" t="str">
        <f>IFERROR(IF(VLOOKUP(Contacts[[#This Row],[Registration Number]],'[1]ET- AC Registrations'!$G$5:$AC$8000,20,FALSE)=TRUE,"Yes","No"),"")</f>
        <v>No</v>
      </c>
      <c r="H147" s="26" t="str">
        <f>IFERROR(IF(VLOOKUP(Contacts[[#This Row],[Registration Number]],'[1]ET- AC Registrations'!$G$5:$AC$8000,21,FALSE)=TRUE,"Yes","No"),"")</f>
        <v>No</v>
      </c>
      <c r="I147" s="26" t="str">
        <f>IFERROR(IF(VLOOKUP(Contacts[[#This Row],[Registration Number]],'[1]ET- AC Registrations'!$G$5:$AC$8000,22,FALSE)=TRUE,"Yes","No"),"")</f>
        <v>Yes</v>
      </c>
      <c r="J147" s="26" t="str">
        <f>IFERROR(IF(VLOOKUP(Contacts[[#This Row],[Registration Number]],'[1]ET- AC Registrations'!$G$5:$AC$8000,23,FALSE)=TRUE,"Yes","No"),"")</f>
        <v>No</v>
      </c>
      <c r="K147" s="26" t="str">
        <f>IFERROR(INDEX('[1]ET- AC Registrations'!$A$5:$AE$8000,MATCH(Contacts[[#This Row],[Registration Number]],'[1]ET- AC Registrations'!$G$5:$G$8000,0),MATCH("City",'[1]ET- AC Registrations'!$A$5:$AE$5,0)),"")</f>
        <v>Luverne</v>
      </c>
    </row>
    <row r="148" spans="2:11" ht="30" customHeight="1" x14ac:dyDescent="0.3">
      <c r="B148" s="1" t="s">
        <v>157</v>
      </c>
      <c r="C148" s="2" t="str">
        <f>IFERROR(INDEX('[1]ET- AC Registrations'!$A$5:$AE$8000,MATCH(Contacts[[#This Row],[Registration Number]],'[1]ET- AC Registrations'!$G$5:$G$8000,0),MATCH("Operation Name",'[1]ET- AC Registrations'!$A$5:$AE$5,0)),"")</f>
        <v>Sunrise Food Service, Inc</v>
      </c>
      <c r="D148" s="2"/>
      <c r="E148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48" s="4" t="str">
        <f>IF(C148="","",IF(COUNTIFS('[1]ET-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48" s="26" t="str">
        <f>IFERROR(IF(VLOOKUP(Contacts[[#This Row],[Registration Number]],'[1]ET- AC Registrations'!$G$5:$AC$8000,20,FALSE)=TRUE,"Yes","No"),"")</f>
        <v>Yes</v>
      </c>
      <c r="H148" s="26" t="str">
        <f>IFERROR(IF(VLOOKUP(Contacts[[#This Row],[Registration Number]],'[1]ET- AC Registrations'!$G$5:$AC$8000,21,FALSE)=TRUE,"Yes","No"),"")</f>
        <v>Yes</v>
      </c>
      <c r="I148" s="26" t="str">
        <f>IFERROR(IF(VLOOKUP(Contacts[[#This Row],[Registration Number]],'[1]ET- AC Registrations'!$G$5:$AC$8000,22,FALSE)=TRUE,"Yes","No"),"")</f>
        <v>No</v>
      </c>
      <c r="J148" s="26" t="str">
        <f>IFERROR(IF(VLOOKUP(Contacts[[#This Row],[Registration Number]],'[1]ET- AC Registrations'!$G$5:$AC$8000,23,FALSE)=TRUE,"Yes","No"),"")</f>
        <v>No</v>
      </c>
      <c r="K148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49" spans="2:11" ht="30" customHeight="1" x14ac:dyDescent="0.3">
      <c r="B149" s="1" t="s">
        <v>158</v>
      </c>
      <c r="C149" s="2" t="str">
        <f>IFERROR(INDEX('[1]ET- AC Registrations'!$A$5:$AE$8000,MATCH(Contacts[[#This Row],[Registration Number]],'[1]ET- AC Registrations'!$G$5:$G$8000,0),MATCH("Operation Name",'[1]ET- AC Registrations'!$A$5:$AE$5,0)),"")</f>
        <v>888 Trading, Inc</v>
      </c>
      <c r="D149" s="2"/>
      <c r="E149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49" s="4" t="str">
        <f>IF(C149="","",IF(COUNTIFS('[1]ET-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49" s="26" t="str">
        <f>IFERROR(IF(VLOOKUP(Contacts[[#This Row],[Registration Number]],'[1]ET- AC Registrations'!$G$5:$AC$8000,20,FALSE)=TRUE,"Yes","No"),"")</f>
        <v>No</v>
      </c>
      <c r="H149" s="26" t="str">
        <f>IFERROR(IF(VLOOKUP(Contacts[[#This Row],[Registration Number]],'[1]ET- AC Registrations'!$G$5:$AC$8000,21,FALSE)=TRUE,"Yes","No"),"")</f>
        <v>No</v>
      </c>
      <c r="I149" s="26" t="str">
        <f>IFERROR(IF(VLOOKUP(Contacts[[#This Row],[Registration Number]],'[1]ET- AC Registrations'!$G$5:$AC$8000,22,FALSE)=TRUE,"Yes","No"),"")</f>
        <v>Yes</v>
      </c>
      <c r="J149" s="26" t="str">
        <f>IFERROR(IF(VLOOKUP(Contacts[[#This Row],[Registration Number]],'[1]ET- AC Registrations'!$G$5:$AC$8000,23,FALSE)=TRUE,"Yes","No"),"")</f>
        <v>Yes</v>
      </c>
      <c r="K149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50" spans="2:11" ht="30" customHeight="1" x14ac:dyDescent="0.3">
      <c r="B150" s="1" t="s">
        <v>159</v>
      </c>
      <c r="C150" s="2" t="str">
        <f>IFERROR(INDEX('[1]ET- AC Registrations'!$A$5:$AE$8000,MATCH(Contacts[[#This Row],[Registration Number]],'[1]ET- AC Registrations'!$G$5:$G$8000,0),MATCH("Operation Name",'[1]ET- AC Registrations'!$A$5:$AE$5,0)),"")</f>
        <v>Seaboards Foods LLC</v>
      </c>
      <c r="D150" s="2"/>
      <c r="E150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50" s="4" t="str">
        <f>IF(C150="","",IF(COUNTIFS('[1]ET-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0" s="26" t="str">
        <f>IFERROR(IF(VLOOKUP(Contacts[[#This Row],[Registration Number]],'[1]ET- AC Registrations'!$G$5:$AC$8000,20,FALSE)=TRUE,"Yes","No"),"")</f>
        <v>No</v>
      </c>
      <c r="H150" s="26" t="str">
        <f>IFERROR(IF(VLOOKUP(Contacts[[#This Row],[Registration Number]],'[1]ET- AC Registrations'!$G$5:$AC$8000,21,FALSE)=TRUE,"Yes","No"),"")</f>
        <v>No</v>
      </c>
      <c r="I150" s="26" t="str">
        <f>IFERROR(IF(VLOOKUP(Contacts[[#This Row],[Registration Number]],'[1]ET- AC Registrations'!$G$5:$AC$8000,22,FALSE)=TRUE,"Yes","No"),"")</f>
        <v>Yes</v>
      </c>
      <c r="J150" s="26" t="str">
        <f>IFERROR(IF(VLOOKUP(Contacts[[#This Row],[Registration Number]],'[1]ET- AC Registrations'!$G$5:$AC$8000,23,FALSE)=TRUE,"Yes","No"),"")</f>
        <v>No</v>
      </c>
      <c r="K150" s="26" t="str">
        <f>IFERROR(INDEX('[1]ET- AC Registrations'!$A$5:$AE$8000,MATCH(Contacts[[#This Row],[Registration Number]],'[1]ET- AC Registrations'!$G$5:$G$8000,0),MATCH("City",'[1]ET- AC Registrations'!$A$5:$AE$5,0)),"")</f>
        <v>Guymon</v>
      </c>
    </row>
    <row r="151" spans="2:11" ht="30" customHeight="1" x14ac:dyDescent="0.3">
      <c r="B151" s="1" t="s">
        <v>160</v>
      </c>
      <c r="C151" s="2" t="str">
        <f>IFERROR(INDEX('[1]ET- AC Registrations'!$A$5:$AE$8000,MATCH(Contacts[[#This Row],[Registration Number]],'[1]ET- AC Registrations'!$G$5:$G$8000,0),MATCH("Operation Name",'[1]ET- AC Registrations'!$A$5:$AE$5,0)),"")</f>
        <v>Seaboard Triumph Foods, LLC</v>
      </c>
      <c r="D151" s="2"/>
      <c r="E151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51" s="4" t="str">
        <f>IF(C151="","",IF(COUNTIFS('[1]ET-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1" s="26" t="str">
        <f>IFERROR(IF(VLOOKUP(Contacts[[#This Row],[Registration Number]],'[1]ET- AC Registrations'!$G$5:$AC$8000,20,FALSE)=TRUE,"Yes","No"),"")</f>
        <v>No</v>
      </c>
      <c r="H151" s="26" t="str">
        <f>IFERROR(IF(VLOOKUP(Contacts[[#This Row],[Registration Number]],'[1]ET- AC Registrations'!$G$5:$AC$8000,21,FALSE)=TRUE,"Yes","No"),"")</f>
        <v>No</v>
      </c>
      <c r="I151" s="26" t="str">
        <f>IFERROR(IF(VLOOKUP(Contacts[[#This Row],[Registration Number]],'[1]ET- AC Registrations'!$G$5:$AC$8000,22,FALSE)=TRUE,"Yes","No"),"")</f>
        <v>Yes</v>
      </c>
      <c r="J151" s="26" t="str">
        <f>IFERROR(IF(VLOOKUP(Contacts[[#This Row],[Registration Number]],'[1]ET- AC Registrations'!$G$5:$AC$8000,23,FALSE)=TRUE,"Yes","No"),"")</f>
        <v>No</v>
      </c>
      <c r="K151" s="26" t="str">
        <f>IFERROR(INDEX('[1]ET- AC Registrations'!$A$5:$AE$8000,MATCH(Contacts[[#This Row],[Registration Number]],'[1]ET- AC Registrations'!$G$5:$G$8000,0),MATCH("City",'[1]ET- AC Registrations'!$A$5:$AE$5,0)),"")</f>
        <v>Sioux City</v>
      </c>
    </row>
    <row r="152" spans="2:11" ht="30" customHeight="1" x14ac:dyDescent="0.3">
      <c r="B152" s="1" t="s">
        <v>161</v>
      </c>
      <c r="C152" s="2" t="str">
        <f>IFERROR(INDEX('[1]ET- AC Registrations'!$A$5:$AE$8000,MATCH(Contacts[[#This Row],[Registration Number]],'[1]ET- AC Registrations'!$G$5:$G$8000,0),MATCH("Operation Name",'[1]ET- AC Registrations'!$A$5:$AE$5,0)),"")</f>
        <v>Daily's Premium Meats, LLC - Salt Lake City</v>
      </c>
      <c r="D152" s="2"/>
      <c r="E152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52" s="4" t="str">
        <f>IF(C152="","",IF(COUNTIFS('[1]ET-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2" s="26" t="str">
        <f>IFERROR(IF(VLOOKUP(Contacts[[#This Row],[Registration Number]],'[1]ET- AC Registrations'!$G$5:$AC$8000,20,FALSE)=TRUE,"Yes","No"),"")</f>
        <v>No</v>
      </c>
      <c r="H152" s="26" t="str">
        <f>IFERROR(IF(VLOOKUP(Contacts[[#This Row],[Registration Number]],'[1]ET- AC Registrations'!$G$5:$AC$8000,21,FALSE)=TRUE,"Yes","No"),"")</f>
        <v>No</v>
      </c>
      <c r="I152" s="26" t="str">
        <f>IFERROR(IF(VLOOKUP(Contacts[[#This Row],[Registration Number]],'[1]ET- AC Registrations'!$G$5:$AC$8000,22,FALSE)=TRUE,"Yes","No"),"")</f>
        <v>Yes</v>
      </c>
      <c r="J152" s="26" t="str">
        <f>IFERROR(IF(VLOOKUP(Contacts[[#This Row],[Registration Number]],'[1]ET- AC Registrations'!$G$5:$AC$8000,23,FALSE)=TRUE,"Yes","No"),"")</f>
        <v>No</v>
      </c>
      <c r="K152" s="26" t="str">
        <f>IFERROR(INDEX('[1]ET- AC Registrations'!$A$5:$AE$8000,MATCH(Contacts[[#This Row],[Registration Number]],'[1]ET- AC Registrations'!$G$5:$G$8000,0),MATCH("City",'[1]ET- AC Registrations'!$A$5:$AE$5,0)),"")</f>
        <v>Salt Lake City</v>
      </c>
    </row>
    <row r="153" spans="2:11" ht="30" customHeight="1" x14ac:dyDescent="0.3">
      <c r="B153" s="1" t="s">
        <v>162</v>
      </c>
      <c r="C153" s="2" t="str">
        <f>IFERROR(INDEX('[1]ET- AC Registrations'!$A$5:$AE$8000,MATCH(Contacts[[#This Row],[Registration Number]],'[1]ET- AC Registrations'!$G$5:$G$8000,0),MATCH("Operation Name",'[1]ET- AC Registrations'!$A$5:$AE$5,0)),"")</f>
        <v>Daily's Premium Meats, LLC - Missoula</v>
      </c>
      <c r="D153" s="2"/>
      <c r="E153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53" s="4" t="str">
        <f>IF(C153="","",IF(COUNTIFS('[1]ET-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3" s="26" t="str">
        <f>IFERROR(IF(VLOOKUP(Contacts[[#This Row],[Registration Number]],'[1]ET- AC Registrations'!$G$5:$AC$8000,20,FALSE)=TRUE,"Yes","No"),"")</f>
        <v>No</v>
      </c>
      <c r="H153" s="26" t="str">
        <f>IFERROR(IF(VLOOKUP(Contacts[[#This Row],[Registration Number]],'[1]ET- AC Registrations'!$G$5:$AC$8000,21,FALSE)=TRUE,"Yes","No"),"")</f>
        <v>No</v>
      </c>
      <c r="I153" s="26" t="str">
        <f>IFERROR(IF(VLOOKUP(Contacts[[#This Row],[Registration Number]],'[1]ET- AC Registrations'!$G$5:$AC$8000,22,FALSE)=TRUE,"Yes","No"),"")</f>
        <v>Yes</v>
      </c>
      <c r="J153" s="26" t="str">
        <f>IFERROR(IF(VLOOKUP(Contacts[[#This Row],[Registration Number]],'[1]ET- AC Registrations'!$G$5:$AC$8000,23,FALSE)=TRUE,"Yes","No"),"")</f>
        <v>No</v>
      </c>
      <c r="K153" s="26" t="str">
        <f>IFERROR(INDEX('[1]ET- AC Registrations'!$A$5:$AE$8000,MATCH(Contacts[[#This Row],[Registration Number]],'[1]ET- AC Registrations'!$G$5:$G$8000,0),MATCH("City",'[1]ET- AC Registrations'!$A$5:$AE$5,0)),"")</f>
        <v>Missoula</v>
      </c>
    </row>
    <row r="154" spans="2:11" ht="30" customHeight="1" x14ac:dyDescent="0.3">
      <c r="B154" s="1" t="s">
        <v>163</v>
      </c>
      <c r="C154" s="2" t="str">
        <f>IFERROR(INDEX('[1]ET- AC Registrations'!$A$5:$AE$8000,MATCH(Contacts[[#This Row],[Registration Number]],'[1]ET- AC Registrations'!$G$5:$G$8000,0),MATCH("Operation Name",'[1]ET- AC Registrations'!$A$5:$AE$5,0)),"")</f>
        <v>Daily's Premium Meats, LLC - St Joseph</v>
      </c>
      <c r="D154" s="2"/>
      <c r="E154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54" s="4" t="str">
        <f>IF(C154="","",IF(COUNTIFS('[1]ET-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4" s="26" t="str">
        <f>IFERROR(IF(VLOOKUP(Contacts[[#This Row],[Registration Number]],'[1]ET- AC Registrations'!$G$5:$AC$8000,20,FALSE)=TRUE,"Yes","No"),"")</f>
        <v>No</v>
      </c>
      <c r="H154" s="26" t="str">
        <f>IFERROR(IF(VLOOKUP(Contacts[[#This Row],[Registration Number]],'[1]ET- AC Registrations'!$G$5:$AC$8000,21,FALSE)=TRUE,"Yes","No"),"")</f>
        <v>No</v>
      </c>
      <c r="I154" s="26" t="str">
        <f>IFERROR(IF(VLOOKUP(Contacts[[#This Row],[Registration Number]],'[1]ET- AC Registrations'!$G$5:$AC$8000,22,FALSE)=TRUE,"Yes","No"),"")</f>
        <v>Yes</v>
      </c>
      <c r="J154" s="26" t="str">
        <f>IFERROR(IF(VLOOKUP(Contacts[[#This Row],[Registration Number]],'[1]ET- AC Registrations'!$G$5:$AC$8000,23,FALSE)=TRUE,"Yes","No"),"")</f>
        <v>No</v>
      </c>
      <c r="K154" s="26" t="str">
        <f>IFERROR(INDEX('[1]ET- AC Registrations'!$A$5:$AE$8000,MATCH(Contacts[[#This Row],[Registration Number]],'[1]ET- AC Registrations'!$G$5:$G$8000,0),MATCH("City",'[1]ET- AC Registrations'!$A$5:$AE$5,0)),"")</f>
        <v>Saint Joseph</v>
      </c>
    </row>
    <row r="155" spans="2:11" ht="30" customHeight="1" x14ac:dyDescent="0.3">
      <c r="B155" s="1" t="s">
        <v>164</v>
      </c>
      <c r="C155" s="2" t="str">
        <f>IFERROR(INDEX('[1]ET- AC Registrations'!$A$5:$AE$8000,MATCH(Contacts[[#This Row],[Registration Number]],'[1]ET- AC Registrations'!$G$5:$G$8000,0),MATCH("Operation Name",'[1]ET- AC Registrations'!$A$5:$AE$5,0)),"")</f>
        <v>Triumph Foods, LLC</v>
      </c>
      <c r="D155" s="2"/>
      <c r="E155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55" s="4" t="str">
        <f>IF(C155="","",IF(COUNTIFS('[1]ET-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5" s="26" t="str">
        <f>IFERROR(IF(VLOOKUP(Contacts[[#This Row],[Registration Number]],'[1]ET- AC Registrations'!$G$5:$AC$8000,20,FALSE)=TRUE,"Yes","No"),"")</f>
        <v>No</v>
      </c>
      <c r="H155" s="26" t="str">
        <f>IFERROR(IF(VLOOKUP(Contacts[[#This Row],[Registration Number]],'[1]ET- AC Registrations'!$G$5:$AC$8000,21,FALSE)=TRUE,"Yes","No"),"")</f>
        <v>No</v>
      </c>
      <c r="I155" s="26" t="str">
        <f>IFERROR(IF(VLOOKUP(Contacts[[#This Row],[Registration Number]],'[1]ET- AC Registrations'!$G$5:$AC$8000,22,FALSE)=TRUE,"Yes","No"),"")</f>
        <v>Yes</v>
      </c>
      <c r="J155" s="26" t="str">
        <f>IFERROR(IF(VLOOKUP(Contacts[[#This Row],[Registration Number]],'[1]ET- AC Registrations'!$G$5:$AC$8000,23,FALSE)=TRUE,"Yes","No"),"")</f>
        <v>No</v>
      </c>
      <c r="K155" s="26" t="str">
        <f>IFERROR(INDEX('[1]ET- AC Registrations'!$A$5:$AE$8000,MATCH(Contacts[[#This Row],[Registration Number]],'[1]ET- AC Registrations'!$G$5:$G$8000,0),MATCH("City",'[1]ET- AC Registrations'!$A$5:$AE$5,0)),"")</f>
        <v>Saint Joseph</v>
      </c>
    </row>
    <row r="156" spans="2:11" ht="30" hidden="1" customHeight="1" x14ac:dyDescent="0.3">
      <c r="B156" s="1" t="s">
        <v>165</v>
      </c>
      <c r="C15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56" s="2"/>
      <c r="E15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56" s="4" t="str">
        <f>IF(C156="","",IF(COUNTIFS('[1]ET-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56" s="26" t="str">
        <f>IFERROR(IF(VLOOKUP(Contacts[[#This Row],[Registration Number]],'[1]ET- AC Registrations'!$G$5:$AC$8000,20,FALSE)=TRUE,"Yes","No"),"")</f>
        <v/>
      </c>
      <c r="H156" s="26" t="str">
        <f>IFERROR(IF(VLOOKUP(Contacts[[#This Row],[Registration Number]],'[1]ET- AC Registrations'!$G$5:$AC$8000,21,FALSE)=TRUE,"Yes","No"),"")</f>
        <v/>
      </c>
      <c r="I156" s="26" t="str">
        <f>IFERROR(IF(VLOOKUP(Contacts[[#This Row],[Registration Number]],'[1]ET- AC Registrations'!$G$5:$AC$8000,22,FALSE)=TRUE,"Yes","No"),"")</f>
        <v/>
      </c>
      <c r="J156" s="26" t="str">
        <f>IFERROR(IF(VLOOKUP(Contacts[[#This Row],[Registration Number]],'[1]ET- AC Registrations'!$G$5:$AC$8000,23,FALSE)=TRUE,"Yes","No"),"")</f>
        <v/>
      </c>
      <c r="K15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57" spans="2:11" ht="30" customHeight="1" x14ac:dyDescent="0.3">
      <c r="B157" s="1" t="s">
        <v>166</v>
      </c>
      <c r="C157" s="2" t="str">
        <f>IFERROR(INDEX('[1]ET- AC Registrations'!$A$5:$AE$8000,MATCH(Contacts[[#This Row],[Registration Number]],'[1]ET- AC Registrations'!$G$5:$G$8000,0),MATCH("Operation Name",'[1]ET- AC Registrations'!$A$5:$AE$5,0)),"")</f>
        <v>Cloverdale Foods Company</v>
      </c>
      <c r="D157" s="2"/>
      <c r="E157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57" s="4" t="str">
        <f>IF(C157="","",IF(COUNTIFS('[1]ET-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57" s="26" t="str">
        <f>IFERROR(IF(VLOOKUP(Contacts[[#This Row],[Registration Number]],'[1]ET- AC Registrations'!$G$5:$AC$8000,20,FALSE)=TRUE,"Yes","No"),"")</f>
        <v>No</v>
      </c>
      <c r="H157" s="26" t="str">
        <f>IFERROR(IF(VLOOKUP(Contacts[[#This Row],[Registration Number]],'[1]ET- AC Registrations'!$G$5:$AC$8000,21,FALSE)=TRUE,"Yes","No"),"")</f>
        <v>No</v>
      </c>
      <c r="I157" s="26" t="str">
        <f>IFERROR(IF(VLOOKUP(Contacts[[#This Row],[Registration Number]],'[1]ET- AC Registrations'!$G$5:$AC$8000,22,FALSE)=TRUE,"Yes","No"),"")</f>
        <v>Yes</v>
      </c>
      <c r="J157" s="26" t="str">
        <f>IFERROR(IF(VLOOKUP(Contacts[[#This Row],[Registration Number]],'[1]ET- AC Registrations'!$G$5:$AC$8000,23,FALSE)=TRUE,"Yes","No"),"")</f>
        <v>No</v>
      </c>
      <c r="K157" s="26" t="str">
        <f>IFERROR(INDEX('[1]ET- AC Registrations'!$A$5:$AE$8000,MATCH(Contacts[[#This Row],[Registration Number]],'[1]ET- AC Registrations'!$G$5:$G$8000,0),MATCH("City",'[1]ET- AC Registrations'!$A$5:$AE$5,0)),"")</f>
        <v>Mandan</v>
      </c>
    </row>
    <row r="158" spans="2:11" ht="30" hidden="1" customHeight="1" x14ac:dyDescent="0.3">
      <c r="B158" s="1" t="s">
        <v>167</v>
      </c>
      <c r="C15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58" s="2"/>
      <c r="E15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58" s="4" t="str">
        <f>IF(C158="","",IF(COUNTIFS('[1]ET-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58" s="26" t="str">
        <f>IFERROR(IF(VLOOKUP(Contacts[[#This Row],[Registration Number]],'[1]ET- AC Registrations'!$G$5:$AC$8000,20,FALSE)=TRUE,"Yes","No"),"")</f>
        <v/>
      </c>
      <c r="H158" s="26" t="str">
        <f>IFERROR(IF(VLOOKUP(Contacts[[#This Row],[Registration Number]],'[1]ET- AC Registrations'!$G$5:$AC$8000,21,FALSE)=TRUE,"Yes","No"),"")</f>
        <v/>
      </c>
      <c r="I158" s="26" t="str">
        <f>IFERROR(IF(VLOOKUP(Contacts[[#This Row],[Registration Number]],'[1]ET- AC Registrations'!$G$5:$AC$8000,22,FALSE)=TRUE,"Yes","No"),"")</f>
        <v/>
      </c>
      <c r="J158" s="26" t="str">
        <f>IFERROR(IF(VLOOKUP(Contacts[[#This Row],[Registration Number]],'[1]ET- AC Registrations'!$G$5:$AC$8000,23,FALSE)=TRUE,"Yes","No"),"")</f>
        <v/>
      </c>
      <c r="K15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59" spans="2:11" ht="30" customHeight="1" x14ac:dyDescent="0.3">
      <c r="B159" s="1" t="s">
        <v>168</v>
      </c>
      <c r="C159" s="2" t="str">
        <f>IFERROR(INDEX('[1]ET- AC Registrations'!$A$5:$AE$8000,MATCH(Contacts[[#This Row],[Registration Number]],'[1]ET- AC Registrations'!$G$5:$G$8000,0),MATCH("Operation Name",'[1]ET- AC Registrations'!$A$5:$AE$5,0)),"")</f>
        <v>Newport Meat Northern California</v>
      </c>
      <c r="D159" s="2"/>
      <c r="E159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59" s="4" t="str">
        <f>IF(C159="","",IF(COUNTIFS('[1]ET-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59" s="26" t="str">
        <f>IFERROR(IF(VLOOKUP(Contacts[[#This Row],[Registration Number]],'[1]ET- AC Registrations'!$G$5:$AC$8000,20,FALSE)=TRUE,"Yes","No"),"")</f>
        <v>No</v>
      </c>
      <c r="H159" s="26" t="str">
        <f>IFERROR(IF(VLOOKUP(Contacts[[#This Row],[Registration Number]],'[1]ET- AC Registrations'!$G$5:$AC$8000,21,FALSE)=TRUE,"Yes","No"),"")</f>
        <v>No</v>
      </c>
      <c r="I159" s="26" t="str">
        <f>IFERROR(IF(VLOOKUP(Contacts[[#This Row],[Registration Number]],'[1]ET- AC Registrations'!$G$5:$AC$8000,22,FALSE)=TRUE,"Yes","No"),"")</f>
        <v>Yes</v>
      </c>
      <c r="J159" s="26" t="str">
        <f>IFERROR(IF(VLOOKUP(Contacts[[#This Row],[Registration Number]],'[1]ET- AC Registrations'!$G$5:$AC$8000,23,FALSE)=TRUE,"Yes","No"),"")</f>
        <v>Yes</v>
      </c>
      <c r="K159" s="26" t="str">
        <f>IFERROR(INDEX('[1]ET- AC Registrations'!$A$5:$AE$8000,MATCH(Contacts[[#This Row],[Registration Number]],'[1]ET- AC Registrations'!$G$5:$G$8000,0),MATCH("City",'[1]ET- AC Registrations'!$A$5:$AE$5,0)),"")</f>
        <v>Fremont</v>
      </c>
    </row>
    <row r="160" spans="2:11" ht="30" customHeight="1" x14ac:dyDescent="0.3">
      <c r="B160" s="1" t="s">
        <v>169</v>
      </c>
      <c r="C160" s="2" t="str">
        <f>IFERROR(INDEX('[1]ET- AC Registrations'!$A$5:$AE$8000,MATCH(Contacts[[#This Row],[Registration Number]],'[1]ET- AC Registrations'!$G$5:$G$8000,0),MATCH("Operation Name",'[1]ET- AC Registrations'!$A$5:$AE$5,0)),"")</f>
        <v>Eggs Unlimited, LLC</v>
      </c>
      <c r="D160" s="2"/>
      <c r="E160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160" s="4" t="str">
        <f>IF(C160="","",IF(COUNTIFS('[1]ET-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60" s="26" t="str">
        <f>IFERROR(IF(VLOOKUP(Contacts[[#This Row],[Registration Number]],'[1]ET- AC Registrations'!$G$5:$AC$8000,20,FALSE)=TRUE,"Yes","No"),"")</f>
        <v>Yes</v>
      </c>
      <c r="H160" s="26" t="str">
        <f>IFERROR(IF(VLOOKUP(Contacts[[#This Row],[Registration Number]],'[1]ET- AC Registrations'!$G$5:$AC$8000,21,FALSE)=TRUE,"Yes","No"),"")</f>
        <v>Yes</v>
      </c>
      <c r="I160" s="26" t="str">
        <f>IFERROR(IF(VLOOKUP(Contacts[[#This Row],[Registration Number]],'[1]ET- AC Registrations'!$G$5:$AC$8000,22,FALSE)=TRUE,"Yes","No"),"")</f>
        <v>No</v>
      </c>
      <c r="J160" s="26" t="str">
        <f>IFERROR(IF(VLOOKUP(Contacts[[#This Row],[Registration Number]],'[1]ET- AC Registrations'!$G$5:$AC$8000,23,FALSE)=TRUE,"Yes","No"),"")</f>
        <v>No</v>
      </c>
      <c r="K160" s="26" t="str">
        <f>IFERROR(INDEX('[1]ET- AC Registrations'!$A$5:$AE$8000,MATCH(Contacts[[#This Row],[Registration Number]],'[1]ET- AC Registrations'!$G$5:$G$8000,0),MATCH("City",'[1]ET- AC Registrations'!$A$5:$AE$5,0)),"")</f>
        <v>Irvine</v>
      </c>
    </row>
    <row r="161" spans="2:11" ht="30" hidden="1" customHeight="1" x14ac:dyDescent="0.3">
      <c r="B161" s="1" t="s">
        <v>170</v>
      </c>
      <c r="C16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61" s="2"/>
      <c r="E16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61" s="4" t="str">
        <f>IF(C161="","",IF(COUNTIFS('[1]ET-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61" s="26" t="str">
        <f>IFERROR(IF(VLOOKUP(Contacts[[#This Row],[Registration Number]],'[1]ET- AC Registrations'!$G$5:$AC$8000,20,FALSE)=TRUE,"Yes","No"),"")</f>
        <v/>
      </c>
      <c r="H161" s="26" t="str">
        <f>IFERROR(IF(VLOOKUP(Contacts[[#This Row],[Registration Number]],'[1]ET- AC Registrations'!$G$5:$AC$8000,21,FALSE)=TRUE,"Yes","No"),"")</f>
        <v/>
      </c>
      <c r="I161" s="26" t="str">
        <f>IFERROR(IF(VLOOKUP(Contacts[[#This Row],[Registration Number]],'[1]ET- AC Registrations'!$G$5:$AC$8000,22,FALSE)=TRUE,"Yes","No"),"")</f>
        <v/>
      </c>
      <c r="J161" s="26" t="str">
        <f>IFERROR(IF(VLOOKUP(Contacts[[#This Row],[Registration Number]],'[1]ET- AC Registrations'!$G$5:$AC$8000,23,FALSE)=TRUE,"Yes","No"),"")</f>
        <v/>
      </c>
      <c r="K16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62" spans="2:11" ht="30" customHeight="1" x14ac:dyDescent="0.3">
      <c r="B162" s="1" t="s">
        <v>171</v>
      </c>
      <c r="C162" s="2" t="str">
        <f>IFERROR(INDEX('[1]ET- AC Registrations'!$A$5:$AE$8000,MATCH(Contacts[[#This Row],[Registration Number]],'[1]ET- AC Registrations'!$G$5:$G$8000,0),MATCH("Operation Name",'[1]ET- AC Registrations'!$A$5:$AE$5,0)),"")</f>
        <v>Toby Egg Farms Inc</v>
      </c>
      <c r="D162" s="2"/>
      <c r="E162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62" s="4" t="str">
        <f>IF(C162="","",IF(COUNTIFS('[1]ET-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62" s="26" t="str">
        <f>IFERROR(IF(VLOOKUP(Contacts[[#This Row],[Registration Number]],'[1]ET- AC Registrations'!$G$5:$AC$8000,20,FALSE)=TRUE,"Yes","No"),"")</f>
        <v>Yes</v>
      </c>
      <c r="H162" s="26" t="str">
        <f>IFERROR(IF(VLOOKUP(Contacts[[#This Row],[Registration Number]],'[1]ET- AC Registrations'!$G$5:$AC$8000,21,FALSE)=TRUE,"Yes","No"),"")</f>
        <v>Yes</v>
      </c>
      <c r="I162" s="26" t="str">
        <f>IFERROR(IF(VLOOKUP(Contacts[[#This Row],[Registration Number]],'[1]ET- AC Registrations'!$G$5:$AC$8000,22,FALSE)=TRUE,"Yes","No"),"")</f>
        <v>No</v>
      </c>
      <c r="J162" s="26" t="str">
        <f>IFERROR(IF(VLOOKUP(Contacts[[#This Row],[Registration Number]],'[1]ET- AC Registrations'!$G$5:$AC$8000,23,FALSE)=TRUE,"Yes","No"),"")</f>
        <v>No</v>
      </c>
      <c r="K162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63" spans="2:11" ht="30" hidden="1" customHeight="1" x14ac:dyDescent="0.3">
      <c r="B163" s="1" t="s">
        <v>172</v>
      </c>
      <c r="C16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63" s="2"/>
      <c r="E16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63" s="4" t="str">
        <f>IF(C163="","",IF(COUNTIFS('[1]ET-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63" s="26" t="str">
        <f>IFERROR(IF(VLOOKUP(Contacts[[#This Row],[Registration Number]],'[1]ET- AC Registrations'!$G$5:$AC$8000,20,FALSE)=TRUE,"Yes","No"),"")</f>
        <v/>
      </c>
      <c r="H163" s="26" t="str">
        <f>IFERROR(IF(VLOOKUP(Contacts[[#This Row],[Registration Number]],'[1]ET- AC Registrations'!$G$5:$AC$8000,21,FALSE)=TRUE,"Yes","No"),"")</f>
        <v/>
      </c>
      <c r="I163" s="26" t="str">
        <f>IFERROR(IF(VLOOKUP(Contacts[[#This Row],[Registration Number]],'[1]ET- AC Registrations'!$G$5:$AC$8000,22,FALSE)=TRUE,"Yes","No"),"")</f>
        <v/>
      </c>
      <c r="J163" s="26" t="str">
        <f>IFERROR(IF(VLOOKUP(Contacts[[#This Row],[Registration Number]],'[1]ET- AC Registrations'!$G$5:$AC$8000,23,FALSE)=TRUE,"Yes","No"),"")</f>
        <v/>
      </c>
      <c r="K16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64" spans="2:11" ht="30" customHeight="1" x14ac:dyDescent="0.3">
      <c r="B164" s="1" t="s">
        <v>173</v>
      </c>
      <c r="C164" s="2" t="str">
        <f>IFERROR(INDEX('[1]ET- AC Registrations'!$A$5:$AE$8000,MATCH(Contacts[[#This Row],[Registration Number]],'[1]ET- AC Registrations'!$G$5:$G$8000,0),MATCH("Operation Name",'[1]ET- AC Registrations'!$A$5:$AE$5,0)),"")</f>
        <v>Valley Fresh Foods Inc dba Rainbow Farms</v>
      </c>
      <c r="D164" s="2"/>
      <c r="E164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64" s="4" t="str">
        <f>IF(C164="","",IF(COUNTIFS('[1]ET-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64" s="26" t="str">
        <f>IFERROR(IF(VLOOKUP(Contacts[[#This Row],[Registration Number]],'[1]ET- AC Registrations'!$G$5:$AC$8000,20,FALSE)=TRUE,"Yes","No"),"")</f>
        <v>Yes</v>
      </c>
      <c r="H164" s="26" t="str">
        <f>IFERROR(IF(VLOOKUP(Contacts[[#This Row],[Registration Number]],'[1]ET- AC Registrations'!$G$5:$AC$8000,21,FALSE)=TRUE,"Yes","No"),"")</f>
        <v>No</v>
      </c>
      <c r="I164" s="26" t="str">
        <f>IFERROR(IF(VLOOKUP(Contacts[[#This Row],[Registration Number]],'[1]ET- AC Registrations'!$G$5:$AC$8000,22,FALSE)=TRUE,"Yes","No"),"")</f>
        <v>No</v>
      </c>
      <c r="J164" s="26" t="str">
        <f>IFERROR(IF(VLOOKUP(Contacts[[#This Row],[Registration Number]],'[1]ET- AC Registrations'!$G$5:$AC$8000,23,FALSE)=TRUE,"Yes","No"),"")</f>
        <v>No</v>
      </c>
      <c r="K164" s="26" t="str">
        <f>IFERROR(INDEX('[1]ET- AC Registrations'!$A$5:$AE$8000,MATCH(Contacts[[#This Row],[Registration Number]],'[1]ET- AC Registrations'!$G$5:$G$8000,0),MATCH("City",'[1]ET- AC Registrations'!$A$5:$AE$5,0)),"")</f>
        <v>Denair</v>
      </c>
    </row>
    <row r="165" spans="2:11" ht="30" hidden="1" customHeight="1" x14ac:dyDescent="0.3">
      <c r="B165" s="1" t="s">
        <v>174</v>
      </c>
      <c r="C16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65" s="2"/>
      <c r="E16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65" s="4" t="str">
        <f>IF(C165="","",IF(COUNTIFS('[1]ET-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65" s="26" t="str">
        <f>IFERROR(IF(VLOOKUP(Contacts[[#This Row],[Registration Number]],'[1]ET- AC Registrations'!$G$5:$AC$8000,20,FALSE)=TRUE,"Yes","No"),"")</f>
        <v/>
      </c>
      <c r="H165" s="26" t="str">
        <f>IFERROR(IF(VLOOKUP(Contacts[[#This Row],[Registration Number]],'[1]ET- AC Registrations'!$G$5:$AC$8000,21,FALSE)=TRUE,"Yes","No"),"")</f>
        <v/>
      </c>
      <c r="I165" s="26" t="str">
        <f>IFERROR(IF(VLOOKUP(Contacts[[#This Row],[Registration Number]],'[1]ET- AC Registrations'!$G$5:$AC$8000,22,FALSE)=TRUE,"Yes","No"),"")</f>
        <v/>
      </c>
      <c r="J165" s="26" t="str">
        <f>IFERROR(IF(VLOOKUP(Contacts[[#This Row],[Registration Number]],'[1]ET- AC Registrations'!$G$5:$AC$8000,23,FALSE)=TRUE,"Yes","No"),"")</f>
        <v/>
      </c>
      <c r="K16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66" spans="2:11" ht="30" hidden="1" customHeight="1" x14ac:dyDescent="0.3">
      <c r="B166" s="1" t="s">
        <v>175</v>
      </c>
      <c r="C16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66" s="2"/>
      <c r="E16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66" s="4" t="str">
        <f>IF(C166="","",IF(COUNTIFS('[1]ET-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66" s="26" t="str">
        <f>IFERROR(IF(VLOOKUP(Contacts[[#This Row],[Registration Number]],'[1]ET- AC Registrations'!$G$5:$AC$8000,20,FALSE)=TRUE,"Yes","No"),"")</f>
        <v/>
      </c>
      <c r="H166" s="26" t="str">
        <f>IFERROR(IF(VLOOKUP(Contacts[[#This Row],[Registration Number]],'[1]ET- AC Registrations'!$G$5:$AC$8000,21,FALSE)=TRUE,"Yes","No"),"")</f>
        <v/>
      </c>
      <c r="I166" s="26" t="str">
        <f>IFERROR(IF(VLOOKUP(Contacts[[#This Row],[Registration Number]],'[1]ET- AC Registrations'!$G$5:$AC$8000,22,FALSE)=TRUE,"Yes","No"),"")</f>
        <v/>
      </c>
      <c r="J166" s="26" t="str">
        <f>IFERROR(IF(VLOOKUP(Contacts[[#This Row],[Registration Number]],'[1]ET- AC Registrations'!$G$5:$AC$8000,23,FALSE)=TRUE,"Yes","No"),"")</f>
        <v/>
      </c>
      <c r="K16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67" spans="2:11" ht="30" hidden="1" customHeight="1" x14ac:dyDescent="0.3">
      <c r="B167" s="1" t="s">
        <v>176</v>
      </c>
      <c r="C16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67" s="2"/>
      <c r="E16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67" s="4" t="str">
        <f>IF(C167="","",IF(COUNTIFS('[1]ET-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67" s="26" t="str">
        <f>IFERROR(IF(VLOOKUP(Contacts[[#This Row],[Registration Number]],'[1]ET- AC Registrations'!$G$5:$AC$8000,20,FALSE)=TRUE,"Yes","No"),"")</f>
        <v/>
      </c>
      <c r="H167" s="26" t="str">
        <f>IFERROR(IF(VLOOKUP(Contacts[[#This Row],[Registration Number]],'[1]ET- AC Registrations'!$G$5:$AC$8000,21,FALSE)=TRUE,"Yes","No"),"")</f>
        <v/>
      </c>
      <c r="I167" s="26" t="str">
        <f>IFERROR(IF(VLOOKUP(Contacts[[#This Row],[Registration Number]],'[1]ET- AC Registrations'!$G$5:$AC$8000,22,FALSE)=TRUE,"Yes","No"),"")</f>
        <v/>
      </c>
      <c r="J167" s="26" t="str">
        <f>IFERROR(IF(VLOOKUP(Contacts[[#This Row],[Registration Number]],'[1]ET- AC Registrations'!$G$5:$AC$8000,23,FALSE)=TRUE,"Yes","No"),"")</f>
        <v/>
      </c>
      <c r="K16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68" spans="2:11" ht="30" customHeight="1" x14ac:dyDescent="0.3">
      <c r="B168" s="1" t="s">
        <v>177</v>
      </c>
      <c r="C168" s="2" t="str">
        <f>IFERROR(INDEX('[1]ET- AC Registrations'!$A$5:$AE$8000,MATCH(Contacts[[#This Row],[Registration Number]],'[1]ET- AC Registrations'!$G$5:$G$8000,0),MATCH("Operation Name",'[1]ET- AC Registrations'!$A$5:$AE$5,0)),"")</f>
        <v>SJ Distributors LLC</v>
      </c>
      <c r="D168" s="2"/>
      <c r="E168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68" s="4" t="str">
        <f>IF(C168="","",IF(COUNTIFS('[1]ET-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68" s="26" t="str">
        <f>IFERROR(IF(VLOOKUP(Contacts[[#This Row],[Registration Number]],'[1]ET- AC Registrations'!$G$5:$AC$8000,20,FALSE)=TRUE,"Yes","No"),"")</f>
        <v>Yes</v>
      </c>
      <c r="H168" s="26" t="str">
        <f>IFERROR(IF(VLOOKUP(Contacts[[#This Row],[Registration Number]],'[1]ET- AC Registrations'!$G$5:$AC$8000,21,FALSE)=TRUE,"Yes","No"),"")</f>
        <v>No</v>
      </c>
      <c r="I168" s="26" t="str">
        <f>IFERROR(IF(VLOOKUP(Contacts[[#This Row],[Registration Number]],'[1]ET- AC Registrations'!$G$5:$AC$8000,22,FALSE)=TRUE,"Yes","No"),"")</f>
        <v>Yes</v>
      </c>
      <c r="J168" s="26" t="str">
        <f>IFERROR(IF(VLOOKUP(Contacts[[#This Row],[Registration Number]],'[1]ET- AC Registrations'!$G$5:$AC$8000,23,FALSE)=TRUE,"Yes","No"),"")</f>
        <v>Yes</v>
      </c>
      <c r="K168" s="26" t="str">
        <f>IFERROR(INDEX('[1]ET- AC Registrations'!$A$5:$AE$8000,MATCH(Contacts[[#This Row],[Registration Number]],'[1]ET- AC Registrations'!$G$5:$G$8000,0),MATCH("City",'[1]ET- AC Registrations'!$A$5:$AE$5,0)),"")</f>
        <v>Gilroy</v>
      </c>
    </row>
    <row r="169" spans="2:11" ht="30" customHeight="1" x14ac:dyDescent="0.3">
      <c r="B169" s="1" t="s">
        <v>178</v>
      </c>
      <c r="C169" s="2" t="str">
        <f>IFERROR(INDEX('[1]ET- AC Registrations'!$A$5:$AE$8000,MATCH(Contacts[[#This Row],[Registration Number]],'[1]ET- AC Registrations'!$G$5:$G$8000,0),MATCH("Operation Name",'[1]ET- AC Registrations'!$A$5:$AE$5,0)),"")</f>
        <v>SJ Distributors LLC</v>
      </c>
      <c r="D169" s="2"/>
      <c r="E169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69" s="4" t="str">
        <f>IF(C169="","",IF(COUNTIFS('[1]ET-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69" s="26" t="str">
        <f>IFERROR(IF(VLOOKUP(Contacts[[#This Row],[Registration Number]],'[1]ET- AC Registrations'!$G$5:$AC$8000,20,FALSE)=TRUE,"Yes","No"),"")</f>
        <v>Yes</v>
      </c>
      <c r="H169" s="26" t="str">
        <f>IFERROR(IF(VLOOKUP(Contacts[[#This Row],[Registration Number]],'[1]ET- AC Registrations'!$G$5:$AC$8000,21,FALSE)=TRUE,"Yes","No"),"")</f>
        <v>No</v>
      </c>
      <c r="I169" s="26" t="str">
        <f>IFERROR(IF(VLOOKUP(Contacts[[#This Row],[Registration Number]],'[1]ET- AC Registrations'!$G$5:$AC$8000,22,FALSE)=TRUE,"Yes","No"),"")</f>
        <v>Yes</v>
      </c>
      <c r="J169" s="26" t="str">
        <f>IFERROR(IF(VLOOKUP(Contacts[[#This Row],[Registration Number]],'[1]ET- AC Registrations'!$G$5:$AC$8000,23,FALSE)=TRUE,"Yes","No"),"")</f>
        <v>Yes</v>
      </c>
      <c r="K169" s="26" t="str">
        <f>IFERROR(INDEX('[1]ET- AC Registrations'!$A$5:$AE$8000,MATCH(Contacts[[#This Row],[Registration Number]],'[1]ET- AC Registrations'!$G$5:$G$8000,0),MATCH("City",'[1]ET- AC Registrations'!$A$5:$AE$5,0)),"")</f>
        <v>Milpitas</v>
      </c>
    </row>
    <row r="170" spans="2:11" ht="30" customHeight="1" x14ac:dyDescent="0.3">
      <c r="B170" s="1" t="s">
        <v>179</v>
      </c>
      <c r="C170" s="2" t="str">
        <f>IFERROR(INDEX('[1]ET- AC Registrations'!$A$5:$AE$8000,MATCH(Contacts[[#This Row],[Registration Number]],'[1]ET- AC Registrations'!$G$5:$G$8000,0),MATCH("Operation Name",'[1]ET- AC Registrations'!$A$5:$AE$5,0)),"")</f>
        <v>SJ Distributors LLC</v>
      </c>
      <c r="D170" s="2"/>
      <c r="E170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70" s="4" t="str">
        <f>IF(C170="","",IF(COUNTIFS('[1]ET-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70" s="26" t="str">
        <f>IFERROR(IF(VLOOKUP(Contacts[[#This Row],[Registration Number]],'[1]ET- AC Registrations'!$G$5:$AC$8000,20,FALSE)=TRUE,"Yes","No"),"")</f>
        <v>Yes</v>
      </c>
      <c r="H170" s="26" t="str">
        <f>IFERROR(IF(VLOOKUP(Contacts[[#This Row],[Registration Number]],'[1]ET- AC Registrations'!$G$5:$AC$8000,21,FALSE)=TRUE,"Yes","No"),"")</f>
        <v>No</v>
      </c>
      <c r="I170" s="26" t="str">
        <f>IFERROR(IF(VLOOKUP(Contacts[[#This Row],[Registration Number]],'[1]ET- AC Registrations'!$G$5:$AC$8000,22,FALSE)=TRUE,"Yes","No"),"")</f>
        <v>Yes</v>
      </c>
      <c r="J170" s="26" t="str">
        <f>IFERROR(IF(VLOOKUP(Contacts[[#This Row],[Registration Number]],'[1]ET- AC Registrations'!$G$5:$AC$8000,23,FALSE)=TRUE,"Yes","No"),"")</f>
        <v>Yes</v>
      </c>
      <c r="K170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171" spans="2:11" ht="30" customHeight="1" x14ac:dyDescent="0.3">
      <c r="B171" s="1" t="s">
        <v>180</v>
      </c>
      <c r="C171" s="2" t="str">
        <f>IFERROR(INDEX('[1]ET- AC Registrations'!$A$5:$AE$8000,MATCH(Contacts[[#This Row],[Registration Number]],'[1]ET- AC Registrations'!$G$5:$G$8000,0),MATCH("Operation Name",'[1]ET- AC Registrations'!$A$5:$AE$5,0)),"")</f>
        <v>SJ Distributors LLC</v>
      </c>
      <c r="D171" s="2"/>
      <c r="E171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71" s="4" t="str">
        <f>IF(C171="","",IF(COUNTIFS('[1]ET-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71" s="26" t="str">
        <f>IFERROR(IF(VLOOKUP(Contacts[[#This Row],[Registration Number]],'[1]ET- AC Registrations'!$G$5:$AC$8000,20,FALSE)=TRUE,"Yes","No"),"")</f>
        <v>Yes</v>
      </c>
      <c r="H171" s="26" t="str">
        <f>IFERROR(IF(VLOOKUP(Contacts[[#This Row],[Registration Number]],'[1]ET- AC Registrations'!$G$5:$AC$8000,21,FALSE)=TRUE,"Yes","No"),"")</f>
        <v>No</v>
      </c>
      <c r="I171" s="26" t="str">
        <f>IFERROR(IF(VLOOKUP(Contacts[[#This Row],[Registration Number]],'[1]ET- AC Registrations'!$G$5:$AC$8000,22,FALSE)=TRUE,"Yes","No"),"")</f>
        <v>Yes</v>
      </c>
      <c r="J171" s="26" t="str">
        <f>IFERROR(IF(VLOOKUP(Contacts[[#This Row],[Registration Number]],'[1]ET- AC Registrations'!$G$5:$AC$8000,23,FALSE)=TRUE,"Yes","No"),"")</f>
        <v>Yes</v>
      </c>
      <c r="K171" s="26" t="str">
        <f>IFERROR(INDEX('[1]ET- AC Registrations'!$A$5:$AE$8000,MATCH(Contacts[[#This Row],[Registration Number]],'[1]ET- AC Registrations'!$G$5:$G$8000,0),MATCH("City",'[1]ET- AC Registrations'!$A$5:$AE$5,0)),"")</f>
        <v>Maywood</v>
      </c>
    </row>
    <row r="172" spans="2:11" ht="30" customHeight="1" x14ac:dyDescent="0.3">
      <c r="B172" s="1" t="s">
        <v>181</v>
      </c>
      <c r="C172" s="2" t="str">
        <f>IFERROR(INDEX('[1]ET- AC Registrations'!$A$5:$AE$8000,MATCH(Contacts[[#This Row],[Registration Number]],'[1]ET- AC Registrations'!$G$5:$G$8000,0),MATCH("Operation Name",'[1]ET- AC Registrations'!$A$5:$AE$5,0)),"")</f>
        <v>SJ Distributors LLC</v>
      </c>
      <c r="D172" s="2"/>
      <c r="E172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72" s="4" t="str">
        <f>IF(C172="","",IF(COUNTIFS('[1]ET-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72" s="26" t="str">
        <f>IFERROR(IF(VLOOKUP(Contacts[[#This Row],[Registration Number]],'[1]ET- AC Registrations'!$G$5:$AC$8000,20,FALSE)=TRUE,"Yes","No"),"")</f>
        <v>Yes</v>
      </c>
      <c r="H172" s="26" t="str">
        <f>IFERROR(IF(VLOOKUP(Contacts[[#This Row],[Registration Number]],'[1]ET- AC Registrations'!$G$5:$AC$8000,21,FALSE)=TRUE,"Yes","No"),"")</f>
        <v>No</v>
      </c>
      <c r="I172" s="26" t="str">
        <f>IFERROR(IF(VLOOKUP(Contacts[[#This Row],[Registration Number]],'[1]ET- AC Registrations'!$G$5:$AC$8000,22,FALSE)=TRUE,"Yes","No"),"")</f>
        <v>Yes</v>
      </c>
      <c r="J172" s="26" t="str">
        <f>IFERROR(IF(VLOOKUP(Contacts[[#This Row],[Registration Number]],'[1]ET- AC Registrations'!$G$5:$AC$8000,23,FALSE)=TRUE,"Yes","No"),"")</f>
        <v>Yes</v>
      </c>
      <c r="K172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173" spans="2:11" ht="30" customHeight="1" x14ac:dyDescent="0.3">
      <c r="B173" s="1" t="s">
        <v>182</v>
      </c>
      <c r="C173" s="2" t="str">
        <f>IFERROR(INDEX('[1]ET- AC Registrations'!$A$5:$AE$8000,MATCH(Contacts[[#This Row],[Registration Number]],'[1]ET- AC Registrations'!$G$5:$G$8000,0),MATCH("Operation Name",'[1]ET- AC Registrations'!$A$5:$AE$5,0)),"")</f>
        <v>SJ Distributors LLC</v>
      </c>
      <c r="D173" s="2"/>
      <c r="E173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73" s="4" t="str">
        <f>IF(C173="","",IF(COUNTIFS('[1]ET-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73" s="26" t="str">
        <f>IFERROR(IF(VLOOKUP(Contacts[[#This Row],[Registration Number]],'[1]ET- AC Registrations'!$G$5:$AC$8000,20,FALSE)=TRUE,"Yes","No"),"")</f>
        <v>Yes</v>
      </c>
      <c r="H173" s="26" t="str">
        <f>IFERROR(IF(VLOOKUP(Contacts[[#This Row],[Registration Number]],'[1]ET- AC Registrations'!$G$5:$AC$8000,21,FALSE)=TRUE,"Yes","No"),"")</f>
        <v>No</v>
      </c>
      <c r="I173" s="26" t="str">
        <f>IFERROR(IF(VLOOKUP(Contacts[[#This Row],[Registration Number]],'[1]ET- AC Registrations'!$G$5:$AC$8000,22,FALSE)=TRUE,"Yes","No"),"")</f>
        <v>Yes</v>
      </c>
      <c r="J173" s="26" t="str">
        <f>IFERROR(IF(VLOOKUP(Contacts[[#This Row],[Registration Number]],'[1]ET- AC Registrations'!$G$5:$AC$8000,23,FALSE)=TRUE,"Yes","No"),"")</f>
        <v>Yes</v>
      </c>
      <c r="K173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174" spans="2:11" ht="30" customHeight="1" x14ac:dyDescent="0.3">
      <c r="B174" s="1" t="s">
        <v>183</v>
      </c>
      <c r="C174" s="2" t="str">
        <f>IFERROR(INDEX('[1]ET- AC Registrations'!$A$5:$AE$8000,MATCH(Contacts[[#This Row],[Registration Number]],'[1]ET- AC Registrations'!$G$5:$G$8000,0),MATCH("Operation Name",'[1]ET- AC Registrations'!$A$5:$AE$5,0)),"")</f>
        <v>SJ Distributors LLC</v>
      </c>
      <c r="D174" s="2"/>
      <c r="E174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74" s="4" t="str">
        <f>IF(C174="","",IF(COUNTIFS('[1]ET-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74" s="26" t="str">
        <f>IFERROR(IF(VLOOKUP(Contacts[[#This Row],[Registration Number]],'[1]ET- AC Registrations'!$G$5:$AC$8000,20,FALSE)=TRUE,"Yes","No"),"")</f>
        <v>Yes</v>
      </c>
      <c r="H174" s="26" t="str">
        <f>IFERROR(IF(VLOOKUP(Contacts[[#This Row],[Registration Number]],'[1]ET- AC Registrations'!$G$5:$AC$8000,21,FALSE)=TRUE,"Yes","No"),"")</f>
        <v>No</v>
      </c>
      <c r="I174" s="26" t="str">
        <f>IFERROR(IF(VLOOKUP(Contacts[[#This Row],[Registration Number]],'[1]ET- AC Registrations'!$G$5:$AC$8000,22,FALSE)=TRUE,"Yes","No"),"")</f>
        <v>Yes</v>
      </c>
      <c r="J174" s="26" t="str">
        <f>IFERROR(IF(VLOOKUP(Contacts[[#This Row],[Registration Number]],'[1]ET- AC Registrations'!$G$5:$AC$8000,23,FALSE)=TRUE,"Yes","No"),"")</f>
        <v>Yes</v>
      </c>
      <c r="K174" s="26" t="str">
        <f>IFERROR(INDEX('[1]ET- AC Registrations'!$A$5:$AE$8000,MATCH(Contacts[[#This Row],[Registration Number]],'[1]ET- AC Registrations'!$G$5:$G$8000,0),MATCH("City",'[1]ET- AC Registrations'!$A$5:$AE$5,0)),"")</f>
        <v>Jurupa Valley</v>
      </c>
    </row>
    <row r="175" spans="2:11" ht="30" hidden="1" customHeight="1" x14ac:dyDescent="0.3">
      <c r="B175" s="1" t="s">
        <v>184</v>
      </c>
      <c r="C17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75" s="2"/>
      <c r="E17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75" s="4" t="str">
        <f>IF(C175="","",IF(COUNTIFS('[1]ET-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75" s="26" t="str">
        <f>IFERROR(IF(VLOOKUP(Contacts[[#This Row],[Registration Number]],'[1]ET- AC Registrations'!$G$5:$AC$8000,20,FALSE)=TRUE,"Yes","No"),"")</f>
        <v/>
      </c>
      <c r="H175" s="26" t="str">
        <f>IFERROR(IF(VLOOKUP(Contacts[[#This Row],[Registration Number]],'[1]ET- AC Registrations'!$G$5:$AC$8000,21,FALSE)=TRUE,"Yes","No"),"")</f>
        <v/>
      </c>
      <c r="I175" s="26" t="str">
        <f>IFERROR(IF(VLOOKUP(Contacts[[#This Row],[Registration Number]],'[1]ET- AC Registrations'!$G$5:$AC$8000,22,FALSE)=TRUE,"Yes","No"),"")</f>
        <v/>
      </c>
      <c r="J175" s="26" t="str">
        <f>IFERROR(IF(VLOOKUP(Contacts[[#This Row],[Registration Number]],'[1]ET- AC Registrations'!$G$5:$AC$8000,23,FALSE)=TRUE,"Yes","No"),"")</f>
        <v/>
      </c>
      <c r="K17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76" spans="2:11" ht="30" customHeight="1" x14ac:dyDescent="0.3">
      <c r="B176" s="1" t="s">
        <v>185</v>
      </c>
      <c r="C176" s="2" t="str">
        <f>IFERROR(INDEX('[1]ET- AC Registrations'!$A$5:$AE$8000,MATCH(Contacts[[#This Row],[Registration Number]],'[1]ET- AC Registrations'!$G$5:$G$8000,0),MATCH("Operation Name",'[1]ET- AC Registrations'!$A$5:$AE$5,0)),"")</f>
        <v>Berkwood Farms</v>
      </c>
      <c r="D176" s="2"/>
      <c r="E176" s="3">
        <f>IFERROR(INDEX('[1]ET- AC Registrations'!$A$5:$AE$8000,MATCH(Contacts[[#This Row],[Registration Number]],'[1]ET- AC Registrations'!$G$5:$G$8000,0),MATCH("Expiration Date",'[1]ET- AC Registrations'!$A$5:$AE$5,0)),"")</f>
        <v>45653</v>
      </c>
      <c r="F176" s="4" t="str">
        <f>IF(C176="","",IF(COUNTIFS('[1]ET-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76" s="26" t="str">
        <f>IFERROR(IF(VLOOKUP(Contacts[[#This Row],[Registration Number]],'[1]ET- AC Registrations'!$G$5:$AC$8000,20,FALSE)=TRUE,"Yes","No"),"")</f>
        <v>No</v>
      </c>
      <c r="H176" s="26" t="str">
        <f>IFERROR(IF(VLOOKUP(Contacts[[#This Row],[Registration Number]],'[1]ET- AC Registrations'!$G$5:$AC$8000,21,FALSE)=TRUE,"Yes","No"),"")</f>
        <v>No</v>
      </c>
      <c r="I176" s="26" t="str">
        <f>IFERROR(IF(VLOOKUP(Contacts[[#This Row],[Registration Number]],'[1]ET- AC Registrations'!$G$5:$AC$8000,22,FALSE)=TRUE,"Yes","No"),"")</f>
        <v>Yes</v>
      </c>
      <c r="J176" s="26" t="str">
        <f>IFERROR(IF(VLOOKUP(Contacts[[#This Row],[Registration Number]],'[1]ET- AC Registrations'!$G$5:$AC$8000,23,FALSE)=TRUE,"Yes","No"),"")</f>
        <v>No</v>
      </c>
      <c r="K176" s="26" t="str">
        <f>IFERROR(INDEX('[1]ET- AC Registrations'!$A$5:$AE$8000,MATCH(Contacts[[#This Row],[Registration Number]],'[1]ET- AC Registrations'!$G$5:$G$8000,0),MATCH("City",'[1]ET- AC Registrations'!$A$5:$AE$5,0)),"")</f>
        <v>Des Moines</v>
      </c>
    </row>
    <row r="177" spans="2:11" ht="30" hidden="1" customHeight="1" x14ac:dyDescent="0.3">
      <c r="B177" s="1" t="s">
        <v>186</v>
      </c>
      <c r="C17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77" s="2"/>
      <c r="E17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77" s="4" t="str">
        <f>IF(C177="","",IF(COUNTIFS('[1]ET-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77" s="26" t="str">
        <f>IFERROR(IF(VLOOKUP(Contacts[[#This Row],[Registration Number]],'[1]ET- AC Registrations'!$G$5:$AC$8000,20,FALSE)=TRUE,"Yes","No"),"")</f>
        <v/>
      </c>
      <c r="H177" s="26" t="str">
        <f>IFERROR(IF(VLOOKUP(Contacts[[#This Row],[Registration Number]],'[1]ET- AC Registrations'!$G$5:$AC$8000,21,FALSE)=TRUE,"Yes","No"),"")</f>
        <v/>
      </c>
      <c r="I177" s="26" t="str">
        <f>IFERROR(IF(VLOOKUP(Contacts[[#This Row],[Registration Number]],'[1]ET- AC Registrations'!$G$5:$AC$8000,22,FALSE)=TRUE,"Yes","No"),"")</f>
        <v/>
      </c>
      <c r="J177" s="26" t="str">
        <f>IFERROR(IF(VLOOKUP(Contacts[[#This Row],[Registration Number]],'[1]ET- AC Registrations'!$G$5:$AC$8000,23,FALSE)=TRUE,"Yes","No"),"")</f>
        <v/>
      </c>
      <c r="K17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78" spans="2:11" ht="30" customHeight="1" x14ac:dyDescent="0.3">
      <c r="B178" s="1" t="s">
        <v>187</v>
      </c>
      <c r="C178" s="2" t="str">
        <f>IFERROR(INDEX('[1]ET- AC Registrations'!$A$5:$AE$8000,MATCH(Contacts[[#This Row],[Registration Number]],'[1]ET- AC Registrations'!$G$5:$G$8000,0),MATCH("Operation Name",'[1]ET- AC Registrations'!$A$5:$AE$5,0)),"")</f>
        <v>Les Specialites Prodal 1975 (ltee) # 438</v>
      </c>
      <c r="D178" s="2"/>
      <c r="E178" s="3">
        <f>IFERROR(INDEX('[1]ET- AC Registrations'!$A$5:$AE$8000,MATCH(Contacts[[#This Row],[Registration Number]],'[1]ET- AC Registrations'!$G$5:$G$8000,0),MATCH("Expiration Date",'[1]ET- AC Registrations'!$A$5:$AE$5,0)),"")</f>
        <v>45649</v>
      </c>
      <c r="F178" s="4" t="str">
        <f>IF(C178="","",IF(COUNTIFS('[1]ET-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78" s="26" t="str">
        <f>IFERROR(IF(VLOOKUP(Contacts[[#This Row],[Registration Number]],'[1]ET- AC Registrations'!$G$5:$AC$8000,20,FALSE)=TRUE,"Yes","No"),"")</f>
        <v>No</v>
      </c>
      <c r="H178" s="26" t="str">
        <f>IFERROR(IF(VLOOKUP(Contacts[[#This Row],[Registration Number]],'[1]ET- AC Registrations'!$G$5:$AC$8000,21,FALSE)=TRUE,"Yes","No"),"")</f>
        <v>No</v>
      </c>
      <c r="I178" s="26" t="str">
        <f>IFERROR(IF(VLOOKUP(Contacts[[#This Row],[Registration Number]],'[1]ET- AC Registrations'!$G$5:$AC$8000,22,FALSE)=TRUE,"Yes","No"),"")</f>
        <v>Yes</v>
      </c>
      <c r="J178" s="26" t="str">
        <f>IFERROR(IF(VLOOKUP(Contacts[[#This Row],[Registration Number]],'[1]ET- AC Registrations'!$G$5:$AC$8000,23,FALSE)=TRUE,"Yes","No"),"")</f>
        <v>No</v>
      </c>
      <c r="K178" s="26" t="str">
        <f>IFERROR(INDEX('[1]ET- AC Registrations'!$A$5:$AE$8000,MATCH(Contacts[[#This Row],[Registration Number]],'[1]ET- AC Registrations'!$G$5:$G$8000,0),MATCH("City",'[1]ET- AC Registrations'!$A$5:$AE$5,0)),"")</f>
        <v>St-Charles de Bellechasse</v>
      </c>
    </row>
    <row r="179" spans="2:11" ht="30" hidden="1" customHeight="1" x14ac:dyDescent="0.3">
      <c r="B179" s="1" t="s">
        <v>188</v>
      </c>
      <c r="C17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79" s="2"/>
      <c r="E17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79" s="4" t="str">
        <f>IF(C179="","",IF(COUNTIFS('[1]ET-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79" s="26" t="str">
        <f>IFERROR(IF(VLOOKUP(Contacts[[#This Row],[Registration Number]],'[1]ET- AC Registrations'!$G$5:$AC$8000,20,FALSE)=TRUE,"Yes","No"),"")</f>
        <v/>
      </c>
      <c r="H179" s="26" t="str">
        <f>IFERROR(IF(VLOOKUP(Contacts[[#This Row],[Registration Number]],'[1]ET- AC Registrations'!$G$5:$AC$8000,21,FALSE)=TRUE,"Yes","No"),"")</f>
        <v/>
      </c>
      <c r="I179" s="26" t="str">
        <f>IFERROR(IF(VLOOKUP(Contacts[[#This Row],[Registration Number]],'[1]ET- AC Registrations'!$G$5:$AC$8000,22,FALSE)=TRUE,"Yes","No"),"")</f>
        <v/>
      </c>
      <c r="J179" s="26" t="str">
        <f>IFERROR(IF(VLOOKUP(Contacts[[#This Row],[Registration Number]],'[1]ET- AC Registrations'!$G$5:$AC$8000,23,FALSE)=TRUE,"Yes","No"),"")</f>
        <v/>
      </c>
      <c r="K17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80" spans="2:11" ht="30" hidden="1" customHeight="1" x14ac:dyDescent="0.3">
      <c r="B180" s="1" t="s">
        <v>189</v>
      </c>
      <c r="C18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80" s="2"/>
      <c r="E18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80" s="4" t="str">
        <f>IF(C180="","",IF(COUNTIFS('[1]ET-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80" s="26" t="str">
        <f>IFERROR(IF(VLOOKUP(Contacts[[#This Row],[Registration Number]],'[1]ET- AC Registrations'!$G$5:$AC$8000,20,FALSE)=TRUE,"Yes","No"),"")</f>
        <v/>
      </c>
      <c r="H180" s="26" t="str">
        <f>IFERROR(IF(VLOOKUP(Contacts[[#This Row],[Registration Number]],'[1]ET- AC Registrations'!$G$5:$AC$8000,21,FALSE)=TRUE,"Yes","No"),"")</f>
        <v/>
      </c>
      <c r="I180" s="26" t="str">
        <f>IFERROR(IF(VLOOKUP(Contacts[[#This Row],[Registration Number]],'[1]ET- AC Registrations'!$G$5:$AC$8000,22,FALSE)=TRUE,"Yes","No"),"")</f>
        <v/>
      </c>
      <c r="J180" s="26" t="str">
        <f>IFERROR(IF(VLOOKUP(Contacts[[#This Row],[Registration Number]],'[1]ET- AC Registrations'!$G$5:$AC$8000,23,FALSE)=TRUE,"Yes","No"),"")</f>
        <v/>
      </c>
      <c r="K18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81" spans="2:11" ht="30" customHeight="1" x14ac:dyDescent="0.3">
      <c r="B181" s="1" t="s">
        <v>190</v>
      </c>
      <c r="C181" s="2" t="str">
        <f>IFERROR(INDEX('[1]ET- AC Registrations'!$A$5:$AE$8000,MATCH(Contacts[[#This Row],[Registration Number]],'[1]ET- AC Registrations'!$G$5:$G$8000,0),MATCH("Operation Name",'[1]ET- AC Registrations'!$A$5:$AE$5,0)),"")</f>
        <v>Shamrock Foods Company</v>
      </c>
      <c r="D181" s="2"/>
      <c r="E181" s="3">
        <f>IFERROR(INDEX('[1]ET- AC Registrations'!$A$5:$AE$8000,MATCH(Contacts[[#This Row],[Registration Number]],'[1]ET- AC Registrations'!$G$5:$G$8000,0),MATCH("Expiration Date",'[1]ET- AC Registrations'!$A$5:$AE$5,0)),"")</f>
        <v>45653</v>
      </c>
      <c r="F181" s="4" t="str">
        <f>IF(C181="","",IF(COUNTIFS('[1]ET-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81" s="26" t="str">
        <f>IFERROR(IF(VLOOKUP(Contacts[[#This Row],[Registration Number]],'[1]ET- AC Registrations'!$G$5:$AC$8000,20,FALSE)=TRUE,"Yes","No"),"")</f>
        <v>Yes</v>
      </c>
      <c r="H181" s="26" t="str">
        <f>IFERROR(IF(VLOOKUP(Contacts[[#This Row],[Registration Number]],'[1]ET- AC Registrations'!$G$5:$AC$8000,21,FALSE)=TRUE,"Yes","No"),"")</f>
        <v>Yes</v>
      </c>
      <c r="I181" s="26" t="str">
        <f>IFERROR(IF(VLOOKUP(Contacts[[#This Row],[Registration Number]],'[1]ET- AC Registrations'!$G$5:$AC$8000,22,FALSE)=TRUE,"Yes","No"),"")</f>
        <v>Yes</v>
      </c>
      <c r="J181" s="26" t="str">
        <f>IFERROR(IF(VLOOKUP(Contacts[[#This Row],[Registration Number]],'[1]ET- AC Registrations'!$G$5:$AC$8000,23,FALSE)=TRUE,"Yes","No"),"")</f>
        <v>Yes</v>
      </c>
      <c r="K181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182" spans="2:11" ht="30" hidden="1" customHeight="1" x14ac:dyDescent="0.3">
      <c r="B182" s="1" t="s">
        <v>191</v>
      </c>
      <c r="C18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82" s="2"/>
      <c r="E18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82" s="4" t="str">
        <f>IF(C182="","",IF(COUNTIFS('[1]ET-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82" s="26" t="str">
        <f>IFERROR(IF(VLOOKUP(Contacts[[#This Row],[Registration Number]],'[1]ET- AC Registrations'!$G$5:$AC$8000,20,FALSE)=TRUE,"Yes","No"),"")</f>
        <v/>
      </c>
      <c r="H182" s="26" t="str">
        <f>IFERROR(IF(VLOOKUP(Contacts[[#This Row],[Registration Number]],'[1]ET- AC Registrations'!$G$5:$AC$8000,21,FALSE)=TRUE,"Yes","No"),"")</f>
        <v/>
      </c>
      <c r="I182" s="26" t="str">
        <f>IFERROR(IF(VLOOKUP(Contacts[[#This Row],[Registration Number]],'[1]ET- AC Registrations'!$G$5:$AC$8000,22,FALSE)=TRUE,"Yes","No"),"")</f>
        <v/>
      </c>
      <c r="J182" s="26" t="str">
        <f>IFERROR(IF(VLOOKUP(Contacts[[#This Row],[Registration Number]],'[1]ET- AC Registrations'!$G$5:$AC$8000,23,FALSE)=TRUE,"Yes","No"),"")</f>
        <v/>
      </c>
      <c r="K18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83" spans="2:11" ht="30" hidden="1" customHeight="1" x14ac:dyDescent="0.3">
      <c r="B183" s="1" t="s">
        <v>192</v>
      </c>
      <c r="C18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83" s="2"/>
      <c r="E18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83" s="4" t="str">
        <f>IF(C183="","",IF(COUNTIFS('[1]ET-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83" s="26" t="str">
        <f>IFERROR(IF(VLOOKUP(Contacts[[#This Row],[Registration Number]],'[1]ET- AC Registrations'!$G$5:$AC$8000,20,FALSE)=TRUE,"Yes","No"),"")</f>
        <v/>
      </c>
      <c r="H183" s="26" t="str">
        <f>IFERROR(IF(VLOOKUP(Contacts[[#This Row],[Registration Number]],'[1]ET- AC Registrations'!$G$5:$AC$8000,21,FALSE)=TRUE,"Yes","No"),"")</f>
        <v/>
      </c>
      <c r="I183" s="26" t="str">
        <f>IFERROR(IF(VLOOKUP(Contacts[[#This Row],[Registration Number]],'[1]ET- AC Registrations'!$G$5:$AC$8000,22,FALSE)=TRUE,"Yes","No"),"")</f>
        <v/>
      </c>
      <c r="J183" s="26" t="str">
        <f>IFERROR(IF(VLOOKUP(Contacts[[#This Row],[Registration Number]],'[1]ET- AC Registrations'!$G$5:$AC$8000,23,FALSE)=TRUE,"Yes","No"),"")</f>
        <v/>
      </c>
      <c r="K18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84" spans="2:11" ht="30" hidden="1" customHeight="1" x14ac:dyDescent="0.3">
      <c r="B184" s="1" t="s">
        <v>193</v>
      </c>
      <c r="C18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84" s="2"/>
      <c r="E18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84" s="4" t="str">
        <f>IF(C184="","",IF(COUNTIFS('[1]ET-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84" s="26" t="str">
        <f>IFERROR(IF(VLOOKUP(Contacts[[#This Row],[Registration Number]],'[1]ET- AC Registrations'!$G$5:$AC$8000,20,FALSE)=TRUE,"Yes","No"),"")</f>
        <v/>
      </c>
      <c r="H184" s="26" t="str">
        <f>IFERROR(IF(VLOOKUP(Contacts[[#This Row],[Registration Number]],'[1]ET- AC Registrations'!$G$5:$AC$8000,21,FALSE)=TRUE,"Yes","No"),"")</f>
        <v/>
      </c>
      <c r="I184" s="26" t="str">
        <f>IFERROR(IF(VLOOKUP(Contacts[[#This Row],[Registration Number]],'[1]ET- AC Registrations'!$G$5:$AC$8000,22,FALSE)=TRUE,"Yes","No"),"")</f>
        <v/>
      </c>
      <c r="J184" s="26" t="str">
        <f>IFERROR(IF(VLOOKUP(Contacts[[#This Row],[Registration Number]],'[1]ET- AC Registrations'!$G$5:$AC$8000,23,FALSE)=TRUE,"Yes","No"),"")</f>
        <v/>
      </c>
      <c r="K18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85" spans="2:11" ht="30" customHeight="1" x14ac:dyDescent="0.3">
      <c r="B185" s="1" t="s">
        <v>194</v>
      </c>
      <c r="C185" s="2" t="str">
        <f>IFERROR(INDEX('[1]ET- AC Registrations'!$A$5:$AE$8000,MATCH(Contacts[[#This Row],[Registration Number]],'[1]ET- AC Registrations'!$G$5:$G$8000,0),MATCH("Operation Name",'[1]ET- AC Registrations'!$A$5:$AE$5,0)),"")</f>
        <v>Soto Provision Inc</v>
      </c>
      <c r="D185" s="2"/>
      <c r="E185" s="3">
        <f>IFERROR(INDEX('[1]ET- AC Registrations'!$A$5:$AE$8000,MATCH(Contacts[[#This Row],[Registration Number]],'[1]ET- AC Registrations'!$G$5:$G$8000,0),MATCH("Expiration Date",'[1]ET- AC Registrations'!$A$5:$AE$5,0)),"")</f>
        <v>45653</v>
      </c>
      <c r="F185" s="4" t="str">
        <f>IF(C185="","",IF(COUNTIFS('[1]ET-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85" s="26" t="str">
        <f>IFERROR(IF(VLOOKUP(Contacts[[#This Row],[Registration Number]],'[1]ET- AC Registrations'!$G$5:$AC$8000,20,FALSE)=TRUE,"Yes","No"),"")</f>
        <v>Yes</v>
      </c>
      <c r="H185" s="26" t="str">
        <f>IFERROR(IF(VLOOKUP(Contacts[[#This Row],[Registration Number]],'[1]ET- AC Registrations'!$G$5:$AC$8000,21,FALSE)=TRUE,"Yes","No"),"")</f>
        <v>Yes</v>
      </c>
      <c r="I185" s="26" t="str">
        <f>IFERROR(IF(VLOOKUP(Contacts[[#This Row],[Registration Number]],'[1]ET- AC Registrations'!$G$5:$AC$8000,22,FALSE)=TRUE,"Yes","No"),"")</f>
        <v>Yes</v>
      </c>
      <c r="J185" s="26" t="str">
        <f>IFERROR(IF(VLOOKUP(Contacts[[#This Row],[Registration Number]],'[1]ET- AC Registrations'!$G$5:$AC$8000,23,FALSE)=TRUE,"Yes","No"),"")</f>
        <v>No</v>
      </c>
      <c r="K185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186" spans="2:11" ht="30" customHeight="1" x14ac:dyDescent="0.3">
      <c r="B186" s="1" t="s">
        <v>195</v>
      </c>
      <c r="C186" s="2" t="str">
        <f>IFERROR(INDEX('[1]ET- AC Registrations'!$A$5:$AE$8000,MATCH(Contacts[[#This Row],[Registration Number]],'[1]ET- AC Registrations'!$G$5:$G$8000,0),MATCH("Operation Name",'[1]ET- AC Registrations'!$A$5:$AE$5,0)),"")</f>
        <v>Day- Lee Foods, Inc</v>
      </c>
      <c r="D186" s="2"/>
      <c r="E186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86" s="4" t="str">
        <f>IF(C186="","",IF(COUNTIFS('[1]ET-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86" s="26" t="str">
        <f>IFERROR(IF(VLOOKUP(Contacts[[#This Row],[Registration Number]],'[1]ET- AC Registrations'!$G$5:$AC$8000,20,FALSE)=TRUE,"Yes","No"),"")</f>
        <v>No</v>
      </c>
      <c r="H186" s="26" t="str">
        <f>IFERROR(IF(VLOOKUP(Contacts[[#This Row],[Registration Number]],'[1]ET- AC Registrations'!$G$5:$AC$8000,21,FALSE)=TRUE,"Yes","No"),"")</f>
        <v>No</v>
      </c>
      <c r="I186" s="26" t="str">
        <f>IFERROR(IF(VLOOKUP(Contacts[[#This Row],[Registration Number]],'[1]ET- AC Registrations'!$G$5:$AC$8000,22,FALSE)=TRUE,"Yes","No"),"")</f>
        <v>Yes</v>
      </c>
      <c r="J186" s="26" t="str">
        <f>IFERROR(IF(VLOOKUP(Contacts[[#This Row],[Registration Number]],'[1]ET- AC Registrations'!$G$5:$AC$8000,23,FALSE)=TRUE,"Yes","No"),"")</f>
        <v>No</v>
      </c>
      <c r="K186" s="26" t="str">
        <f>IFERROR(INDEX('[1]ET- AC Registrations'!$A$5:$AE$8000,MATCH(Contacts[[#This Row],[Registration Number]],'[1]ET- AC Registrations'!$G$5:$G$8000,0),MATCH("City",'[1]ET- AC Registrations'!$A$5:$AE$5,0)),"")</f>
        <v>Santa Fe Springs</v>
      </c>
    </row>
    <row r="187" spans="2:11" ht="30" customHeight="1" x14ac:dyDescent="0.3">
      <c r="B187" s="1" t="s">
        <v>196</v>
      </c>
      <c r="C187" s="2" t="str">
        <f>IFERROR(INDEX('[1]ET- AC Registrations'!$A$5:$AE$8000,MATCH(Contacts[[#This Row],[Registration Number]],'[1]ET- AC Registrations'!$G$5:$G$8000,0),MATCH("Operation Name",'[1]ET- AC Registrations'!$A$5:$AE$5,0)),"")</f>
        <v>Day-Lee Foods Inc</v>
      </c>
      <c r="D187" s="2"/>
      <c r="E187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87" s="4" t="str">
        <f>IF(C187="","",IF(COUNTIFS('[1]ET-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87" s="26" t="str">
        <f>IFERROR(IF(VLOOKUP(Contacts[[#This Row],[Registration Number]],'[1]ET- AC Registrations'!$G$5:$AC$8000,20,FALSE)=TRUE,"Yes","No"),"")</f>
        <v>No</v>
      </c>
      <c r="H187" s="26" t="str">
        <f>IFERROR(IF(VLOOKUP(Contacts[[#This Row],[Registration Number]],'[1]ET- AC Registrations'!$G$5:$AC$8000,21,FALSE)=TRUE,"Yes","No"),"")</f>
        <v>No</v>
      </c>
      <c r="I187" s="26" t="str">
        <f>IFERROR(IF(VLOOKUP(Contacts[[#This Row],[Registration Number]],'[1]ET- AC Registrations'!$G$5:$AC$8000,22,FALSE)=TRUE,"Yes","No"),"")</f>
        <v>Yes</v>
      </c>
      <c r="J187" s="26" t="str">
        <f>IFERROR(IF(VLOOKUP(Contacts[[#This Row],[Registration Number]],'[1]ET- AC Registrations'!$G$5:$AC$8000,23,FALSE)=TRUE,"Yes","No"),"")</f>
        <v>No</v>
      </c>
      <c r="K187" s="26" t="str">
        <f>IFERROR(INDEX('[1]ET- AC Registrations'!$A$5:$AE$8000,MATCH(Contacts[[#This Row],[Registration Number]],'[1]ET- AC Registrations'!$G$5:$G$8000,0),MATCH("City",'[1]ET- AC Registrations'!$A$5:$AE$5,0)),"")</f>
        <v>Santa Fe Springs</v>
      </c>
    </row>
    <row r="188" spans="2:11" ht="30" customHeight="1" x14ac:dyDescent="0.3">
      <c r="B188" s="1" t="s">
        <v>197</v>
      </c>
      <c r="C188" s="2" t="str">
        <f>IFERROR(INDEX('[1]ET- AC Registrations'!$A$5:$AE$8000,MATCH(Contacts[[#This Row],[Registration Number]],'[1]ET- AC Registrations'!$G$5:$G$8000,0),MATCH("Operation Name",'[1]ET- AC Registrations'!$A$5:$AE$5,0)),"")</f>
        <v>Day- Lee Foods, Inc</v>
      </c>
      <c r="D188" s="2"/>
      <c r="E188" s="3">
        <f>IFERROR(INDEX('[1]ET- AC Registrations'!$A$5:$AE$8000,MATCH(Contacts[[#This Row],[Registration Number]],'[1]ET- AC Registrations'!$G$5:$G$8000,0),MATCH("Expiration Date",'[1]ET- AC Registrations'!$A$5:$AE$5,0)),"")</f>
        <v>45799</v>
      </c>
      <c r="F188" s="4" t="str">
        <f>IF(C188="","",IF(COUNTIFS('[1]ET-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88" s="26" t="str">
        <f>IFERROR(IF(VLOOKUP(Contacts[[#This Row],[Registration Number]],'[1]ET- AC Registrations'!$G$5:$AC$8000,20,FALSE)=TRUE,"Yes","No"),"")</f>
        <v>Yes</v>
      </c>
      <c r="H188" s="26" t="str">
        <f>IFERROR(IF(VLOOKUP(Contacts[[#This Row],[Registration Number]],'[1]ET- AC Registrations'!$G$5:$AC$8000,21,FALSE)=TRUE,"Yes","No"),"")</f>
        <v>Yes</v>
      </c>
      <c r="I188" s="26" t="str">
        <f>IFERROR(IF(VLOOKUP(Contacts[[#This Row],[Registration Number]],'[1]ET- AC Registrations'!$G$5:$AC$8000,22,FALSE)=TRUE,"Yes","No"),"")</f>
        <v>Yes</v>
      </c>
      <c r="J188" s="26" t="str">
        <f>IFERROR(IF(VLOOKUP(Contacts[[#This Row],[Registration Number]],'[1]ET- AC Registrations'!$G$5:$AC$8000,23,FALSE)=TRUE,"Yes","No"),"")</f>
        <v>No</v>
      </c>
      <c r="K188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189" spans="2:11" ht="30" customHeight="1" x14ac:dyDescent="0.3">
      <c r="B189" s="1" t="s">
        <v>198</v>
      </c>
      <c r="C189" s="2" t="str">
        <f>IFERROR(INDEX('[1]ET- AC Registrations'!$A$5:$AE$8000,MATCH(Contacts[[#This Row],[Registration Number]],'[1]ET- AC Registrations'!$G$5:$G$8000,0),MATCH("Operation Name",'[1]ET- AC Registrations'!$A$5:$AE$5,0)),"")</f>
        <v>Bacon Freak Inc</v>
      </c>
      <c r="D189" s="2"/>
      <c r="E189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89" s="4" t="str">
        <f>IF(C189="","",IF(COUNTIFS('[1]ET-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89" s="26" t="str">
        <f>IFERROR(IF(VLOOKUP(Contacts[[#This Row],[Registration Number]],'[1]ET- AC Registrations'!$G$5:$AC$8000,20,FALSE)=TRUE,"Yes","No"),"")</f>
        <v>No</v>
      </c>
      <c r="H189" s="26" t="str">
        <f>IFERROR(IF(VLOOKUP(Contacts[[#This Row],[Registration Number]],'[1]ET- AC Registrations'!$G$5:$AC$8000,21,FALSE)=TRUE,"Yes","No"),"")</f>
        <v>No</v>
      </c>
      <c r="I189" s="26" t="str">
        <f>IFERROR(IF(VLOOKUP(Contacts[[#This Row],[Registration Number]],'[1]ET- AC Registrations'!$G$5:$AC$8000,22,FALSE)=TRUE,"Yes","No"),"")</f>
        <v>Yes</v>
      </c>
      <c r="J189" s="26" t="str">
        <f>IFERROR(IF(VLOOKUP(Contacts[[#This Row],[Registration Number]],'[1]ET- AC Registrations'!$G$5:$AC$8000,23,FALSE)=TRUE,"Yes","No"),"")</f>
        <v>No</v>
      </c>
      <c r="K189" s="26" t="str">
        <f>IFERROR(INDEX('[1]ET- AC Registrations'!$A$5:$AE$8000,MATCH(Contacts[[#This Row],[Registration Number]],'[1]ET- AC Registrations'!$G$5:$G$8000,0),MATCH("City",'[1]ET- AC Registrations'!$A$5:$AE$5,0)),"")</f>
        <v>Moorpark</v>
      </c>
    </row>
    <row r="190" spans="2:11" ht="30" customHeight="1" x14ac:dyDescent="0.3">
      <c r="B190" s="1" t="s">
        <v>199</v>
      </c>
      <c r="C190" s="2" t="str">
        <f>IFERROR(INDEX('[1]ET- AC Registrations'!$A$5:$AE$8000,MATCH(Contacts[[#This Row],[Registration Number]],'[1]ET- AC Registrations'!$G$5:$G$8000,0),MATCH("Operation Name",'[1]ET- AC Registrations'!$A$5:$AE$5,0)),"")</f>
        <v>Markowicz Inc</v>
      </c>
      <c r="D190" s="2"/>
      <c r="E190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90" s="4" t="str">
        <f>IF(C190="","",IF(COUNTIFS('[1]ET-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0" s="26" t="str">
        <f>IFERROR(IF(VLOOKUP(Contacts[[#This Row],[Registration Number]],'[1]ET- AC Registrations'!$G$5:$AC$8000,20,FALSE)=TRUE,"Yes","No"),"")</f>
        <v>Yes</v>
      </c>
      <c r="H190" s="26" t="str">
        <f>IFERROR(IF(VLOOKUP(Contacts[[#This Row],[Registration Number]],'[1]ET- AC Registrations'!$G$5:$AC$8000,21,FALSE)=TRUE,"Yes","No"),"")</f>
        <v>No</v>
      </c>
      <c r="I190" s="26" t="str">
        <f>IFERROR(IF(VLOOKUP(Contacts[[#This Row],[Registration Number]],'[1]ET- AC Registrations'!$G$5:$AC$8000,22,FALSE)=TRUE,"Yes","No"),"")</f>
        <v>No</v>
      </c>
      <c r="J190" s="26" t="str">
        <f>IFERROR(IF(VLOOKUP(Contacts[[#This Row],[Registration Number]],'[1]ET- AC Registrations'!$G$5:$AC$8000,23,FALSE)=TRUE,"Yes","No"),"")</f>
        <v>No</v>
      </c>
      <c r="K190" s="26" t="str">
        <f>IFERROR(INDEX('[1]ET- AC Registrations'!$A$5:$AE$8000,MATCH(Contacts[[#This Row],[Registration Number]],'[1]ET- AC Registrations'!$G$5:$G$8000,0),MATCH("City",'[1]ET- AC Registrations'!$A$5:$AE$5,0)),"")</f>
        <v>Yucaipa</v>
      </c>
    </row>
    <row r="191" spans="2:11" ht="30" customHeight="1" x14ac:dyDescent="0.3">
      <c r="B191" s="1" t="s">
        <v>200</v>
      </c>
      <c r="C191" s="2" t="str">
        <f>IFERROR(INDEX('[1]ET- AC Registrations'!$A$5:$AE$8000,MATCH(Contacts[[#This Row],[Registration Number]],'[1]ET- AC Registrations'!$G$5:$G$8000,0),MATCH("Operation Name",'[1]ET- AC Registrations'!$A$5:$AE$5,0)),"")</f>
        <v>Ejs Farm</v>
      </c>
      <c r="D191" s="2"/>
      <c r="E191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91" s="4" t="str">
        <f>IF(C191="","",IF(COUNTIFS('[1]ET-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1" s="26" t="str">
        <f>IFERROR(IF(VLOOKUP(Contacts[[#This Row],[Registration Number]],'[1]ET- AC Registrations'!$G$5:$AC$8000,20,FALSE)=TRUE,"Yes","No"),"")</f>
        <v>No</v>
      </c>
      <c r="H191" s="26" t="str">
        <f>IFERROR(IF(VLOOKUP(Contacts[[#This Row],[Registration Number]],'[1]ET- AC Registrations'!$G$5:$AC$8000,21,FALSE)=TRUE,"Yes","No"),"")</f>
        <v>No</v>
      </c>
      <c r="I191" s="26" t="str">
        <f>IFERROR(IF(VLOOKUP(Contacts[[#This Row],[Registration Number]],'[1]ET- AC Registrations'!$G$5:$AC$8000,22,FALSE)=TRUE,"Yes","No"),"")</f>
        <v>Yes</v>
      </c>
      <c r="J191" s="26" t="str">
        <f>IFERROR(IF(VLOOKUP(Contacts[[#This Row],[Registration Number]],'[1]ET- AC Registrations'!$G$5:$AC$8000,23,FALSE)=TRUE,"Yes","No"),"")</f>
        <v>No</v>
      </c>
      <c r="K191" s="26" t="str">
        <f>IFERROR(INDEX('[1]ET- AC Registrations'!$A$5:$AE$8000,MATCH(Contacts[[#This Row],[Registration Number]],'[1]ET- AC Registrations'!$G$5:$G$8000,0),MATCH("City",'[1]ET- AC Registrations'!$A$5:$AE$5,0)),"")</f>
        <v>Mariposa</v>
      </c>
    </row>
    <row r="192" spans="2:11" ht="30" customHeight="1" x14ac:dyDescent="0.3">
      <c r="B192" s="1" t="s">
        <v>201</v>
      </c>
      <c r="C192" s="2" t="str">
        <f>IFERROR(INDEX('[1]ET- AC Registrations'!$A$5:$AE$8000,MATCH(Contacts[[#This Row],[Registration Number]],'[1]ET- AC Registrations'!$G$5:$G$8000,0),MATCH("Operation Name",'[1]ET- AC Registrations'!$A$5:$AE$5,0)),"")</f>
        <v>Gourmet Foods International</v>
      </c>
      <c r="D192" s="2"/>
      <c r="E192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92" s="4" t="str">
        <f>IF(C192="","",IF(COUNTIFS('[1]ET-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2" s="26" t="str">
        <f>IFERROR(IF(VLOOKUP(Contacts[[#This Row],[Registration Number]],'[1]ET- AC Registrations'!$G$5:$AC$8000,20,FALSE)=TRUE,"Yes","No"),"")</f>
        <v>No</v>
      </c>
      <c r="H192" s="26" t="str">
        <f>IFERROR(IF(VLOOKUP(Contacts[[#This Row],[Registration Number]],'[1]ET- AC Registrations'!$G$5:$AC$8000,21,FALSE)=TRUE,"Yes","No"),"")</f>
        <v>No</v>
      </c>
      <c r="I192" s="26" t="str">
        <f>IFERROR(IF(VLOOKUP(Contacts[[#This Row],[Registration Number]],'[1]ET- AC Registrations'!$G$5:$AC$8000,22,FALSE)=TRUE,"Yes","No"),"")</f>
        <v>Yes</v>
      </c>
      <c r="J192" s="26" t="str">
        <f>IFERROR(IF(VLOOKUP(Contacts[[#This Row],[Registration Number]],'[1]ET- AC Registrations'!$G$5:$AC$8000,23,FALSE)=TRUE,"Yes","No"),"")</f>
        <v>Yes</v>
      </c>
      <c r="K192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193" spans="2:11" ht="30" customHeight="1" x14ac:dyDescent="0.3">
      <c r="B193" s="1" t="s">
        <v>202</v>
      </c>
      <c r="C193" s="2" t="str">
        <f>IFERROR(INDEX('[1]ET- AC Registrations'!$A$5:$AE$8000,MATCH(Contacts[[#This Row],[Registration Number]],'[1]ET- AC Registrations'!$G$5:$G$8000,0),MATCH("Operation Name",'[1]ET- AC Registrations'!$A$5:$AE$5,0)),"")</f>
        <v>Golden California Meat Packers Inc</v>
      </c>
      <c r="D193" s="2"/>
      <c r="E193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93" s="4" t="str">
        <f>IF(C193="","",IF(COUNTIFS('[1]ET-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3" s="26" t="str">
        <f>IFERROR(IF(VLOOKUP(Contacts[[#This Row],[Registration Number]],'[1]ET- AC Registrations'!$G$5:$AC$8000,20,FALSE)=TRUE,"Yes","No"),"")</f>
        <v>Yes</v>
      </c>
      <c r="H193" s="26" t="str">
        <f>IFERROR(IF(VLOOKUP(Contacts[[#This Row],[Registration Number]],'[1]ET- AC Registrations'!$G$5:$AC$8000,21,FALSE)=TRUE,"Yes","No"),"")</f>
        <v>No</v>
      </c>
      <c r="I193" s="26" t="str">
        <f>IFERROR(IF(VLOOKUP(Contacts[[#This Row],[Registration Number]],'[1]ET- AC Registrations'!$G$5:$AC$8000,22,FALSE)=TRUE,"Yes","No"),"")</f>
        <v>Yes</v>
      </c>
      <c r="J193" s="26" t="str">
        <f>IFERROR(IF(VLOOKUP(Contacts[[#This Row],[Registration Number]],'[1]ET- AC Registrations'!$G$5:$AC$8000,23,FALSE)=TRUE,"Yes","No"),"")</f>
        <v>No</v>
      </c>
      <c r="K193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194" spans="2:11" ht="30" customHeight="1" x14ac:dyDescent="0.3">
      <c r="B194" s="1" t="s">
        <v>203</v>
      </c>
      <c r="C194" s="2" t="str">
        <f>IFERROR(INDEX('[1]ET- AC Registrations'!$A$5:$AE$8000,MATCH(Contacts[[#This Row],[Registration Number]],'[1]ET- AC Registrations'!$G$5:$G$8000,0),MATCH("Operation Name",'[1]ET- AC Registrations'!$A$5:$AE$5,0)),"")</f>
        <v>J&amp;D Meat Company DBA JD Food</v>
      </c>
      <c r="D194" s="2"/>
      <c r="E194" s="3">
        <f>IFERROR(INDEX('[1]ET- AC Registrations'!$A$5:$AE$8000,MATCH(Contacts[[#This Row],[Registration Number]],'[1]ET- AC Registrations'!$G$5:$G$8000,0),MATCH("Expiration Date",'[1]ET- AC Registrations'!$A$5:$AE$5,0)),"")</f>
        <v>45414</v>
      </c>
      <c r="F194" s="4" t="str">
        <f>IF(C194="","",IF(COUNTIFS('[1]ET-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4" s="26" t="str">
        <f>IFERROR(IF(VLOOKUP(Contacts[[#This Row],[Registration Number]],'[1]ET- AC Registrations'!$G$5:$AC$8000,20,FALSE)=TRUE,"Yes","No"),"")</f>
        <v>Yes</v>
      </c>
      <c r="H194" s="26" t="str">
        <f>IFERROR(IF(VLOOKUP(Contacts[[#This Row],[Registration Number]],'[1]ET- AC Registrations'!$G$5:$AC$8000,21,FALSE)=TRUE,"Yes","No"),"")</f>
        <v>Yes</v>
      </c>
      <c r="I194" s="26" t="str">
        <f>IFERROR(IF(VLOOKUP(Contacts[[#This Row],[Registration Number]],'[1]ET- AC Registrations'!$G$5:$AC$8000,22,FALSE)=TRUE,"Yes","No"),"")</f>
        <v>Yes</v>
      </c>
      <c r="J194" s="26" t="str">
        <f>IFERROR(IF(VLOOKUP(Contacts[[#This Row],[Registration Number]],'[1]ET- AC Registrations'!$G$5:$AC$8000,23,FALSE)=TRUE,"Yes","No"),"")</f>
        <v>Yes</v>
      </c>
      <c r="K194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195" spans="2:11" ht="30" customHeight="1" x14ac:dyDescent="0.3">
      <c r="B195" s="1" t="s">
        <v>204</v>
      </c>
      <c r="C195" s="2" t="str">
        <f>IFERROR(INDEX('[1]ET- AC Registrations'!$A$5:$AE$8000,MATCH(Contacts[[#This Row],[Registration Number]],'[1]ET- AC Registrations'!$G$5:$G$8000,0),MATCH("Operation Name",'[1]ET- AC Registrations'!$A$5:$AE$5,0)),"")</f>
        <v>Jetro Cash &amp; Carry #119</v>
      </c>
      <c r="D195" s="2"/>
      <c r="E195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95" s="4" t="str">
        <f>IF(C195="","",IF(COUNTIFS('[1]ET-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5" s="26" t="str">
        <f>IFERROR(IF(VLOOKUP(Contacts[[#This Row],[Registration Number]],'[1]ET- AC Registrations'!$G$5:$AC$8000,20,FALSE)=TRUE,"Yes","No"),"")</f>
        <v>Yes</v>
      </c>
      <c r="H195" s="26" t="str">
        <f>IFERROR(IF(VLOOKUP(Contacts[[#This Row],[Registration Number]],'[1]ET- AC Registrations'!$G$5:$AC$8000,21,FALSE)=TRUE,"Yes","No"),"")</f>
        <v>Yes</v>
      </c>
      <c r="I195" s="26" t="str">
        <f>IFERROR(IF(VLOOKUP(Contacts[[#This Row],[Registration Number]],'[1]ET- AC Registrations'!$G$5:$AC$8000,22,FALSE)=TRUE,"Yes","No"),"")</f>
        <v>Yes</v>
      </c>
      <c r="J195" s="26" t="str">
        <f>IFERROR(IF(VLOOKUP(Contacts[[#This Row],[Registration Number]],'[1]ET- AC Registrations'!$G$5:$AC$8000,23,FALSE)=TRUE,"Yes","No"),"")</f>
        <v>Yes</v>
      </c>
      <c r="K195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96" spans="2:11" ht="30" customHeight="1" x14ac:dyDescent="0.3">
      <c r="B196" s="1" t="s">
        <v>205</v>
      </c>
      <c r="C196" s="2" t="str">
        <f>IFERROR(INDEX('[1]ET- AC Registrations'!$A$5:$AE$8000,MATCH(Contacts[[#This Row],[Registration Number]],'[1]ET- AC Registrations'!$G$5:$G$8000,0),MATCH("Operation Name",'[1]ET- AC Registrations'!$A$5:$AE$5,0)),"")</f>
        <v>Jetro Cash &amp; Carry #122</v>
      </c>
      <c r="D196" s="2"/>
      <c r="E196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96" s="4" t="str">
        <f>IF(C196="","",IF(COUNTIFS('[1]ET-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6" s="26" t="str">
        <f>IFERROR(IF(VLOOKUP(Contacts[[#This Row],[Registration Number]],'[1]ET- AC Registrations'!$G$5:$AC$8000,20,FALSE)=TRUE,"Yes","No"),"")</f>
        <v>Yes</v>
      </c>
      <c r="H196" s="26" t="str">
        <f>IFERROR(IF(VLOOKUP(Contacts[[#This Row],[Registration Number]],'[1]ET- AC Registrations'!$G$5:$AC$8000,21,FALSE)=TRUE,"Yes","No"),"")</f>
        <v>Yes</v>
      </c>
      <c r="I196" s="26" t="str">
        <f>IFERROR(IF(VLOOKUP(Contacts[[#This Row],[Registration Number]],'[1]ET- AC Registrations'!$G$5:$AC$8000,22,FALSE)=TRUE,"Yes","No"),"")</f>
        <v>Yes</v>
      </c>
      <c r="J196" s="26" t="str">
        <f>IFERROR(IF(VLOOKUP(Contacts[[#This Row],[Registration Number]],'[1]ET- AC Registrations'!$G$5:$AC$8000,23,FALSE)=TRUE,"Yes","No"),"")</f>
        <v>Yes</v>
      </c>
      <c r="K196" s="26" t="str">
        <f>IFERROR(INDEX('[1]ET- AC Registrations'!$A$5:$AE$8000,MATCH(Contacts[[#This Row],[Registration Number]],'[1]ET- AC Registrations'!$G$5:$G$8000,0),MATCH("City",'[1]ET- AC Registrations'!$A$5:$AE$5,0)),"")</f>
        <v>Long Beach</v>
      </c>
    </row>
    <row r="197" spans="2:11" ht="30" customHeight="1" x14ac:dyDescent="0.3">
      <c r="B197" s="1" t="s">
        <v>206</v>
      </c>
      <c r="C197" s="2" t="str">
        <f>IFERROR(INDEX('[1]ET- AC Registrations'!$A$5:$AE$8000,MATCH(Contacts[[#This Row],[Registration Number]],'[1]ET- AC Registrations'!$G$5:$G$8000,0),MATCH("Operation Name",'[1]ET- AC Registrations'!$A$5:$AE$5,0)),"")</f>
        <v>Restaurant Depot #530</v>
      </c>
      <c r="D197" s="2" t="s">
        <v>207</v>
      </c>
      <c r="E197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97" s="4" t="str">
        <f>IF(C197="","",IF(COUNTIFS('[1]ET-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7" s="26" t="str">
        <f>IFERROR(IF(VLOOKUP(Contacts[[#This Row],[Registration Number]],'[1]ET- AC Registrations'!$G$5:$AC$8000,20,FALSE)=TRUE,"Yes","No"),"")</f>
        <v>Yes</v>
      </c>
      <c r="H197" s="26" t="str">
        <f>IFERROR(IF(VLOOKUP(Contacts[[#This Row],[Registration Number]],'[1]ET- AC Registrations'!$G$5:$AC$8000,21,FALSE)=TRUE,"Yes","No"),"")</f>
        <v>Yes</v>
      </c>
      <c r="I197" s="26" t="str">
        <f>IFERROR(IF(VLOOKUP(Contacts[[#This Row],[Registration Number]],'[1]ET- AC Registrations'!$G$5:$AC$8000,22,FALSE)=TRUE,"Yes","No"),"")</f>
        <v>Yes</v>
      </c>
      <c r="J197" s="26" t="str">
        <f>IFERROR(IF(VLOOKUP(Contacts[[#This Row],[Registration Number]],'[1]ET- AC Registrations'!$G$5:$AC$8000,23,FALSE)=TRUE,"Yes","No"),"")</f>
        <v>Yes</v>
      </c>
      <c r="K197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198" spans="2:11" ht="30" customHeight="1" x14ac:dyDescent="0.3">
      <c r="B198" s="1" t="s">
        <v>208</v>
      </c>
      <c r="C198" s="2" t="str">
        <f>IFERROR(INDEX('[1]ET- AC Registrations'!$A$5:$AE$8000,MATCH(Contacts[[#This Row],[Registration Number]],'[1]ET- AC Registrations'!$G$5:$G$8000,0),MATCH("Operation Name",'[1]ET- AC Registrations'!$A$5:$AE$5,0)),"")</f>
        <v>Restaurant Depot #536</v>
      </c>
      <c r="D198" s="2"/>
      <c r="E198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98" s="4" t="str">
        <f>IF(C198="","",IF(COUNTIFS('[1]ET-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8" s="26" t="str">
        <f>IFERROR(IF(VLOOKUP(Contacts[[#This Row],[Registration Number]],'[1]ET- AC Registrations'!$G$5:$AC$8000,20,FALSE)=TRUE,"Yes","No"),"")</f>
        <v>Yes</v>
      </c>
      <c r="H198" s="26" t="str">
        <f>IFERROR(IF(VLOOKUP(Contacts[[#This Row],[Registration Number]],'[1]ET- AC Registrations'!$G$5:$AC$8000,21,FALSE)=TRUE,"Yes","No"),"")</f>
        <v>Yes</v>
      </c>
      <c r="I198" s="26" t="str">
        <f>IFERROR(IF(VLOOKUP(Contacts[[#This Row],[Registration Number]],'[1]ET- AC Registrations'!$G$5:$AC$8000,22,FALSE)=TRUE,"Yes","No"),"")</f>
        <v>Yes</v>
      </c>
      <c r="J198" s="26" t="str">
        <f>IFERROR(IF(VLOOKUP(Contacts[[#This Row],[Registration Number]],'[1]ET- AC Registrations'!$G$5:$AC$8000,23,FALSE)=TRUE,"Yes","No"),"")</f>
        <v>Yes</v>
      </c>
      <c r="K198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199" spans="2:11" ht="30" customHeight="1" x14ac:dyDescent="0.3">
      <c r="B199" s="1" t="s">
        <v>209</v>
      </c>
      <c r="C199" s="2" t="str">
        <f>IFERROR(INDEX('[1]ET- AC Registrations'!$A$5:$AE$8000,MATCH(Contacts[[#This Row],[Registration Number]],'[1]ET- AC Registrations'!$G$5:$G$8000,0),MATCH("Operation Name",'[1]ET- AC Registrations'!$A$5:$AE$5,0)),"")</f>
        <v>Restaurant Depot #541</v>
      </c>
      <c r="D199" s="2"/>
      <c r="E199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199" s="4" t="str">
        <f>IF(C199="","",IF(COUNTIFS('[1]ET-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99" s="26" t="str">
        <f>IFERROR(IF(VLOOKUP(Contacts[[#This Row],[Registration Number]],'[1]ET- AC Registrations'!$G$5:$AC$8000,20,FALSE)=TRUE,"Yes","No"),"")</f>
        <v>Yes</v>
      </c>
      <c r="H199" s="26" t="str">
        <f>IFERROR(IF(VLOOKUP(Contacts[[#This Row],[Registration Number]],'[1]ET- AC Registrations'!$G$5:$AC$8000,21,FALSE)=TRUE,"Yes","No"),"")</f>
        <v>Yes</v>
      </c>
      <c r="I199" s="26" t="str">
        <f>IFERROR(IF(VLOOKUP(Contacts[[#This Row],[Registration Number]],'[1]ET- AC Registrations'!$G$5:$AC$8000,22,FALSE)=TRUE,"Yes","No"),"")</f>
        <v>Yes</v>
      </c>
      <c r="J199" s="26" t="str">
        <f>IFERROR(IF(VLOOKUP(Contacts[[#This Row],[Registration Number]],'[1]ET- AC Registrations'!$G$5:$AC$8000,23,FALSE)=TRUE,"Yes","No"),"")</f>
        <v>Yes</v>
      </c>
      <c r="K199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200" spans="2:11" ht="30" customHeight="1" x14ac:dyDescent="0.3">
      <c r="B200" s="1" t="s">
        <v>210</v>
      </c>
      <c r="C200" s="2" t="str">
        <f>IFERROR(INDEX('[1]ET- AC Registrations'!$A$5:$AE$8000,MATCH(Contacts[[#This Row],[Registration Number]],'[1]ET- AC Registrations'!$G$5:$G$8000,0),MATCH("Operation Name",'[1]ET- AC Registrations'!$A$5:$AE$5,0)),"")</f>
        <v>Restaurant Depot #543</v>
      </c>
      <c r="D200" s="2"/>
      <c r="E200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0" s="4" t="str">
        <f>IF(C200="","",IF(COUNTIFS('[1]ET-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0" s="26" t="str">
        <f>IFERROR(IF(VLOOKUP(Contacts[[#This Row],[Registration Number]],'[1]ET- AC Registrations'!$G$5:$AC$8000,20,FALSE)=TRUE,"Yes","No"),"")</f>
        <v>Yes</v>
      </c>
      <c r="H200" s="26" t="str">
        <f>IFERROR(IF(VLOOKUP(Contacts[[#This Row],[Registration Number]],'[1]ET- AC Registrations'!$G$5:$AC$8000,21,FALSE)=TRUE,"Yes","No"),"")</f>
        <v>Yes</v>
      </c>
      <c r="I200" s="26" t="str">
        <f>IFERROR(IF(VLOOKUP(Contacts[[#This Row],[Registration Number]],'[1]ET- AC Registrations'!$G$5:$AC$8000,22,FALSE)=TRUE,"Yes","No"),"")</f>
        <v>Yes</v>
      </c>
      <c r="J200" s="26" t="str">
        <f>IFERROR(IF(VLOOKUP(Contacts[[#This Row],[Registration Number]],'[1]ET- AC Registrations'!$G$5:$AC$8000,23,FALSE)=TRUE,"Yes","No"),"")</f>
        <v>Yes</v>
      </c>
      <c r="K200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201" spans="2:11" ht="30" customHeight="1" x14ac:dyDescent="0.3">
      <c r="B201" s="1" t="s">
        <v>211</v>
      </c>
      <c r="C201" s="2" t="str">
        <f>IFERROR(INDEX('[1]ET- AC Registrations'!$A$5:$AE$8000,MATCH(Contacts[[#This Row],[Registration Number]],'[1]ET- AC Registrations'!$G$5:$G$8000,0),MATCH("Operation Name",'[1]ET- AC Registrations'!$A$5:$AE$5,0)),"")</f>
        <v>Restaurant Depot #545</v>
      </c>
      <c r="D201" s="2"/>
      <c r="E201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1" s="4" t="str">
        <f>IF(C201="","",IF(COUNTIFS('[1]ET-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1" s="26" t="str">
        <f>IFERROR(IF(VLOOKUP(Contacts[[#This Row],[Registration Number]],'[1]ET- AC Registrations'!$G$5:$AC$8000,20,FALSE)=TRUE,"Yes","No"),"")</f>
        <v>Yes</v>
      </c>
      <c r="H201" s="26" t="str">
        <f>IFERROR(IF(VLOOKUP(Contacts[[#This Row],[Registration Number]],'[1]ET- AC Registrations'!$G$5:$AC$8000,21,FALSE)=TRUE,"Yes","No"),"")</f>
        <v>Yes</v>
      </c>
      <c r="I201" s="26" t="str">
        <f>IFERROR(IF(VLOOKUP(Contacts[[#This Row],[Registration Number]],'[1]ET- AC Registrations'!$G$5:$AC$8000,22,FALSE)=TRUE,"Yes","No"),"")</f>
        <v>Yes</v>
      </c>
      <c r="J201" s="26" t="str">
        <f>IFERROR(IF(VLOOKUP(Contacts[[#This Row],[Registration Number]],'[1]ET- AC Registrations'!$G$5:$AC$8000,23,FALSE)=TRUE,"Yes","No"),"")</f>
        <v>Yes</v>
      </c>
      <c r="K201" s="26" t="str">
        <f>IFERROR(INDEX('[1]ET- AC Registrations'!$A$5:$AE$8000,MATCH(Contacts[[#This Row],[Registration Number]],'[1]ET- AC Registrations'!$G$5:$G$8000,0),MATCH("City",'[1]ET- AC Registrations'!$A$5:$AE$5,0)),"")</f>
        <v>San Francisco</v>
      </c>
    </row>
    <row r="202" spans="2:11" ht="30" customHeight="1" x14ac:dyDescent="0.3">
      <c r="B202" s="1" t="s">
        <v>212</v>
      </c>
      <c r="C202" s="2" t="str">
        <f>IFERROR(INDEX('[1]ET- AC Registrations'!$A$5:$AE$8000,MATCH(Contacts[[#This Row],[Registration Number]],'[1]ET- AC Registrations'!$G$5:$G$8000,0),MATCH("Operation Name",'[1]ET- AC Registrations'!$A$5:$AE$5,0)),"")</f>
        <v>Restaurant Depot #553</v>
      </c>
      <c r="D202" s="2"/>
      <c r="E202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2" s="4" t="str">
        <f>IF(C202="","",IF(COUNTIFS('[1]ET-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2" s="26" t="str">
        <f>IFERROR(IF(VLOOKUP(Contacts[[#This Row],[Registration Number]],'[1]ET- AC Registrations'!$G$5:$AC$8000,20,FALSE)=TRUE,"Yes","No"),"")</f>
        <v>Yes</v>
      </c>
      <c r="H202" s="26" t="str">
        <f>IFERROR(IF(VLOOKUP(Contacts[[#This Row],[Registration Number]],'[1]ET- AC Registrations'!$G$5:$AC$8000,21,FALSE)=TRUE,"Yes","No"),"")</f>
        <v>Yes</v>
      </c>
      <c r="I202" s="26" t="str">
        <f>IFERROR(IF(VLOOKUP(Contacts[[#This Row],[Registration Number]],'[1]ET- AC Registrations'!$G$5:$AC$8000,22,FALSE)=TRUE,"Yes","No"),"")</f>
        <v>Yes</v>
      </c>
      <c r="J202" s="26" t="str">
        <f>IFERROR(IF(VLOOKUP(Contacts[[#This Row],[Registration Number]],'[1]ET- AC Registrations'!$G$5:$AC$8000,23,FALSE)=TRUE,"Yes","No"),"")</f>
        <v>Yes</v>
      </c>
      <c r="K202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203" spans="2:11" ht="30" customHeight="1" x14ac:dyDescent="0.3">
      <c r="B203" s="1" t="s">
        <v>213</v>
      </c>
      <c r="C203" s="2" t="str">
        <f>IFERROR(INDEX('[1]ET- AC Registrations'!$A$5:$AE$8000,MATCH(Contacts[[#This Row],[Registration Number]],'[1]ET- AC Registrations'!$G$5:$G$8000,0),MATCH("Operation Name",'[1]ET- AC Registrations'!$A$5:$AE$5,0)),"")</f>
        <v>Restaurant Depot #554</v>
      </c>
      <c r="D203" s="2"/>
      <c r="E203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3" s="4" t="str">
        <f>IF(C203="","",IF(COUNTIFS('[1]ET-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3" s="26" t="str">
        <f>IFERROR(IF(VLOOKUP(Contacts[[#This Row],[Registration Number]],'[1]ET- AC Registrations'!$G$5:$AC$8000,20,FALSE)=TRUE,"Yes","No"),"")</f>
        <v>Yes</v>
      </c>
      <c r="H203" s="26" t="str">
        <f>IFERROR(IF(VLOOKUP(Contacts[[#This Row],[Registration Number]],'[1]ET- AC Registrations'!$G$5:$AC$8000,21,FALSE)=TRUE,"Yes","No"),"")</f>
        <v>Yes</v>
      </c>
      <c r="I203" s="26" t="str">
        <f>IFERROR(IF(VLOOKUP(Contacts[[#This Row],[Registration Number]],'[1]ET- AC Registrations'!$G$5:$AC$8000,22,FALSE)=TRUE,"Yes","No"),"")</f>
        <v>Yes</v>
      </c>
      <c r="J203" s="26" t="str">
        <f>IFERROR(IF(VLOOKUP(Contacts[[#This Row],[Registration Number]],'[1]ET- AC Registrations'!$G$5:$AC$8000,23,FALSE)=TRUE,"Yes","No"),"")</f>
        <v>Yes</v>
      </c>
      <c r="K203" s="26" t="str">
        <f>IFERROR(INDEX('[1]ET- AC Registrations'!$A$5:$AE$8000,MATCH(Contacts[[#This Row],[Registration Number]],'[1]ET- AC Registrations'!$G$5:$G$8000,0),MATCH("City",'[1]ET- AC Registrations'!$A$5:$AE$5,0)),"")</f>
        <v>Pasadena</v>
      </c>
    </row>
    <row r="204" spans="2:11" ht="30" customHeight="1" x14ac:dyDescent="0.3">
      <c r="B204" s="1" t="s">
        <v>214</v>
      </c>
      <c r="C204" s="2" t="str">
        <f>IFERROR(INDEX('[1]ET- AC Registrations'!$A$5:$AE$8000,MATCH(Contacts[[#This Row],[Registration Number]],'[1]ET- AC Registrations'!$G$5:$G$8000,0),MATCH("Operation Name",'[1]ET- AC Registrations'!$A$5:$AE$5,0)),"")</f>
        <v>Restaurant Depot #556</v>
      </c>
      <c r="D204" s="2"/>
      <c r="E204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4" s="4" t="str">
        <f>IF(C204="","",IF(COUNTIFS('[1]ET-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4" s="26" t="str">
        <f>IFERROR(IF(VLOOKUP(Contacts[[#This Row],[Registration Number]],'[1]ET- AC Registrations'!$G$5:$AC$8000,20,FALSE)=TRUE,"Yes","No"),"")</f>
        <v>Yes</v>
      </c>
      <c r="H204" s="26" t="str">
        <f>IFERROR(IF(VLOOKUP(Contacts[[#This Row],[Registration Number]],'[1]ET- AC Registrations'!$G$5:$AC$8000,21,FALSE)=TRUE,"Yes","No"),"")</f>
        <v>Yes</v>
      </c>
      <c r="I204" s="26" t="str">
        <f>IFERROR(IF(VLOOKUP(Contacts[[#This Row],[Registration Number]],'[1]ET- AC Registrations'!$G$5:$AC$8000,22,FALSE)=TRUE,"Yes","No"),"")</f>
        <v>Yes</v>
      </c>
      <c r="J204" s="26" t="str">
        <f>IFERROR(IF(VLOOKUP(Contacts[[#This Row],[Registration Number]],'[1]ET- AC Registrations'!$G$5:$AC$8000,23,FALSE)=TRUE,"Yes","No"),"")</f>
        <v>Yes</v>
      </c>
      <c r="K204" s="26" t="str">
        <f>IFERROR(INDEX('[1]ET- AC Registrations'!$A$5:$AE$8000,MATCH(Contacts[[#This Row],[Registration Number]],'[1]ET- AC Registrations'!$G$5:$G$8000,0),MATCH("City",'[1]ET- AC Registrations'!$A$5:$AE$5,0)),"")</f>
        <v>Van Nuys</v>
      </c>
    </row>
    <row r="205" spans="2:11" ht="30" customHeight="1" x14ac:dyDescent="0.3">
      <c r="B205" s="1" t="s">
        <v>215</v>
      </c>
      <c r="C205" s="2" t="str">
        <f>IFERROR(INDEX('[1]ET- AC Registrations'!$A$5:$AE$8000,MATCH(Contacts[[#This Row],[Registration Number]],'[1]ET- AC Registrations'!$G$5:$G$8000,0),MATCH("Operation Name",'[1]ET- AC Registrations'!$A$5:$AE$5,0)),"")</f>
        <v>Restaurant Depot #557</v>
      </c>
      <c r="D205" s="2"/>
      <c r="E205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5" s="4" t="str">
        <f>IF(C205="","",IF(COUNTIFS('[1]ET-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5" s="26" t="str">
        <f>IFERROR(IF(VLOOKUP(Contacts[[#This Row],[Registration Number]],'[1]ET- AC Registrations'!$G$5:$AC$8000,20,FALSE)=TRUE,"Yes","No"),"")</f>
        <v>Yes</v>
      </c>
      <c r="H205" s="26" t="str">
        <f>IFERROR(IF(VLOOKUP(Contacts[[#This Row],[Registration Number]],'[1]ET- AC Registrations'!$G$5:$AC$8000,21,FALSE)=TRUE,"Yes","No"),"")</f>
        <v>Yes</v>
      </c>
      <c r="I205" s="26" t="str">
        <f>IFERROR(IF(VLOOKUP(Contacts[[#This Row],[Registration Number]],'[1]ET- AC Registrations'!$G$5:$AC$8000,22,FALSE)=TRUE,"Yes","No"),"")</f>
        <v>Yes</v>
      </c>
      <c r="J205" s="26" t="str">
        <f>IFERROR(IF(VLOOKUP(Contacts[[#This Row],[Registration Number]],'[1]ET- AC Registrations'!$G$5:$AC$8000,23,FALSE)=TRUE,"Yes","No"),"")</f>
        <v>Yes</v>
      </c>
      <c r="K205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206" spans="2:11" ht="30" customHeight="1" x14ac:dyDescent="0.3">
      <c r="B206" s="1" t="s">
        <v>216</v>
      </c>
      <c r="C206" s="2" t="str">
        <f>IFERROR(INDEX('[1]ET- AC Registrations'!$A$5:$AE$8000,MATCH(Contacts[[#This Row],[Registration Number]],'[1]ET- AC Registrations'!$G$5:$G$8000,0),MATCH("Operation Name",'[1]ET- AC Registrations'!$A$5:$AE$5,0)),"")</f>
        <v>Restaurant Depot #562</v>
      </c>
      <c r="D206" s="2"/>
      <c r="E206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6" s="4" t="str">
        <f>IF(C206="","",IF(COUNTIFS('[1]ET-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6" s="26" t="str">
        <f>IFERROR(IF(VLOOKUP(Contacts[[#This Row],[Registration Number]],'[1]ET- AC Registrations'!$G$5:$AC$8000,20,FALSE)=TRUE,"Yes","No"),"")</f>
        <v>Yes</v>
      </c>
      <c r="H206" s="26" t="str">
        <f>IFERROR(IF(VLOOKUP(Contacts[[#This Row],[Registration Number]],'[1]ET- AC Registrations'!$G$5:$AC$8000,21,FALSE)=TRUE,"Yes","No"),"")</f>
        <v>Yes</v>
      </c>
      <c r="I206" s="26" t="str">
        <f>IFERROR(IF(VLOOKUP(Contacts[[#This Row],[Registration Number]],'[1]ET- AC Registrations'!$G$5:$AC$8000,22,FALSE)=TRUE,"Yes","No"),"")</f>
        <v>Yes</v>
      </c>
      <c r="J206" s="26" t="str">
        <f>IFERROR(IF(VLOOKUP(Contacts[[#This Row],[Registration Number]],'[1]ET- AC Registrations'!$G$5:$AC$8000,23,FALSE)=TRUE,"Yes","No"),"")</f>
        <v>Yes</v>
      </c>
      <c r="K206" s="26" t="str">
        <f>IFERROR(INDEX('[1]ET- AC Registrations'!$A$5:$AE$8000,MATCH(Contacts[[#This Row],[Registration Number]],'[1]ET- AC Registrations'!$G$5:$G$8000,0),MATCH("City",'[1]ET- AC Registrations'!$A$5:$AE$5,0)),"")</f>
        <v>San Jose</v>
      </c>
    </row>
    <row r="207" spans="2:11" ht="30" customHeight="1" x14ac:dyDescent="0.3">
      <c r="B207" s="1" t="s">
        <v>217</v>
      </c>
      <c r="C207" s="2" t="str">
        <f>IFERROR(INDEX('[1]ET- AC Registrations'!$A$5:$AE$8000,MATCH(Contacts[[#This Row],[Registration Number]],'[1]ET- AC Registrations'!$G$5:$G$8000,0),MATCH("Operation Name",'[1]ET- AC Registrations'!$A$5:$AE$5,0)),"")</f>
        <v>Restaurant Depot #601</v>
      </c>
      <c r="D207" s="2"/>
      <c r="E207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7" s="4" t="str">
        <f>IF(C207="","",IF(COUNTIFS('[1]ET-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7" s="26" t="str">
        <f>IFERROR(IF(VLOOKUP(Contacts[[#This Row],[Registration Number]],'[1]ET- AC Registrations'!$G$5:$AC$8000,20,FALSE)=TRUE,"Yes","No"),"")</f>
        <v>Yes</v>
      </c>
      <c r="H207" s="26" t="str">
        <f>IFERROR(IF(VLOOKUP(Contacts[[#This Row],[Registration Number]],'[1]ET- AC Registrations'!$G$5:$AC$8000,21,FALSE)=TRUE,"Yes","No"),"")</f>
        <v>Yes</v>
      </c>
      <c r="I207" s="26" t="str">
        <f>IFERROR(IF(VLOOKUP(Contacts[[#This Row],[Registration Number]],'[1]ET- AC Registrations'!$G$5:$AC$8000,22,FALSE)=TRUE,"Yes","No"),"")</f>
        <v>Yes</v>
      </c>
      <c r="J207" s="26" t="str">
        <f>IFERROR(IF(VLOOKUP(Contacts[[#This Row],[Registration Number]],'[1]ET- AC Registrations'!$G$5:$AC$8000,23,FALSE)=TRUE,"Yes","No"),"")</f>
        <v>Yes</v>
      </c>
      <c r="K207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208" spans="2:11" ht="30" customHeight="1" x14ac:dyDescent="0.3">
      <c r="B208" s="1" t="s">
        <v>218</v>
      </c>
      <c r="C208" s="2" t="str">
        <f>IFERROR(INDEX('[1]ET- AC Registrations'!$A$5:$AE$8000,MATCH(Contacts[[#This Row],[Registration Number]],'[1]ET- AC Registrations'!$G$5:$G$8000,0),MATCH("Operation Name",'[1]ET- AC Registrations'!$A$5:$AE$5,0)),"")</f>
        <v>Restaurant Depot # 602</v>
      </c>
      <c r="D208" s="2"/>
      <c r="E208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8" s="4" t="str">
        <f>IF(C208="","",IF(COUNTIFS('[1]ET-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8" s="26" t="str">
        <f>IFERROR(IF(VLOOKUP(Contacts[[#This Row],[Registration Number]],'[1]ET- AC Registrations'!$G$5:$AC$8000,20,FALSE)=TRUE,"Yes","No"),"")</f>
        <v>Yes</v>
      </c>
      <c r="H208" s="26" t="str">
        <f>IFERROR(IF(VLOOKUP(Contacts[[#This Row],[Registration Number]],'[1]ET- AC Registrations'!$G$5:$AC$8000,21,FALSE)=TRUE,"Yes","No"),"")</f>
        <v>Yes</v>
      </c>
      <c r="I208" s="26" t="str">
        <f>IFERROR(IF(VLOOKUP(Contacts[[#This Row],[Registration Number]],'[1]ET- AC Registrations'!$G$5:$AC$8000,22,FALSE)=TRUE,"Yes","No"),"")</f>
        <v>Yes</v>
      </c>
      <c r="J208" s="26" t="str">
        <f>IFERROR(IF(VLOOKUP(Contacts[[#This Row],[Registration Number]],'[1]ET- AC Registrations'!$G$5:$AC$8000,23,FALSE)=TRUE,"Yes","No"),"")</f>
        <v>Yes</v>
      </c>
      <c r="K208" s="26" t="str">
        <f>IFERROR(INDEX('[1]ET- AC Registrations'!$A$5:$AE$8000,MATCH(Contacts[[#This Row],[Registration Number]],'[1]ET- AC Registrations'!$G$5:$G$8000,0),MATCH("City",'[1]ET- AC Registrations'!$A$5:$AE$5,0)),"")</f>
        <v>Walnut</v>
      </c>
    </row>
    <row r="209" spans="2:11" ht="30" customHeight="1" x14ac:dyDescent="0.3">
      <c r="B209" s="1" t="s">
        <v>219</v>
      </c>
      <c r="C209" s="2" t="str">
        <f>IFERROR(INDEX('[1]ET- AC Registrations'!$A$5:$AE$8000,MATCH(Contacts[[#This Row],[Registration Number]],'[1]ET- AC Registrations'!$G$5:$G$8000,0),MATCH("Operation Name",'[1]ET- AC Registrations'!$A$5:$AE$5,0)),"")</f>
        <v>Restaurant Depot # 603</v>
      </c>
      <c r="D209" s="2"/>
      <c r="E209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09" s="4" t="str">
        <f>IF(C209="","",IF(COUNTIFS('[1]ET-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09" s="26" t="str">
        <f>IFERROR(IF(VLOOKUP(Contacts[[#This Row],[Registration Number]],'[1]ET- AC Registrations'!$G$5:$AC$8000,20,FALSE)=TRUE,"Yes","No"),"")</f>
        <v>Yes</v>
      </c>
      <c r="H209" s="26" t="str">
        <f>IFERROR(IF(VLOOKUP(Contacts[[#This Row],[Registration Number]],'[1]ET- AC Registrations'!$G$5:$AC$8000,21,FALSE)=TRUE,"Yes","No"),"")</f>
        <v>Yes</v>
      </c>
      <c r="I209" s="26" t="str">
        <f>IFERROR(IF(VLOOKUP(Contacts[[#This Row],[Registration Number]],'[1]ET- AC Registrations'!$G$5:$AC$8000,22,FALSE)=TRUE,"Yes","No"),"")</f>
        <v>Yes</v>
      </c>
      <c r="J209" s="26" t="str">
        <f>IFERROR(IF(VLOOKUP(Contacts[[#This Row],[Registration Number]],'[1]ET- AC Registrations'!$G$5:$AC$8000,23,FALSE)=TRUE,"Yes","No"),"")</f>
        <v>Yes</v>
      </c>
      <c r="K209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210" spans="2:11" ht="30" customHeight="1" x14ac:dyDescent="0.3">
      <c r="B210" s="1" t="s">
        <v>220</v>
      </c>
      <c r="C210" s="2" t="str">
        <f>IFERROR(INDEX('[1]ET- AC Registrations'!$A$5:$AE$8000,MATCH(Contacts[[#This Row],[Registration Number]],'[1]ET- AC Registrations'!$G$5:$G$8000,0),MATCH("Operation Name",'[1]ET- AC Registrations'!$A$5:$AE$5,0)),"")</f>
        <v>Restaurant Depot # 610</v>
      </c>
      <c r="D210" s="2"/>
      <c r="E210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10" s="4" t="str">
        <f>IF(C210="","",IF(COUNTIFS('[1]ET-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0" s="26" t="str">
        <f>IFERROR(IF(VLOOKUP(Contacts[[#This Row],[Registration Number]],'[1]ET- AC Registrations'!$G$5:$AC$8000,20,FALSE)=TRUE,"Yes","No"),"")</f>
        <v>Yes</v>
      </c>
      <c r="H210" s="26" t="str">
        <f>IFERROR(IF(VLOOKUP(Contacts[[#This Row],[Registration Number]],'[1]ET- AC Registrations'!$G$5:$AC$8000,21,FALSE)=TRUE,"Yes","No"),"")</f>
        <v>Yes</v>
      </c>
      <c r="I210" s="26" t="str">
        <f>IFERROR(IF(VLOOKUP(Contacts[[#This Row],[Registration Number]],'[1]ET- AC Registrations'!$G$5:$AC$8000,22,FALSE)=TRUE,"Yes","No"),"")</f>
        <v>Yes</v>
      </c>
      <c r="J210" s="26" t="str">
        <f>IFERROR(IF(VLOOKUP(Contacts[[#This Row],[Registration Number]],'[1]ET- AC Registrations'!$G$5:$AC$8000,23,FALSE)=TRUE,"Yes","No"),"")</f>
        <v>Yes</v>
      </c>
      <c r="K210" s="26" t="str">
        <f>IFERROR(INDEX('[1]ET- AC Registrations'!$A$5:$AE$8000,MATCH(Contacts[[#This Row],[Registration Number]],'[1]ET- AC Registrations'!$G$5:$G$8000,0),MATCH("City",'[1]ET- AC Registrations'!$A$5:$AE$5,0)),"")</f>
        <v>San Marcos</v>
      </c>
    </row>
    <row r="211" spans="2:11" ht="30" customHeight="1" x14ac:dyDescent="0.3">
      <c r="B211" s="1" t="s">
        <v>221</v>
      </c>
      <c r="C211" s="2" t="str">
        <f>IFERROR(INDEX('[1]ET- AC Registrations'!$A$5:$AE$8000,MATCH(Contacts[[#This Row],[Registration Number]],'[1]ET- AC Registrations'!$G$5:$G$8000,0),MATCH("Operation Name",'[1]ET- AC Registrations'!$A$5:$AE$5,0)),"")</f>
        <v>Restaurant Depot # 628</v>
      </c>
      <c r="D211" s="2"/>
      <c r="E211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11" s="4" t="str">
        <f>IF(C211="","",IF(COUNTIFS('[1]ET-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1" s="26" t="str">
        <f>IFERROR(IF(VLOOKUP(Contacts[[#This Row],[Registration Number]],'[1]ET- AC Registrations'!$G$5:$AC$8000,20,FALSE)=TRUE,"Yes","No"),"")</f>
        <v>Yes</v>
      </c>
      <c r="H211" s="26" t="str">
        <f>IFERROR(IF(VLOOKUP(Contacts[[#This Row],[Registration Number]],'[1]ET- AC Registrations'!$G$5:$AC$8000,21,FALSE)=TRUE,"Yes","No"),"")</f>
        <v>Yes</v>
      </c>
      <c r="I211" s="26" t="str">
        <f>IFERROR(IF(VLOOKUP(Contacts[[#This Row],[Registration Number]],'[1]ET- AC Registrations'!$G$5:$AC$8000,22,FALSE)=TRUE,"Yes","No"),"")</f>
        <v>Yes</v>
      </c>
      <c r="J211" s="26" t="str">
        <f>IFERROR(IF(VLOOKUP(Contacts[[#This Row],[Registration Number]],'[1]ET- AC Registrations'!$G$5:$AC$8000,23,FALSE)=TRUE,"Yes","No"),"")</f>
        <v>Yes</v>
      </c>
      <c r="K211" s="26" t="str">
        <f>IFERROR(INDEX('[1]ET- AC Registrations'!$A$5:$AE$8000,MATCH(Contacts[[#This Row],[Registration Number]],'[1]ET- AC Registrations'!$G$5:$G$8000,0),MATCH("City",'[1]ET- AC Registrations'!$A$5:$AE$5,0)),"")</f>
        <v>Huntington Beach</v>
      </c>
    </row>
    <row r="212" spans="2:11" ht="30" customHeight="1" x14ac:dyDescent="0.3">
      <c r="B212" s="1" t="s">
        <v>222</v>
      </c>
      <c r="C212" s="2" t="str">
        <f>IFERROR(INDEX('[1]ET- AC Registrations'!$A$5:$AE$8000,MATCH(Contacts[[#This Row],[Registration Number]],'[1]ET- AC Registrations'!$G$5:$G$8000,0),MATCH("Operation Name",'[1]ET- AC Registrations'!$A$5:$AE$5,0)),"")</f>
        <v>Restaurant Depot # 650</v>
      </c>
      <c r="D212" s="2"/>
      <c r="E212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12" s="4" t="str">
        <f>IF(C212="","",IF(COUNTIFS('[1]ET-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2" s="26" t="str">
        <f>IFERROR(IF(VLOOKUP(Contacts[[#This Row],[Registration Number]],'[1]ET- AC Registrations'!$G$5:$AC$8000,20,FALSE)=TRUE,"Yes","No"),"")</f>
        <v>Yes</v>
      </c>
      <c r="H212" s="26" t="str">
        <f>IFERROR(IF(VLOOKUP(Contacts[[#This Row],[Registration Number]],'[1]ET- AC Registrations'!$G$5:$AC$8000,21,FALSE)=TRUE,"Yes","No"),"")</f>
        <v>Yes</v>
      </c>
      <c r="I212" s="26" t="str">
        <f>IFERROR(IF(VLOOKUP(Contacts[[#This Row],[Registration Number]],'[1]ET- AC Registrations'!$G$5:$AC$8000,22,FALSE)=TRUE,"Yes","No"),"")</f>
        <v>Yes</v>
      </c>
      <c r="J212" s="26" t="str">
        <f>IFERROR(IF(VLOOKUP(Contacts[[#This Row],[Registration Number]],'[1]ET- AC Registrations'!$G$5:$AC$8000,23,FALSE)=TRUE,"Yes","No"),"")</f>
        <v>Yes</v>
      </c>
      <c r="K212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213" spans="2:11" ht="30" customHeight="1" x14ac:dyDescent="0.3">
      <c r="B213" s="1" t="s">
        <v>223</v>
      </c>
      <c r="C213" s="2" t="str">
        <f>IFERROR(INDEX('[1]ET- AC Registrations'!$A$5:$AE$8000,MATCH(Contacts[[#This Row],[Registration Number]],'[1]ET- AC Registrations'!$G$5:$G$8000,0),MATCH("Operation Name",'[1]ET- AC Registrations'!$A$5:$AE$5,0)),"")</f>
        <v>Restaurant Depot # 659</v>
      </c>
      <c r="D213" s="2"/>
      <c r="E213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13" s="4" t="str">
        <f>IF(C213="","",IF(COUNTIFS('[1]ET-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3" s="26" t="str">
        <f>IFERROR(IF(VLOOKUP(Contacts[[#This Row],[Registration Number]],'[1]ET- AC Registrations'!$G$5:$AC$8000,20,FALSE)=TRUE,"Yes","No"),"")</f>
        <v>Yes</v>
      </c>
      <c r="H213" s="26" t="str">
        <f>IFERROR(IF(VLOOKUP(Contacts[[#This Row],[Registration Number]],'[1]ET- AC Registrations'!$G$5:$AC$8000,21,FALSE)=TRUE,"Yes","No"),"")</f>
        <v>Yes</v>
      </c>
      <c r="I213" s="26" t="str">
        <f>IFERROR(IF(VLOOKUP(Contacts[[#This Row],[Registration Number]],'[1]ET- AC Registrations'!$G$5:$AC$8000,22,FALSE)=TRUE,"Yes","No"),"")</f>
        <v>Yes</v>
      </c>
      <c r="J213" s="26" t="str">
        <f>IFERROR(IF(VLOOKUP(Contacts[[#This Row],[Registration Number]],'[1]ET- AC Registrations'!$G$5:$AC$8000,23,FALSE)=TRUE,"Yes","No"),"")</f>
        <v>Yes</v>
      </c>
      <c r="K213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214" spans="2:11" ht="30" customHeight="1" x14ac:dyDescent="0.3">
      <c r="B214" s="1" t="s">
        <v>224</v>
      </c>
      <c r="C214" s="2" t="str">
        <f>IFERROR(INDEX('[1]ET- AC Registrations'!$A$5:$AE$8000,MATCH(Contacts[[#This Row],[Registration Number]],'[1]ET- AC Registrations'!$G$5:$G$8000,0),MATCH("Operation Name",'[1]ET- AC Registrations'!$A$5:$AE$5,0)),"")</f>
        <v>Restaurant Depot # 663</v>
      </c>
      <c r="D214" s="2"/>
      <c r="E214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14" s="4" t="str">
        <f>IF(C214="","",IF(COUNTIFS('[1]ET-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4" s="26" t="str">
        <f>IFERROR(IF(VLOOKUP(Contacts[[#This Row],[Registration Number]],'[1]ET- AC Registrations'!$G$5:$AC$8000,20,FALSE)=TRUE,"Yes","No"),"")</f>
        <v>Yes</v>
      </c>
      <c r="H214" s="26" t="str">
        <f>IFERROR(IF(VLOOKUP(Contacts[[#This Row],[Registration Number]],'[1]ET- AC Registrations'!$G$5:$AC$8000,21,FALSE)=TRUE,"Yes","No"),"")</f>
        <v>Yes</v>
      </c>
      <c r="I214" s="26" t="str">
        <f>IFERROR(IF(VLOOKUP(Contacts[[#This Row],[Registration Number]],'[1]ET- AC Registrations'!$G$5:$AC$8000,22,FALSE)=TRUE,"Yes","No"),"")</f>
        <v>Yes</v>
      </c>
      <c r="J214" s="26" t="str">
        <f>IFERROR(IF(VLOOKUP(Contacts[[#This Row],[Registration Number]],'[1]ET- AC Registrations'!$G$5:$AC$8000,23,FALSE)=TRUE,"Yes","No"),"")</f>
        <v>Yes</v>
      </c>
      <c r="K214" s="26" t="str">
        <f>IFERROR(INDEX('[1]ET- AC Registrations'!$A$5:$AE$8000,MATCH(Contacts[[#This Row],[Registration Number]],'[1]ET- AC Registrations'!$G$5:$G$8000,0),MATCH("City",'[1]ET- AC Registrations'!$A$5:$AE$5,0)),"")</f>
        <v>Roseville</v>
      </c>
    </row>
    <row r="215" spans="2:11" ht="30" customHeight="1" x14ac:dyDescent="0.3">
      <c r="B215" s="1" t="s">
        <v>225</v>
      </c>
      <c r="C215" s="2" t="str">
        <f>IFERROR(INDEX('[1]ET- AC Registrations'!$A$5:$AE$8000,MATCH(Contacts[[#This Row],[Registration Number]],'[1]ET- AC Registrations'!$G$5:$G$8000,0),MATCH("Operation Name",'[1]ET- AC Registrations'!$A$5:$AE$5,0)),"")</f>
        <v>Restaurant Depot # 664</v>
      </c>
      <c r="D215" s="2"/>
      <c r="E215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15" s="4" t="str">
        <f>IF(C215="","",IF(COUNTIFS('[1]ET-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5" s="26" t="str">
        <f>IFERROR(IF(VLOOKUP(Contacts[[#This Row],[Registration Number]],'[1]ET- AC Registrations'!$G$5:$AC$8000,20,FALSE)=TRUE,"Yes","No"),"")</f>
        <v>Yes</v>
      </c>
      <c r="H215" s="26" t="str">
        <f>IFERROR(IF(VLOOKUP(Contacts[[#This Row],[Registration Number]],'[1]ET- AC Registrations'!$G$5:$AC$8000,21,FALSE)=TRUE,"Yes","No"),"")</f>
        <v>Yes</v>
      </c>
      <c r="I215" s="26" t="str">
        <f>IFERROR(IF(VLOOKUP(Contacts[[#This Row],[Registration Number]],'[1]ET- AC Registrations'!$G$5:$AC$8000,22,FALSE)=TRUE,"Yes","No"),"")</f>
        <v>Yes</v>
      </c>
      <c r="J215" s="26" t="str">
        <f>IFERROR(IF(VLOOKUP(Contacts[[#This Row],[Registration Number]],'[1]ET- AC Registrations'!$G$5:$AC$8000,23,FALSE)=TRUE,"Yes","No"),"")</f>
        <v>Yes</v>
      </c>
      <c r="K215" s="26" t="str">
        <f>IFERROR(INDEX('[1]ET- AC Registrations'!$A$5:$AE$8000,MATCH(Contacts[[#This Row],[Registration Number]],'[1]ET- AC Registrations'!$G$5:$G$8000,0),MATCH("City",'[1]ET- AC Registrations'!$A$5:$AE$5,0)),"")</f>
        <v>Concord</v>
      </c>
    </row>
    <row r="216" spans="2:11" ht="30" customHeight="1" x14ac:dyDescent="0.3">
      <c r="B216" s="1" t="s">
        <v>226</v>
      </c>
      <c r="C216" s="2" t="str">
        <f>IFERROR(INDEX('[1]ET- AC Registrations'!$A$5:$AE$8000,MATCH(Contacts[[#This Row],[Registration Number]],'[1]ET- AC Registrations'!$G$5:$G$8000,0),MATCH("Operation Name",'[1]ET- AC Registrations'!$A$5:$AE$5,0)),"")</f>
        <v>Restaurant Depot # 665</v>
      </c>
      <c r="D216" s="2"/>
      <c r="E216" s="3">
        <f>IFERROR(INDEX('[1]ET- AC Registrations'!$A$5:$AE$8000,MATCH(Contacts[[#This Row],[Registration Number]],'[1]ET- AC Registrations'!$G$5:$G$8000,0),MATCH("Expiration Date",'[1]ET- AC Registrations'!$A$5:$AE$5,0)),"")</f>
        <v>45295</v>
      </c>
      <c r="F216" s="4" t="str">
        <f>IF(C216="","",IF(COUNTIFS('[1]ET-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6" s="26" t="str">
        <f>IFERROR(IF(VLOOKUP(Contacts[[#This Row],[Registration Number]],'[1]ET- AC Registrations'!$G$5:$AC$8000,20,FALSE)=TRUE,"Yes","No"),"")</f>
        <v>Yes</v>
      </c>
      <c r="H216" s="26" t="str">
        <f>IFERROR(IF(VLOOKUP(Contacts[[#This Row],[Registration Number]],'[1]ET- AC Registrations'!$G$5:$AC$8000,21,FALSE)=TRUE,"Yes","No"),"")</f>
        <v>Yes</v>
      </c>
      <c r="I216" s="26" t="str">
        <f>IFERROR(IF(VLOOKUP(Contacts[[#This Row],[Registration Number]],'[1]ET- AC Registrations'!$G$5:$AC$8000,22,FALSE)=TRUE,"Yes","No"),"")</f>
        <v>Yes</v>
      </c>
      <c r="J216" s="26" t="str">
        <f>IFERROR(IF(VLOOKUP(Contacts[[#This Row],[Registration Number]],'[1]ET- AC Registrations'!$G$5:$AC$8000,23,FALSE)=TRUE,"Yes","No"),"")</f>
        <v>Yes</v>
      </c>
      <c r="K216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217" spans="2:11" ht="30" customHeight="1" x14ac:dyDescent="0.3">
      <c r="B217" s="1" t="s">
        <v>227</v>
      </c>
      <c r="C217" s="2" t="str">
        <f>IFERROR(INDEX('[1]ET- AC Registrations'!$A$5:$AE$8000,MATCH(Contacts[[#This Row],[Registration Number]],'[1]ET- AC Registrations'!$G$5:$G$8000,0),MATCH("Operation Name",'[1]ET- AC Registrations'!$A$5:$AE$5,0)),"")</f>
        <v>Demler Brothers LLC</v>
      </c>
      <c r="D217" s="2"/>
      <c r="E217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217" s="4" t="str">
        <f>IF(C217="","",IF(COUNTIFS('[1]ET-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7" s="26" t="str">
        <f>IFERROR(IF(VLOOKUP(Contacts[[#This Row],[Registration Number]],'[1]ET- AC Registrations'!$G$5:$AC$8000,20,FALSE)=TRUE,"Yes","No"),"")</f>
        <v>Yes</v>
      </c>
      <c r="H217" s="26" t="str">
        <f>IFERROR(IF(VLOOKUP(Contacts[[#This Row],[Registration Number]],'[1]ET- AC Registrations'!$G$5:$AC$8000,21,FALSE)=TRUE,"Yes","No"),"")</f>
        <v>No</v>
      </c>
      <c r="I217" s="26" t="str">
        <f>IFERROR(IF(VLOOKUP(Contacts[[#This Row],[Registration Number]],'[1]ET- AC Registrations'!$G$5:$AC$8000,22,FALSE)=TRUE,"Yes","No"),"")</f>
        <v>No</v>
      </c>
      <c r="J217" s="26" t="str">
        <f>IFERROR(IF(VLOOKUP(Contacts[[#This Row],[Registration Number]],'[1]ET- AC Registrations'!$G$5:$AC$8000,23,FALSE)=TRUE,"Yes","No"),"")</f>
        <v>No</v>
      </c>
      <c r="K217" s="26" t="str">
        <f>IFERROR(INDEX('[1]ET- AC Registrations'!$A$5:$AE$8000,MATCH(Contacts[[#This Row],[Registration Number]],'[1]ET- AC Registrations'!$G$5:$G$8000,0),MATCH("City",'[1]ET- AC Registrations'!$A$5:$AE$5,0)),"")</f>
        <v>Ramona</v>
      </c>
    </row>
    <row r="218" spans="2:11" ht="30" customHeight="1" x14ac:dyDescent="0.3">
      <c r="B218" s="1" t="s">
        <v>228</v>
      </c>
      <c r="C218" s="2" t="str">
        <f>IFERROR(INDEX('[1]ET- AC Registrations'!$A$5:$AE$8000,MATCH(Contacts[[#This Row],[Registration Number]],'[1]ET- AC Registrations'!$G$5:$G$8000,0),MATCH("Operation Name",'[1]ET- AC Registrations'!$A$5:$AE$5,0)),"")</f>
        <v>US Foods, Inc DBA Stock Yards</v>
      </c>
      <c r="D218" s="2"/>
      <c r="E218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18" s="4" t="str">
        <f>IF(C218="","",IF(COUNTIFS('[1]ET-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18" s="26" t="str">
        <f>IFERROR(IF(VLOOKUP(Contacts[[#This Row],[Registration Number]],'[1]ET- AC Registrations'!$G$5:$AC$8000,20,FALSE)=TRUE,"Yes","No"),"")</f>
        <v>No</v>
      </c>
      <c r="H218" s="26" t="str">
        <f>IFERROR(IF(VLOOKUP(Contacts[[#This Row],[Registration Number]],'[1]ET- AC Registrations'!$G$5:$AC$8000,21,FALSE)=TRUE,"Yes","No"),"")</f>
        <v>No</v>
      </c>
      <c r="I218" s="26" t="str">
        <f>IFERROR(IF(VLOOKUP(Contacts[[#This Row],[Registration Number]],'[1]ET- AC Registrations'!$G$5:$AC$8000,22,FALSE)=TRUE,"Yes","No"),"")</f>
        <v>Yes</v>
      </c>
      <c r="J218" s="26" t="str">
        <f>IFERROR(IF(VLOOKUP(Contacts[[#This Row],[Registration Number]],'[1]ET- AC Registrations'!$G$5:$AC$8000,23,FALSE)=TRUE,"Yes","No"),"")</f>
        <v>Yes</v>
      </c>
      <c r="K218" s="26" t="str">
        <f>IFERROR(INDEX('[1]ET- AC Registrations'!$A$5:$AE$8000,MATCH(Contacts[[#This Row],[Registration Number]],'[1]ET- AC Registrations'!$G$5:$G$8000,0),MATCH("City",'[1]ET- AC Registrations'!$A$5:$AE$5,0)),"")</f>
        <v>Hawthorne</v>
      </c>
    </row>
    <row r="219" spans="2:11" ht="30" customHeight="1" x14ac:dyDescent="0.3">
      <c r="B219" s="1" t="s">
        <v>229</v>
      </c>
      <c r="C219" s="2" t="str">
        <f>IFERROR(INDEX('[1]ET- AC Registrations'!$A$5:$AE$8000,MATCH(Contacts[[#This Row],[Registration Number]],'[1]ET- AC Registrations'!$G$5:$G$8000,0),MATCH("Operation Name",'[1]ET- AC Registrations'!$A$5:$AE$5,0)),"")</f>
        <v>US Foods, Inc DBA Stock Yards</v>
      </c>
      <c r="D219" s="2"/>
      <c r="E219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19" s="4" t="str">
        <f>IF(C219="","",IF(COUNTIFS('[1]ET-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19" s="26" t="str">
        <f>IFERROR(IF(VLOOKUP(Contacts[[#This Row],[Registration Number]],'[1]ET- AC Registrations'!$G$5:$AC$8000,20,FALSE)=TRUE,"Yes","No"),"")</f>
        <v>No</v>
      </c>
      <c r="H219" s="26" t="str">
        <f>IFERROR(IF(VLOOKUP(Contacts[[#This Row],[Registration Number]],'[1]ET- AC Registrations'!$G$5:$AC$8000,21,FALSE)=TRUE,"Yes","No"),"")</f>
        <v>No</v>
      </c>
      <c r="I219" s="26" t="str">
        <f>IFERROR(IF(VLOOKUP(Contacts[[#This Row],[Registration Number]],'[1]ET- AC Registrations'!$G$5:$AC$8000,22,FALSE)=TRUE,"Yes","No"),"")</f>
        <v>Yes</v>
      </c>
      <c r="J219" s="26" t="str">
        <f>IFERROR(IF(VLOOKUP(Contacts[[#This Row],[Registration Number]],'[1]ET- AC Registrations'!$G$5:$AC$8000,23,FALSE)=TRUE,"Yes","No"),"")</f>
        <v>Yes</v>
      </c>
      <c r="K219" s="26" t="str">
        <f>IFERROR(INDEX('[1]ET- AC Registrations'!$A$5:$AE$8000,MATCH(Contacts[[#This Row],[Registration Number]],'[1]ET- AC Registrations'!$G$5:$G$8000,0),MATCH("City",'[1]ET- AC Registrations'!$A$5:$AE$5,0)),"")</f>
        <v>Aurora</v>
      </c>
    </row>
    <row r="220" spans="2:11" ht="30" customHeight="1" x14ac:dyDescent="0.3">
      <c r="B220" s="1" t="s">
        <v>230</v>
      </c>
      <c r="C220" s="2" t="str">
        <f>IFERROR(INDEX('[1]ET- AC Registrations'!$A$5:$AE$8000,MATCH(Contacts[[#This Row],[Registration Number]],'[1]ET- AC Registrations'!$G$5:$G$8000,0),MATCH("Operation Name",'[1]ET- AC Registrations'!$A$5:$AE$5,0)),"")</f>
        <v>US Foods, Inc DBA Stock Yards</v>
      </c>
      <c r="D220" s="2"/>
      <c r="E220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0" s="4" t="str">
        <f>IF(C220="","",IF(COUNTIFS('[1]ET-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20" s="26" t="str">
        <f>IFERROR(IF(VLOOKUP(Contacts[[#This Row],[Registration Number]],'[1]ET- AC Registrations'!$G$5:$AC$8000,20,FALSE)=TRUE,"Yes","No"),"")</f>
        <v>No</v>
      </c>
      <c r="H220" s="26" t="str">
        <f>IFERROR(IF(VLOOKUP(Contacts[[#This Row],[Registration Number]],'[1]ET- AC Registrations'!$G$5:$AC$8000,21,FALSE)=TRUE,"Yes","No"),"")</f>
        <v>No</v>
      </c>
      <c r="I220" s="26" t="str">
        <f>IFERROR(IF(VLOOKUP(Contacts[[#This Row],[Registration Number]],'[1]ET- AC Registrations'!$G$5:$AC$8000,22,FALSE)=TRUE,"Yes","No"),"")</f>
        <v>Yes</v>
      </c>
      <c r="J220" s="26" t="str">
        <f>IFERROR(IF(VLOOKUP(Contacts[[#This Row],[Registration Number]],'[1]ET- AC Registrations'!$G$5:$AC$8000,23,FALSE)=TRUE,"Yes","No"),"")</f>
        <v>Yes</v>
      </c>
      <c r="K220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221" spans="2:11" ht="30" customHeight="1" x14ac:dyDescent="0.3">
      <c r="B221" s="1" t="s">
        <v>231</v>
      </c>
      <c r="C221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1" s="2"/>
      <c r="E221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1" s="4" t="str">
        <f>IF(C221="","",IF(COUNTIFS('[1]ET-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21" s="26" t="str">
        <f>IFERROR(IF(VLOOKUP(Contacts[[#This Row],[Registration Number]],'[1]ET- AC Registrations'!$G$5:$AC$8000,20,FALSE)=TRUE,"Yes","No"),"")</f>
        <v>Yes</v>
      </c>
      <c r="H221" s="26" t="str">
        <f>IFERROR(IF(VLOOKUP(Contacts[[#This Row],[Registration Number]],'[1]ET- AC Registrations'!$G$5:$AC$8000,21,FALSE)=TRUE,"Yes","No"),"")</f>
        <v>Yes</v>
      </c>
      <c r="I221" s="26" t="str">
        <f>IFERROR(IF(VLOOKUP(Contacts[[#This Row],[Registration Number]],'[1]ET- AC Registrations'!$G$5:$AC$8000,22,FALSE)=TRUE,"Yes","No"),"")</f>
        <v>Yes</v>
      </c>
      <c r="J221" s="26" t="str">
        <f>IFERROR(IF(VLOOKUP(Contacts[[#This Row],[Registration Number]],'[1]ET- AC Registrations'!$G$5:$AC$8000,23,FALSE)=TRUE,"Yes","No"),"")</f>
        <v>Yes</v>
      </c>
      <c r="K221" s="26" t="str">
        <f>IFERROR(INDEX('[1]ET- AC Registrations'!$A$5:$AE$8000,MATCH(Contacts[[#This Row],[Registration Number]],'[1]ET- AC Registrations'!$G$5:$G$8000,0),MATCH("City",'[1]ET- AC Registrations'!$A$5:$AE$5,0)),"")</f>
        <v>Livermore</v>
      </c>
    </row>
    <row r="222" spans="2:11" ht="30" customHeight="1" x14ac:dyDescent="0.3">
      <c r="B222" s="1" t="s">
        <v>232</v>
      </c>
      <c r="C222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2" s="2"/>
      <c r="E222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2" s="4" t="str">
        <f>IF(C222="","",IF(COUNTIFS('[1]ET-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22" s="26" t="str">
        <f>IFERROR(IF(VLOOKUP(Contacts[[#This Row],[Registration Number]],'[1]ET- AC Registrations'!$G$5:$AC$8000,20,FALSE)=TRUE,"Yes","No"),"")</f>
        <v>Yes</v>
      </c>
      <c r="H222" s="26" t="str">
        <f>IFERROR(IF(VLOOKUP(Contacts[[#This Row],[Registration Number]],'[1]ET- AC Registrations'!$G$5:$AC$8000,21,FALSE)=TRUE,"Yes","No"),"")</f>
        <v>Yes</v>
      </c>
      <c r="I222" s="26" t="str">
        <f>IFERROR(IF(VLOOKUP(Contacts[[#This Row],[Registration Number]],'[1]ET- AC Registrations'!$G$5:$AC$8000,22,FALSE)=TRUE,"Yes","No"),"")</f>
        <v>Yes</v>
      </c>
      <c r="J222" s="26" t="str">
        <f>IFERROR(IF(VLOOKUP(Contacts[[#This Row],[Registration Number]],'[1]ET- AC Registrations'!$G$5:$AC$8000,23,FALSE)=TRUE,"Yes","No"),"")</f>
        <v>Yes</v>
      </c>
      <c r="K222" s="26" t="str">
        <f>IFERROR(INDEX('[1]ET- AC Registrations'!$A$5:$AE$8000,MATCH(Contacts[[#This Row],[Registration Number]],'[1]ET- AC Registrations'!$G$5:$G$8000,0),MATCH("City",'[1]ET- AC Registrations'!$A$5:$AE$5,0)),"")</f>
        <v>McClellan Park</v>
      </c>
    </row>
    <row r="223" spans="2:11" ht="30" customHeight="1" x14ac:dyDescent="0.3">
      <c r="B223" s="1" t="s">
        <v>233</v>
      </c>
      <c r="C223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3" s="2"/>
      <c r="E223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3" s="4" t="str">
        <f>IF(C223="","",IF(COUNTIFS('[1]ET-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23" s="26" t="str">
        <f>IFERROR(IF(VLOOKUP(Contacts[[#This Row],[Registration Number]],'[1]ET- AC Registrations'!$G$5:$AC$8000,20,FALSE)=TRUE,"Yes","No"),"")</f>
        <v>Yes</v>
      </c>
      <c r="H223" s="26" t="str">
        <f>IFERROR(IF(VLOOKUP(Contacts[[#This Row],[Registration Number]],'[1]ET- AC Registrations'!$G$5:$AC$8000,21,FALSE)=TRUE,"Yes","No"),"")</f>
        <v>Yes</v>
      </c>
      <c r="I223" s="26" t="str">
        <f>IFERROR(IF(VLOOKUP(Contacts[[#This Row],[Registration Number]],'[1]ET- AC Registrations'!$G$5:$AC$8000,22,FALSE)=TRUE,"Yes","No"),"")</f>
        <v>Yes</v>
      </c>
      <c r="J223" s="26" t="str">
        <f>IFERROR(IF(VLOOKUP(Contacts[[#This Row],[Registration Number]],'[1]ET- AC Registrations'!$G$5:$AC$8000,23,FALSE)=TRUE,"Yes","No"),"")</f>
        <v>Yes</v>
      </c>
      <c r="K223" s="26" t="str">
        <f>IFERROR(INDEX('[1]ET- AC Registrations'!$A$5:$AE$8000,MATCH(Contacts[[#This Row],[Registration Number]],'[1]ET- AC Registrations'!$G$5:$G$8000,0),MATCH("City",'[1]ET- AC Registrations'!$A$5:$AE$5,0)),"")</f>
        <v>Reno</v>
      </c>
    </row>
    <row r="224" spans="2:11" ht="30" customHeight="1" x14ac:dyDescent="0.3">
      <c r="B224" s="1" t="s">
        <v>234</v>
      </c>
      <c r="C224" s="2" t="str">
        <f>IFERROR(INDEX('[1]ET- AC Registrations'!$A$5:$AE$8000,MATCH(Contacts[[#This Row],[Registration Number]],'[1]ET- AC Registrations'!$G$5:$G$8000,0),MATCH("Operation Name",'[1]ET- AC Registrations'!$A$5:$AE$5,0)),"")</f>
        <v>US Food, Inc</v>
      </c>
      <c r="D224" s="2"/>
      <c r="E224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4" s="4" t="str">
        <f>IF(C224="","",IF(COUNTIFS('[1]ET-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24" s="26" t="str">
        <f>IFERROR(IF(VLOOKUP(Contacts[[#This Row],[Registration Number]],'[1]ET- AC Registrations'!$G$5:$AC$8000,20,FALSE)=TRUE,"Yes","No"),"")</f>
        <v>Yes</v>
      </c>
      <c r="H224" s="26" t="str">
        <f>IFERROR(IF(VLOOKUP(Contacts[[#This Row],[Registration Number]],'[1]ET- AC Registrations'!$G$5:$AC$8000,21,FALSE)=TRUE,"Yes","No"),"")</f>
        <v>Yes</v>
      </c>
      <c r="I224" s="26" t="str">
        <f>IFERROR(IF(VLOOKUP(Contacts[[#This Row],[Registration Number]],'[1]ET- AC Registrations'!$G$5:$AC$8000,22,FALSE)=TRUE,"Yes","No"),"")</f>
        <v>Yes</v>
      </c>
      <c r="J224" s="26" t="str">
        <f>IFERROR(IF(VLOOKUP(Contacts[[#This Row],[Registration Number]],'[1]ET- AC Registrations'!$G$5:$AC$8000,23,FALSE)=TRUE,"Yes","No"),"")</f>
        <v>Yes</v>
      </c>
      <c r="K224" s="26" t="str">
        <f>IFERROR(INDEX('[1]ET- AC Registrations'!$A$5:$AE$8000,MATCH(Contacts[[#This Row],[Registration Number]],'[1]ET- AC Registrations'!$G$5:$G$8000,0),MATCH("City",'[1]ET- AC Registrations'!$A$5:$AE$5,0)),"")</f>
        <v>Las Vegas</v>
      </c>
    </row>
    <row r="225" spans="2:11" ht="30" customHeight="1" x14ac:dyDescent="0.3">
      <c r="B225" s="1" t="s">
        <v>235</v>
      </c>
      <c r="C225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5" s="2"/>
      <c r="E225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5" s="4" t="str">
        <f>IF(C225="","",IF(COUNTIFS('[1]ET-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25" s="26" t="str">
        <f>IFERROR(IF(VLOOKUP(Contacts[[#This Row],[Registration Number]],'[1]ET- AC Registrations'!$G$5:$AC$8000,20,FALSE)=TRUE,"Yes","No"),"")</f>
        <v>Yes</v>
      </c>
      <c r="H225" s="26" t="str">
        <f>IFERROR(IF(VLOOKUP(Contacts[[#This Row],[Registration Number]],'[1]ET- AC Registrations'!$G$5:$AC$8000,21,FALSE)=TRUE,"Yes","No"),"")</f>
        <v>Yes</v>
      </c>
      <c r="I225" s="26" t="str">
        <f>IFERROR(IF(VLOOKUP(Contacts[[#This Row],[Registration Number]],'[1]ET- AC Registrations'!$G$5:$AC$8000,22,FALSE)=TRUE,"Yes","No"),"")</f>
        <v>Yes</v>
      </c>
      <c r="J225" s="26" t="str">
        <f>IFERROR(IF(VLOOKUP(Contacts[[#This Row],[Registration Number]],'[1]ET- AC Registrations'!$G$5:$AC$8000,23,FALSE)=TRUE,"Yes","No"),"")</f>
        <v>Yes</v>
      </c>
      <c r="K225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226" spans="2:11" ht="30" customHeight="1" x14ac:dyDescent="0.3">
      <c r="B226" s="1" t="s">
        <v>236</v>
      </c>
      <c r="C226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6" s="2"/>
      <c r="E226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6" s="4" t="str">
        <f>IF(C226="","",IF(COUNTIFS('[1]ET-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26" s="26" t="str">
        <f>IFERROR(IF(VLOOKUP(Contacts[[#This Row],[Registration Number]],'[1]ET- AC Registrations'!$G$5:$AC$8000,20,FALSE)=TRUE,"Yes","No"),"")</f>
        <v>Yes</v>
      </c>
      <c r="H226" s="26" t="str">
        <f>IFERROR(IF(VLOOKUP(Contacts[[#This Row],[Registration Number]],'[1]ET- AC Registrations'!$G$5:$AC$8000,21,FALSE)=TRUE,"Yes","No"),"")</f>
        <v>Yes</v>
      </c>
      <c r="I226" s="26" t="str">
        <f>IFERROR(IF(VLOOKUP(Contacts[[#This Row],[Registration Number]],'[1]ET- AC Registrations'!$G$5:$AC$8000,22,FALSE)=TRUE,"Yes","No"),"")</f>
        <v>Yes</v>
      </c>
      <c r="J226" s="26" t="str">
        <f>IFERROR(IF(VLOOKUP(Contacts[[#This Row],[Registration Number]],'[1]ET- AC Registrations'!$G$5:$AC$8000,23,FALSE)=TRUE,"Yes","No"),"")</f>
        <v>Yes</v>
      </c>
      <c r="K226" s="26" t="str">
        <f>IFERROR(INDEX('[1]ET- AC Registrations'!$A$5:$AE$8000,MATCH(Contacts[[#This Row],[Registration Number]],'[1]ET- AC Registrations'!$G$5:$G$8000,0),MATCH("City",'[1]ET- AC Registrations'!$A$5:$AE$5,0)),"")</f>
        <v>Fontana</v>
      </c>
    </row>
    <row r="227" spans="2:11" ht="30" customHeight="1" x14ac:dyDescent="0.3">
      <c r="B227" s="1" t="s">
        <v>237</v>
      </c>
      <c r="C227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7" s="2"/>
      <c r="E227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7" s="4" t="str">
        <f>IF(C227="","",IF(COUNTIFS('[1]ET-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27" s="26" t="str">
        <f>IFERROR(IF(VLOOKUP(Contacts[[#This Row],[Registration Number]],'[1]ET- AC Registrations'!$G$5:$AC$8000,20,FALSE)=TRUE,"Yes","No"),"")</f>
        <v>Yes</v>
      </c>
      <c r="H227" s="26" t="str">
        <f>IFERROR(IF(VLOOKUP(Contacts[[#This Row],[Registration Number]],'[1]ET- AC Registrations'!$G$5:$AC$8000,21,FALSE)=TRUE,"Yes","No"),"")</f>
        <v>Yes</v>
      </c>
      <c r="I227" s="26" t="str">
        <f>IFERROR(IF(VLOOKUP(Contacts[[#This Row],[Registration Number]],'[1]ET- AC Registrations'!$G$5:$AC$8000,22,FALSE)=TRUE,"Yes","No"),"")</f>
        <v>Yes</v>
      </c>
      <c r="J227" s="26" t="str">
        <f>IFERROR(IF(VLOOKUP(Contacts[[#This Row],[Registration Number]],'[1]ET- AC Registrations'!$G$5:$AC$8000,23,FALSE)=TRUE,"Yes","No"),"")</f>
        <v>Yes</v>
      </c>
      <c r="K227" s="26" t="str">
        <f>IFERROR(INDEX('[1]ET- AC Registrations'!$A$5:$AE$8000,MATCH(Contacts[[#This Row],[Registration Number]],'[1]ET- AC Registrations'!$G$5:$G$8000,0),MATCH("City",'[1]ET- AC Registrations'!$A$5:$AE$5,0)),"")</f>
        <v>Tracy</v>
      </c>
    </row>
    <row r="228" spans="2:11" ht="30" customHeight="1" x14ac:dyDescent="0.3">
      <c r="B228" s="1" t="s">
        <v>238</v>
      </c>
      <c r="C228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8" s="2"/>
      <c r="E228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228" s="4" t="str">
        <f>IF(C228="","",IF(COUNTIFS('[1]ET-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28" s="26" t="str">
        <f>IFERROR(IF(VLOOKUP(Contacts[[#This Row],[Registration Number]],'[1]ET- AC Registrations'!$G$5:$AC$8000,20,FALSE)=TRUE,"Yes","No"),"")</f>
        <v>Yes</v>
      </c>
      <c r="H228" s="26" t="str">
        <f>IFERROR(IF(VLOOKUP(Contacts[[#This Row],[Registration Number]],'[1]ET- AC Registrations'!$G$5:$AC$8000,21,FALSE)=TRUE,"Yes","No"),"")</f>
        <v>Yes</v>
      </c>
      <c r="I228" s="26" t="str">
        <f>IFERROR(IF(VLOOKUP(Contacts[[#This Row],[Registration Number]],'[1]ET- AC Registrations'!$G$5:$AC$8000,22,FALSE)=TRUE,"Yes","No"),"")</f>
        <v>Yes</v>
      </c>
      <c r="J228" s="26" t="str">
        <f>IFERROR(IF(VLOOKUP(Contacts[[#This Row],[Registration Number]],'[1]ET- AC Registrations'!$G$5:$AC$8000,23,FALSE)=TRUE,"Yes","No"),"")</f>
        <v>Yes</v>
      </c>
      <c r="K228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229" spans="2:11" ht="30" customHeight="1" x14ac:dyDescent="0.3">
      <c r="B229" s="1" t="s">
        <v>239</v>
      </c>
      <c r="C229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29" s="2"/>
      <c r="E229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229" s="4" t="str">
        <f>IF(C229="","",IF(COUNTIFS('[1]ET-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29" s="26" t="str">
        <f>IFERROR(IF(VLOOKUP(Contacts[[#This Row],[Registration Number]],'[1]ET- AC Registrations'!$G$5:$AC$8000,20,FALSE)=TRUE,"Yes","No"),"")</f>
        <v>Yes</v>
      </c>
      <c r="H229" s="26" t="str">
        <f>IFERROR(IF(VLOOKUP(Contacts[[#This Row],[Registration Number]],'[1]ET- AC Registrations'!$G$5:$AC$8000,21,FALSE)=TRUE,"Yes","No"),"")</f>
        <v>Yes</v>
      </c>
      <c r="I229" s="26" t="str">
        <f>IFERROR(IF(VLOOKUP(Contacts[[#This Row],[Registration Number]],'[1]ET- AC Registrations'!$G$5:$AC$8000,22,FALSE)=TRUE,"Yes","No"),"")</f>
        <v>Yes</v>
      </c>
      <c r="J229" s="26" t="str">
        <f>IFERROR(IF(VLOOKUP(Contacts[[#This Row],[Registration Number]],'[1]ET- AC Registrations'!$G$5:$AC$8000,23,FALSE)=TRUE,"Yes","No"),"")</f>
        <v>Yes</v>
      </c>
      <c r="K229" s="26" t="str">
        <f>IFERROR(INDEX('[1]ET- AC Registrations'!$A$5:$AE$8000,MATCH(Contacts[[#This Row],[Registration Number]],'[1]ET- AC Registrations'!$G$5:$G$8000,0),MATCH("City",'[1]ET- AC Registrations'!$A$5:$AE$5,0)),"")</f>
        <v>Ogden</v>
      </c>
    </row>
    <row r="230" spans="2:11" ht="30" customHeight="1" x14ac:dyDescent="0.3">
      <c r="B230" s="1" t="s">
        <v>240</v>
      </c>
      <c r="C230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30" s="2"/>
      <c r="E230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230" s="4" t="str">
        <f>IF(C230="","",IF(COUNTIFS('[1]ET-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30" s="26" t="str">
        <f>IFERROR(IF(VLOOKUP(Contacts[[#This Row],[Registration Number]],'[1]ET- AC Registrations'!$G$5:$AC$8000,20,FALSE)=TRUE,"Yes","No"),"")</f>
        <v>Yes</v>
      </c>
      <c r="H230" s="26" t="str">
        <f>IFERROR(IF(VLOOKUP(Contacts[[#This Row],[Registration Number]],'[1]ET- AC Registrations'!$G$5:$AC$8000,21,FALSE)=TRUE,"Yes","No"),"")</f>
        <v>Yes</v>
      </c>
      <c r="I230" s="26" t="str">
        <f>IFERROR(IF(VLOOKUP(Contacts[[#This Row],[Registration Number]],'[1]ET- AC Registrations'!$G$5:$AC$8000,22,FALSE)=TRUE,"Yes","No"),"")</f>
        <v>Yes</v>
      </c>
      <c r="J230" s="26" t="str">
        <f>IFERROR(IF(VLOOKUP(Contacts[[#This Row],[Registration Number]],'[1]ET- AC Registrations'!$G$5:$AC$8000,23,FALSE)=TRUE,"Yes","No"),"")</f>
        <v>Yes</v>
      </c>
      <c r="K230" s="26" t="str">
        <f>IFERROR(INDEX('[1]ET- AC Registrations'!$A$5:$AE$8000,MATCH(Contacts[[#This Row],[Registration Number]],'[1]ET- AC Registrations'!$G$5:$G$8000,0),MATCH("City",'[1]ET- AC Registrations'!$A$5:$AE$5,0)),"")</f>
        <v>Woodburn</v>
      </c>
    </row>
    <row r="231" spans="2:11" ht="30" customHeight="1" x14ac:dyDescent="0.3">
      <c r="B231" s="1" t="s">
        <v>241</v>
      </c>
      <c r="C231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31" s="2"/>
      <c r="E231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231" s="4" t="str">
        <f>IF(C231="","",IF(COUNTIFS('[1]ET-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1" s="26" t="str">
        <f>IFERROR(IF(VLOOKUP(Contacts[[#This Row],[Registration Number]],'[1]ET- AC Registrations'!$G$5:$AC$8000,20,FALSE)=TRUE,"Yes","No"),"")</f>
        <v>Yes</v>
      </c>
      <c r="H231" s="26" t="str">
        <f>IFERROR(IF(VLOOKUP(Contacts[[#This Row],[Registration Number]],'[1]ET- AC Registrations'!$G$5:$AC$8000,21,FALSE)=TRUE,"Yes","No"),"")</f>
        <v>Yes</v>
      </c>
      <c r="I231" s="26" t="str">
        <f>IFERROR(IF(VLOOKUP(Contacts[[#This Row],[Registration Number]],'[1]ET- AC Registrations'!$G$5:$AC$8000,22,FALSE)=TRUE,"Yes","No"),"")</f>
        <v>Yes</v>
      </c>
      <c r="J231" s="26" t="str">
        <f>IFERROR(IF(VLOOKUP(Contacts[[#This Row],[Registration Number]],'[1]ET- AC Registrations'!$G$5:$AC$8000,23,FALSE)=TRUE,"Yes","No"),"")</f>
        <v>Yes</v>
      </c>
      <c r="K231" s="26" t="str">
        <f>IFERROR(INDEX('[1]ET- AC Registrations'!$A$5:$AE$8000,MATCH(Contacts[[#This Row],[Registration Number]],'[1]ET- AC Registrations'!$G$5:$G$8000,0),MATCH("City",'[1]ET- AC Registrations'!$A$5:$AE$5,0)),"")</f>
        <v>La Mirada</v>
      </c>
    </row>
    <row r="232" spans="2:11" ht="30" customHeight="1" x14ac:dyDescent="0.3">
      <c r="B232" s="1" t="s">
        <v>242</v>
      </c>
      <c r="C232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32" s="2"/>
      <c r="E232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232" s="4" t="str">
        <f>IF(C232="","",IF(COUNTIFS('[1]ET-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2" s="26" t="str">
        <f>IFERROR(IF(VLOOKUP(Contacts[[#This Row],[Registration Number]],'[1]ET- AC Registrations'!$G$5:$AC$8000,20,FALSE)=TRUE,"Yes","No"),"")</f>
        <v>Yes</v>
      </c>
      <c r="H232" s="26" t="str">
        <f>IFERROR(IF(VLOOKUP(Contacts[[#This Row],[Registration Number]],'[1]ET- AC Registrations'!$G$5:$AC$8000,21,FALSE)=TRUE,"Yes","No"),"")</f>
        <v>Yes</v>
      </c>
      <c r="I232" s="26" t="str">
        <f>IFERROR(IF(VLOOKUP(Contacts[[#This Row],[Registration Number]],'[1]ET- AC Registrations'!$G$5:$AC$8000,22,FALSE)=TRUE,"Yes","No"),"")</f>
        <v>Yes</v>
      </c>
      <c r="J232" s="26" t="str">
        <f>IFERROR(IF(VLOOKUP(Contacts[[#This Row],[Registration Number]],'[1]ET- AC Registrations'!$G$5:$AC$8000,23,FALSE)=TRUE,"Yes","No"),"")</f>
        <v>Yes</v>
      </c>
      <c r="K232" s="26" t="str">
        <f>IFERROR(INDEX('[1]ET- AC Registrations'!$A$5:$AE$8000,MATCH(Contacts[[#This Row],[Registration Number]],'[1]ET- AC Registrations'!$G$5:$G$8000,0),MATCH("City",'[1]ET- AC Registrations'!$A$5:$AE$5,0)),"")</f>
        <v>Vista</v>
      </c>
    </row>
    <row r="233" spans="2:11" ht="30" customHeight="1" x14ac:dyDescent="0.3">
      <c r="B233" s="1" t="s">
        <v>243</v>
      </c>
      <c r="C233" s="2" t="str">
        <f>IFERROR(INDEX('[1]ET- AC Registrations'!$A$5:$AE$8000,MATCH(Contacts[[#This Row],[Registration Number]],'[1]ET- AC Registrations'!$G$5:$G$8000,0),MATCH("Operation Name",'[1]ET- AC Registrations'!$A$5:$AE$5,0)),"")</f>
        <v>US Foods, Inc</v>
      </c>
      <c r="D233" s="2"/>
      <c r="E233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233" s="4" t="str">
        <f>IF(C233="","",IF(COUNTIFS('[1]ET-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3" s="26" t="str">
        <f>IFERROR(IF(VLOOKUP(Contacts[[#This Row],[Registration Number]],'[1]ET- AC Registrations'!$G$5:$AC$8000,20,FALSE)=TRUE,"Yes","No"),"")</f>
        <v>Yes</v>
      </c>
      <c r="H233" s="26" t="str">
        <f>IFERROR(IF(VLOOKUP(Contacts[[#This Row],[Registration Number]],'[1]ET- AC Registrations'!$G$5:$AC$8000,21,FALSE)=TRUE,"Yes","No"),"")</f>
        <v>Yes</v>
      </c>
      <c r="I233" s="26" t="str">
        <f>IFERROR(IF(VLOOKUP(Contacts[[#This Row],[Registration Number]],'[1]ET- AC Registrations'!$G$5:$AC$8000,22,FALSE)=TRUE,"Yes","No"),"")</f>
        <v>Yes</v>
      </c>
      <c r="J233" s="26" t="str">
        <f>IFERROR(IF(VLOOKUP(Contacts[[#This Row],[Registration Number]],'[1]ET- AC Registrations'!$G$5:$AC$8000,23,FALSE)=TRUE,"Yes","No"),"")</f>
        <v>Yes</v>
      </c>
      <c r="K233" s="26" t="str">
        <f>IFERROR(INDEX('[1]ET- AC Registrations'!$A$5:$AE$8000,MATCH(Contacts[[#This Row],[Registration Number]],'[1]ET- AC Registrations'!$G$5:$G$8000,0),MATCH("City",'[1]ET- AC Registrations'!$A$5:$AE$5,0)),"")</f>
        <v>Corona</v>
      </c>
    </row>
    <row r="234" spans="2:11" ht="30" customHeight="1" x14ac:dyDescent="0.3">
      <c r="B234" s="1" t="s">
        <v>244</v>
      </c>
      <c r="C234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34" s="2"/>
      <c r="E234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34" s="4" t="str">
        <f>IF(C234="","",IF(COUNTIFS('[1]ET-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4" s="26" t="str">
        <f>IFERROR(IF(VLOOKUP(Contacts[[#This Row],[Registration Number]],'[1]ET- AC Registrations'!$G$5:$AC$8000,20,FALSE)=TRUE,"Yes","No"),"")</f>
        <v>Yes</v>
      </c>
      <c r="H234" s="26" t="str">
        <f>IFERROR(IF(VLOOKUP(Contacts[[#This Row],[Registration Number]],'[1]ET- AC Registrations'!$G$5:$AC$8000,21,FALSE)=TRUE,"Yes","No"),"")</f>
        <v>Yes</v>
      </c>
      <c r="I234" s="26" t="str">
        <f>IFERROR(IF(VLOOKUP(Contacts[[#This Row],[Registration Number]],'[1]ET- AC Registrations'!$G$5:$AC$8000,22,FALSE)=TRUE,"Yes","No"),"")</f>
        <v>Yes</v>
      </c>
      <c r="J234" s="26" t="str">
        <f>IFERROR(IF(VLOOKUP(Contacts[[#This Row],[Registration Number]],'[1]ET- AC Registrations'!$G$5:$AC$8000,23,FALSE)=TRUE,"Yes","No"),"")</f>
        <v>No</v>
      </c>
      <c r="K234" s="26" t="str">
        <f>IFERROR(INDEX('[1]ET- AC Registrations'!$A$5:$AE$8000,MATCH(Contacts[[#This Row],[Registration Number]],'[1]ET- AC Registrations'!$G$5:$G$8000,0),MATCH("City",'[1]ET- AC Registrations'!$A$5:$AE$5,0)),"")</f>
        <v>Chico</v>
      </c>
    </row>
    <row r="235" spans="2:11" ht="30" customHeight="1" x14ac:dyDescent="0.3">
      <c r="B235" s="1" t="s">
        <v>245</v>
      </c>
      <c r="C235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35" s="2"/>
      <c r="E235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35" s="4" t="str">
        <f>IF(C235="","",IF(COUNTIFS('[1]ET-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5" s="26" t="str">
        <f>IFERROR(IF(VLOOKUP(Contacts[[#This Row],[Registration Number]],'[1]ET- AC Registrations'!$G$5:$AC$8000,20,FALSE)=TRUE,"Yes","No"),"")</f>
        <v>Yes</v>
      </c>
      <c r="H235" s="26" t="str">
        <f>IFERROR(IF(VLOOKUP(Contacts[[#This Row],[Registration Number]],'[1]ET- AC Registrations'!$G$5:$AC$8000,21,FALSE)=TRUE,"Yes","No"),"")</f>
        <v>Yes</v>
      </c>
      <c r="I235" s="26" t="str">
        <f>IFERROR(IF(VLOOKUP(Contacts[[#This Row],[Registration Number]],'[1]ET- AC Registrations'!$G$5:$AC$8000,22,FALSE)=TRUE,"Yes","No"),"")</f>
        <v>Yes</v>
      </c>
      <c r="J235" s="26" t="str">
        <f>IFERROR(IF(VLOOKUP(Contacts[[#This Row],[Registration Number]],'[1]ET- AC Registrations'!$G$5:$AC$8000,23,FALSE)=TRUE,"Yes","No"),"")</f>
        <v>No</v>
      </c>
      <c r="K235" s="26" t="str">
        <f>IFERROR(INDEX('[1]ET- AC Registrations'!$A$5:$AE$8000,MATCH(Contacts[[#This Row],[Registration Number]],'[1]ET- AC Registrations'!$G$5:$G$8000,0),MATCH("City",'[1]ET- AC Registrations'!$A$5:$AE$5,0)),"")</f>
        <v>Concord</v>
      </c>
    </row>
    <row r="236" spans="2:11" ht="30" customHeight="1" x14ac:dyDescent="0.3">
      <c r="B236" s="1" t="s">
        <v>246</v>
      </c>
      <c r="C236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36" s="2"/>
      <c r="E236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36" s="4" t="str">
        <f>IF(C236="","",IF(COUNTIFS('[1]ET-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6" s="26" t="str">
        <f>IFERROR(IF(VLOOKUP(Contacts[[#This Row],[Registration Number]],'[1]ET- AC Registrations'!$G$5:$AC$8000,20,FALSE)=TRUE,"Yes","No"),"")</f>
        <v>Yes</v>
      </c>
      <c r="H236" s="26" t="str">
        <f>IFERROR(IF(VLOOKUP(Contacts[[#This Row],[Registration Number]],'[1]ET- AC Registrations'!$G$5:$AC$8000,21,FALSE)=TRUE,"Yes","No"),"")</f>
        <v>Yes</v>
      </c>
      <c r="I236" s="26" t="str">
        <f>IFERROR(IF(VLOOKUP(Contacts[[#This Row],[Registration Number]],'[1]ET- AC Registrations'!$G$5:$AC$8000,22,FALSE)=TRUE,"Yes","No"),"")</f>
        <v>Yes</v>
      </c>
      <c r="J236" s="26" t="str">
        <f>IFERROR(IF(VLOOKUP(Contacts[[#This Row],[Registration Number]],'[1]ET- AC Registrations'!$G$5:$AC$8000,23,FALSE)=TRUE,"Yes","No"),"")</f>
        <v>No</v>
      </c>
      <c r="K236" s="26" t="str">
        <f>IFERROR(INDEX('[1]ET- AC Registrations'!$A$5:$AE$8000,MATCH(Contacts[[#This Row],[Registration Number]],'[1]ET- AC Registrations'!$G$5:$G$8000,0),MATCH("City",'[1]ET- AC Registrations'!$A$5:$AE$5,0)),"")</f>
        <v>Eureka</v>
      </c>
    </row>
    <row r="237" spans="2:11" ht="30" customHeight="1" x14ac:dyDescent="0.3">
      <c r="B237" s="1" t="s">
        <v>247</v>
      </c>
      <c r="C237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37" s="2"/>
      <c r="E237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37" s="4" t="str">
        <f>IF(C237="","",IF(COUNTIFS('[1]ET-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7" s="26" t="str">
        <f>IFERROR(IF(VLOOKUP(Contacts[[#This Row],[Registration Number]],'[1]ET- AC Registrations'!$G$5:$AC$8000,20,FALSE)=TRUE,"Yes","No"),"")</f>
        <v>Yes</v>
      </c>
      <c r="H237" s="26" t="str">
        <f>IFERROR(IF(VLOOKUP(Contacts[[#This Row],[Registration Number]],'[1]ET- AC Registrations'!$G$5:$AC$8000,21,FALSE)=TRUE,"Yes","No"),"")</f>
        <v>Yes</v>
      </c>
      <c r="I237" s="26" t="str">
        <f>IFERROR(IF(VLOOKUP(Contacts[[#This Row],[Registration Number]],'[1]ET- AC Registrations'!$G$5:$AC$8000,22,FALSE)=TRUE,"Yes","No"),"")</f>
        <v>Yes</v>
      </c>
      <c r="J237" s="26" t="str">
        <f>IFERROR(IF(VLOOKUP(Contacts[[#This Row],[Registration Number]],'[1]ET- AC Registrations'!$G$5:$AC$8000,23,FALSE)=TRUE,"Yes","No"),"")</f>
        <v>No</v>
      </c>
      <c r="K237" s="26" t="str">
        <f>IFERROR(INDEX('[1]ET- AC Registrations'!$A$5:$AE$8000,MATCH(Contacts[[#This Row],[Registration Number]],'[1]ET- AC Registrations'!$G$5:$G$8000,0),MATCH("City",'[1]ET- AC Registrations'!$A$5:$AE$5,0)),"")</f>
        <v>Merced</v>
      </c>
    </row>
    <row r="238" spans="2:11" ht="30" customHeight="1" x14ac:dyDescent="0.3">
      <c r="B238" s="1" t="s">
        <v>248</v>
      </c>
      <c r="C238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38" s="2"/>
      <c r="E238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38" s="4" t="str">
        <f>IF(C238="","",IF(COUNTIFS('[1]ET-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8" s="26" t="str">
        <f>IFERROR(IF(VLOOKUP(Contacts[[#This Row],[Registration Number]],'[1]ET- AC Registrations'!$G$5:$AC$8000,20,FALSE)=TRUE,"Yes","No"),"")</f>
        <v>Yes</v>
      </c>
      <c r="H238" s="26" t="str">
        <f>IFERROR(IF(VLOOKUP(Contacts[[#This Row],[Registration Number]],'[1]ET- AC Registrations'!$G$5:$AC$8000,21,FALSE)=TRUE,"Yes","No"),"")</f>
        <v>Yes</v>
      </c>
      <c r="I238" s="26" t="str">
        <f>IFERROR(IF(VLOOKUP(Contacts[[#This Row],[Registration Number]],'[1]ET- AC Registrations'!$G$5:$AC$8000,22,FALSE)=TRUE,"Yes","No"),"")</f>
        <v>Yes</v>
      </c>
      <c r="J238" s="26" t="str">
        <f>IFERROR(IF(VLOOKUP(Contacts[[#This Row],[Registration Number]],'[1]ET- AC Registrations'!$G$5:$AC$8000,23,FALSE)=TRUE,"Yes","No"),"")</f>
        <v>No</v>
      </c>
      <c r="K238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239" spans="2:11" ht="30" customHeight="1" x14ac:dyDescent="0.3">
      <c r="B239" s="1" t="s">
        <v>249</v>
      </c>
      <c r="C239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39" s="2"/>
      <c r="E239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39" s="4" t="str">
        <f>IF(C239="","",IF(COUNTIFS('[1]ET-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39" s="26" t="str">
        <f>IFERROR(IF(VLOOKUP(Contacts[[#This Row],[Registration Number]],'[1]ET- AC Registrations'!$G$5:$AC$8000,20,FALSE)=TRUE,"Yes","No"),"")</f>
        <v>Yes</v>
      </c>
      <c r="H239" s="26" t="str">
        <f>IFERROR(IF(VLOOKUP(Contacts[[#This Row],[Registration Number]],'[1]ET- AC Registrations'!$G$5:$AC$8000,21,FALSE)=TRUE,"Yes","No"),"")</f>
        <v>Yes</v>
      </c>
      <c r="I239" s="26" t="str">
        <f>IFERROR(IF(VLOOKUP(Contacts[[#This Row],[Registration Number]],'[1]ET- AC Registrations'!$G$5:$AC$8000,22,FALSE)=TRUE,"Yes","No"),"")</f>
        <v>Yes</v>
      </c>
      <c r="J239" s="26" t="str">
        <f>IFERROR(IF(VLOOKUP(Contacts[[#This Row],[Registration Number]],'[1]ET- AC Registrations'!$G$5:$AC$8000,23,FALSE)=TRUE,"Yes","No"),"")</f>
        <v>No</v>
      </c>
      <c r="K239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240" spans="2:11" ht="30" customHeight="1" x14ac:dyDescent="0.3">
      <c r="B240" s="1" t="s">
        <v>250</v>
      </c>
      <c r="C240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0" s="2"/>
      <c r="E240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0" s="4" t="str">
        <f>IF(C240="","",IF(COUNTIFS('[1]ET-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0" s="26" t="str">
        <f>IFERROR(IF(VLOOKUP(Contacts[[#This Row],[Registration Number]],'[1]ET- AC Registrations'!$G$5:$AC$8000,20,FALSE)=TRUE,"Yes","No"),"")</f>
        <v>Yes</v>
      </c>
      <c r="H240" s="26" t="str">
        <f>IFERROR(IF(VLOOKUP(Contacts[[#This Row],[Registration Number]],'[1]ET- AC Registrations'!$G$5:$AC$8000,21,FALSE)=TRUE,"Yes","No"),"")</f>
        <v>Yes</v>
      </c>
      <c r="I240" s="26" t="str">
        <f>IFERROR(IF(VLOOKUP(Contacts[[#This Row],[Registration Number]],'[1]ET- AC Registrations'!$G$5:$AC$8000,22,FALSE)=TRUE,"Yes","No"),"")</f>
        <v>Yes</v>
      </c>
      <c r="J240" s="26" t="str">
        <f>IFERROR(IF(VLOOKUP(Contacts[[#This Row],[Registration Number]],'[1]ET- AC Registrations'!$G$5:$AC$8000,23,FALSE)=TRUE,"Yes","No"),"")</f>
        <v>No</v>
      </c>
      <c r="K240" s="26" t="str">
        <f>IFERROR(INDEX('[1]ET- AC Registrations'!$A$5:$AE$8000,MATCH(Contacts[[#This Row],[Registration Number]],'[1]ET- AC Registrations'!$G$5:$G$8000,0),MATCH("City",'[1]ET- AC Registrations'!$A$5:$AE$5,0)),"")</f>
        <v>Redding</v>
      </c>
    </row>
    <row r="241" spans="2:11" ht="30" customHeight="1" x14ac:dyDescent="0.3">
      <c r="B241" s="1" t="s">
        <v>251</v>
      </c>
      <c r="C241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1" s="2"/>
      <c r="E241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1" s="4" t="str">
        <f>IF(C241="","",IF(COUNTIFS('[1]ET-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1" s="26" t="str">
        <f>IFERROR(IF(VLOOKUP(Contacts[[#This Row],[Registration Number]],'[1]ET- AC Registrations'!$G$5:$AC$8000,20,FALSE)=TRUE,"Yes","No"),"")</f>
        <v>Yes</v>
      </c>
      <c r="H241" s="26" t="str">
        <f>IFERROR(IF(VLOOKUP(Contacts[[#This Row],[Registration Number]],'[1]ET- AC Registrations'!$G$5:$AC$8000,21,FALSE)=TRUE,"Yes","No"),"")</f>
        <v>Yes</v>
      </c>
      <c r="I241" s="26" t="str">
        <f>IFERROR(IF(VLOOKUP(Contacts[[#This Row],[Registration Number]],'[1]ET- AC Registrations'!$G$5:$AC$8000,22,FALSE)=TRUE,"Yes","No"),"")</f>
        <v>Yes</v>
      </c>
      <c r="J241" s="26" t="str">
        <f>IFERROR(IF(VLOOKUP(Contacts[[#This Row],[Registration Number]],'[1]ET- AC Registrations'!$G$5:$AC$8000,23,FALSE)=TRUE,"Yes","No"),"")</f>
        <v>No</v>
      </c>
      <c r="K241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242" spans="2:11" ht="30" customHeight="1" x14ac:dyDescent="0.3">
      <c r="B242" s="1" t="s">
        <v>252</v>
      </c>
      <c r="C242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2" s="2"/>
      <c r="E242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2" s="4" t="str">
        <f>IF(C242="","",IF(COUNTIFS('[1]ET-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2" s="26" t="str">
        <f>IFERROR(IF(VLOOKUP(Contacts[[#This Row],[Registration Number]],'[1]ET- AC Registrations'!$G$5:$AC$8000,20,FALSE)=TRUE,"Yes","No"),"")</f>
        <v>Yes</v>
      </c>
      <c r="H242" s="26" t="str">
        <f>IFERROR(IF(VLOOKUP(Contacts[[#This Row],[Registration Number]],'[1]ET- AC Registrations'!$G$5:$AC$8000,21,FALSE)=TRUE,"Yes","No"),"")</f>
        <v>Yes</v>
      </c>
      <c r="I242" s="26" t="str">
        <f>IFERROR(IF(VLOOKUP(Contacts[[#This Row],[Registration Number]],'[1]ET- AC Registrations'!$G$5:$AC$8000,22,FALSE)=TRUE,"Yes","No"),"")</f>
        <v>Yes</v>
      </c>
      <c r="J242" s="26" t="str">
        <f>IFERROR(IF(VLOOKUP(Contacts[[#This Row],[Registration Number]],'[1]ET- AC Registrations'!$G$5:$AC$8000,23,FALSE)=TRUE,"Yes","No"),"")</f>
        <v>No</v>
      </c>
      <c r="K242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243" spans="2:11" ht="30" customHeight="1" x14ac:dyDescent="0.3">
      <c r="B243" s="1" t="s">
        <v>253</v>
      </c>
      <c r="C243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3" s="2"/>
      <c r="E243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3" s="4" t="str">
        <f>IF(C243="","",IF(COUNTIFS('[1]ET-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3" s="26" t="str">
        <f>IFERROR(IF(VLOOKUP(Contacts[[#This Row],[Registration Number]],'[1]ET- AC Registrations'!$G$5:$AC$8000,20,FALSE)=TRUE,"Yes","No"),"")</f>
        <v>Yes</v>
      </c>
      <c r="H243" s="26" t="str">
        <f>IFERROR(IF(VLOOKUP(Contacts[[#This Row],[Registration Number]],'[1]ET- AC Registrations'!$G$5:$AC$8000,21,FALSE)=TRUE,"Yes","No"),"")</f>
        <v>Yes</v>
      </c>
      <c r="I243" s="26" t="str">
        <f>IFERROR(IF(VLOOKUP(Contacts[[#This Row],[Registration Number]],'[1]ET- AC Registrations'!$G$5:$AC$8000,22,FALSE)=TRUE,"Yes","No"),"")</f>
        <v>Yes</v>
      </c>
      <c r="J243" s="26" t="str">
        <f>IFERROR(IF(VLOOKUP(Contacts[[#This Row],[Registration Number]],'[1]ET- AC Registrations'!$G$5:$AC$8000,23,FALSE)=TRUE,"Yes","No"),"")</f>
        <v>No</v>
      </c>
      <c r="K243" s="26" t="str">
        <f>IFERROR(INDEX('[1]ET- AC Registrations'!$A$5:$AE$8000,MATCH(Contacts[[#This Row],[Registration Number]],'[1]ET- AC Registrations'!$G$5:$G$8000,0),MATCH("City",'[1]ET- AC Registrations'!$A$5:$AE$5,0)),"")</f>
        <v>San Francisco</v>
      </c>
    </row>
    <row r="244" spans="2:11" ht="30" customHeight="1" x14ac:dyDescent="0.3">
      <c r="B244" s="1" t="s">
        <v>254</v>
      </c>
      <c r="C244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4" s="2"/>
      <c r="E244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4" s="4" t="str">
        <f>IF(C244="","",IF(COUNTIFS('[1]ET-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4" s="26" t="str">
        <f>IFERROR(IF(VLOOKUP(Contacts[[#This Row],[Registration Number]],'[1]ET- AC Registrations'!$G$5:$AC$8000,20,FALSE)=TRUE,"Yes","No"),"")</f>
        <v>Yes</v>
      </c>
      <c r="H244" s="26" t="str">
        <f>IFERROR(IF(VLOOKUP(Contacts[[#This Row],[Registration Number]],'[1]ET- AC Registrations'!$G$5:$AC$8000,21,FALSE)=TRUE,"Yes","No"),"")</f>
        <v>Yes</v>
      </c>
      <c r="I244" s="26" t="str">
        <f>IFERROR(IF(VLOOKUP(Contacts[[#This Row],[Registration Number]],'[1]ET- AC Registrations'!$G$5:$AC$8000,22,FALSE)=TRUE,"Yes","No"),"")</f>
        <v>Yes</v>
      </c>
      <c r="J244" s="26" t="str">
        <f>IFERROR(IF(VLOOKUP(Contacts[[#This Row],[Registration Number]],'[1]ET- AC Registrations'!$G$5:$AC$8000,23,FALSE)=TRUE,"Yes","No"),"")</f>
        <v>No</v>
      </c>
      <c r="K244" s="26" t="str">
        <f>IFERROR(INDEX('[1]ET- AC Registrations'!$A$5:$AE$8000,MATCH(Contacts[[#This Row],[Registration Number]],'[1]ET- AC Registrations'!$G$5:$G$8000,0),MATCH("City",'[1]ET- AC Registrations'!$A$5:$AE$5,0)),"")</f>
        <v>San Jose</v>
      </c>
    </row>
    <row r="245" spans="2:11" ht="30" customHeight="1" x14ac:dyDescent="0.3">
      <c r="B245" s="1" t="s">
        <v>255</v>
      </c>
      <c r="C245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5" s="2"/>
      <c r="E245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5" s="4" t="str">
        <f>IF(C245="","",IF(COUNTIFS('[1]ET-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5" s="26" t="str">
        <f>IFERROR(IF(VLOOKUP(Contacts[[#This Row],[Registration Number]],'[1]ET- AC Registrations'!$G$5:$AC$8000,20,FALSE)=TRUE,"Yes","No"),"")</f>
        <v>Yes</v>
      </c>
      <c r="H245" s="26" t="str">
        <f>IFERROR(IF(VLOOKUP(Contacts[[#This Row],[Registration Number]],'[1]ET- AC Registrations'!$G$5:$AC$8000,21,FALSE)=TRUE,"Yes","No"),"")</f>
        <v>Yes</v>
      </c>
      <c r="I245" s="26" t="str">
        <f>IFERROR(IF(VLOOKUP(Contacts[[#This Row],[Registration Number]],'[1]ET- AC Registrations'!$G$5:$AC$8000,22,FALSE)=TRUE,"Yes","No"),"")</f>
        <v>Yes</v>
      </c>
      <c r="J245" s="26" t="str">
        <f>IFERROR(IF(VLOOKUP(Contacts[[#This Row],[Registration Number]],'[1]ET- AC Registrations'!$G$5:$AC$8000,23,FALSE)=TRUE,"Yes","No"),"")</f>
        <v>No</v>
      </c>
      <c r="K245" s="26" t="str">
        <f>IFERROR(INDEX('[1]ET- AC Registrations'!$A$5:$AE$8000,MATCH(Contacts[[#This Row],[Registration Number]],'[1]ET- AC Registrations'!$G$5:$G$8000,0),MATCH("City",'[1]ET- AC Registrations'!$A$5:$AE$5,0)),"")</f>
        <v>San Lorenzo</v>
      </c>
    </row>
    <row r="246" spans="2:11" ht="30" customHeight="1" x14ac:dyDescent="0.3">
      <c r="B246" s="1" t="s">
        <v>256</v>
      </c>
      <c r="C246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6" s="2"/>
      <c r="E246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6" s="4" t="str">
        <f>IF(C246="","",IF(COUNTIFS('[1]ET-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6" s="26" t="str">
        <f>IFERROR(IF(VLOOKUP(Contacts[[#This Row],[Registration Number]],'[1]ET- AC Registrations'!$G$5:$AC$8000,20,FALSE)=TRUE,"Yes","No"),"")</f>
        <v>Yes</v>
      </c>
      <c r="H246" s="26" t="str">
        <f>IFERROR(IF(VLOOKUP(Contacts[[#This Row],[Registration Number]],'[1]ET- AC Registrations'!$G$5:$AC$8000,21,FALSE)=TRUE,"Yes","No"),"")</f>
        <v>Yes</v>
      </c>
      <c r="I246" s="26" t="str">
        <f>IFERROR(IF(VLOOKUP(Contacts[[#This Row],[Registration Number]],'[1]ET- AC Registrations'!$G$5:$AC$8000,22,FALSE)=TRUE,"Yes","No"),"")</f>
        <v>Yes</v>
      </c>
      <c r="J246" s="26" t="str">
        <f>IFERROR(IF(VLOOKUP(Contacts[[#This Row],[Registration Number]],'[1]ET- AC Registrations'!$G$5:$AC$8000,23,FALSE)=TRUE,"Yes","No"),"")</f>
        <v>No</v>
      </c>
      <c r="K246" s="26" t="str">
        <f>IFERROR(INDEX('[1]ET- AC Registrations'!$A$5:$AE$8000,MATCH(Contacts[[#This Row],[Registration Number]],'[1]ET- AC Registrations'!$G$5:$G$8000,0),MATCH("City",'[1]ET- AC Registrations'!$A$5:$AE$5,0)),"")</f>
        <v>Santa Cruz</v>
      </c>
    </row>
    <row r="247" spans="2:11" ht="30" customHeight="1" x14ac:dyDescent="0.3">
      <c r="B247" s="1" t="s">
        <v>257</v>
      </c>
      <c r="C247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7" s="2"/>
      <c r="E247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7" s="4" t="str">
        <f>IF(C247="","",IF(COUNTIFS('[1]ET-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7" s="26" t="str">
        <f>IFERROR(IF(VLOOKUP(Contacts[[#This Row],[Registration Number]],'[1]ET- AC Registrations'!$G$5:$AC$8000,20,FALSE)=TRUE,"Yes","No"),"")</f>
        <v>Yes</v>
      </c>
      <c r="H247" s="26" t="str">
        <f>IFERROR(IF(VLOOKUP(Contacts[[#This Row],[Registration Number]],'[1]ET- AC Registrations'!$G$5:$AC$8000,21,FALSE)=TRUE,"Yes","No"),"")</f>
        <v>Yes</v>
      </c>
      <c r="I247" s="26" t="str">
        <f>IFERROR(IF(VLOOKUP(Contacts[[#This Row],[Registration Number]],'[1]ET- AC Registrations'!$G$5:$AC$8000,22,FALSE)=TRUE,"Yes","No"),"")</f>
        <v>Yes</v>
      </c>
      <c r="J247" s="26" t="str">
        <f>IFERROR(IF(VLOOKUP(Contacts[[#This Row],[Registration Number]],'[1]ET- AC Registrations'!$G$5:$AC$8000,23,FALSE)=TRUE,"Yes","No"),"")</f>
        <v>No</v>
      </c>
      <c r="K247" s="26" t="str">
        <f>IFERROR(INDEX('[1]ET- AC Registrations'!$A$5:$AE$8000,MATCH(Contacts[[#This Row],[Registration Number]],'[1]ET- AC Registrations'!$G$5:$G$8000,0),MATCH("City",'[1]ET- AC Registrations'!$A$5:$AE$5,0)),"")</f>
        <v>Santa Rosa</v>
      </c>
    </row>
    <row r="248" spans="2:11" ht="30" customHeight="1" x14ac:dyDescent="0.3">
      <c r="B248" s="1" t="s">
        <v>258</v>
      </c>
      <c r="C248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8" s="2"/>
      <c r="E248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8" s="4" t="str">
        <f>IF(C248="","",IF(COUNTIFS('[1]ET-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8" s="26" t="str">
        <f>IFERROR(IF(VLOOKUP(Contacts[[#This Row],[Registration Number]],'[1]ET- AC Registrations'!$G$5:$AC$8000,20,FALSE)=TRUE,"Yes","No"),"")</f>
        <v>Yes</v>
      </c>
      <c r="H248" s="26" t="str">
        <f>IFERROR(IF(VLOOKUP(Contacts[[#This Row],[Registration Number]],'[1]ET- AC Registrations'!$G$5:$AC$8000,21,FALSE)=TRUE,"Yes","No"),"")</f>
        <v>Yes</v>
      </c>
      <c r="I248" s="26" t="str">
        <f>IFERROR(IF(VLOOKUP(Contacts[[#This Row],[Registration Number]],'[1]ET- AC Registrations'!$G$5:$AC$8000,22,FALSE)=TRUE,"Yes","No"),"")</f>
        <v>Yes</v>
      </c>
      <c r="J248" s="26" t="str">
        <f>IFERROR(IF(VLOOKUP(Contacts[[#This Row],[Registration Number]],'[1]ET- AC Registrations'!$G$5:$AC$8000,23,FALSE)=TRUE,"Yes","No"),"")</f>
        <v>No</v>
      </c>
      <c r="K248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249" spans="2:11" ht="30" customHeight="1" x14ac:dyDescent="0.3">
      <c r="B249" s="1" t="s">
        <v>259</v>
      </c>
      <c r="C249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49" s="2"/>
      <c r="E249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49" s="4" t="str">
        <f>IF(C249="","",IF(COUNTIFS('[1]ET-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49" s="26" t="str">
        <f>IFERROR(IF(VLOOKUP(Contacts[[#This Row],[Registration Number]],'[1]ET- AC Registrations'!$G$5:$AC$8000,20,FALSE)=TRUE,"Yes","No"),"")</f>
        <v>Yes</v>
      </c>
      <c r="H249" s="26" t="str">
        <f>IFERROR(IF(VLOOKUP(Contacts[[#This Row],[Registration Number]],'[1]ET- AC Registrations'!$G$5:$AC$8000,21,FALSE)=TRUE,"Yes","No"),"")</f>
        <v>Yes</v>
      </c>
      <c r="I249" s="26" t="str">
        <f>IFERROR(IF(VLOOKUP(Contacts[[#This Row],[Registration Number]],'[1]ET- AC Registrations'!$G$5:$AC$8000,22,FALSE)=TRUE,"Yes","No"),"")</f>
        <v>Yes</v>
      </c>
      <c r="J249" s="26" t="str">
        <f>IFERROR(IF(VLOOKUP(Contacts[[#This Row],[Registration Number]],'[1]ET- AC Registrations'!$G$5:$AC$8000,23,FALSE)=TRUE,"Yes","No"),"")</f>
        <v>No</v>
      </c>
      <c r="K249" s="26" t="str">
        <f>IFERROR(INDEX('[1]ET- AC Registrations'!$A$5:$AE$8000,MATCH(Contacts[[#This Row],[Registration Number]],'[1]ET- AC Registrations'!$G$5:$G$8000,0),MATCH("City",'[1]ET- AC Registrations'!$A$5:$AE$5,0)),"")</f>
        <v>Visalia</v>
      </c>
    </row>
    <row r="250" spans="2:11" ht="30" customHeight="1" x14ac:dyDescent="0.3">
      <c r="B250" s="1" t="s">
        <v>260</v>
      </c>
      <c r="C250" s="2" t="str">
        <f>IFERROR(INDEX('[1]ET- AC Registrations'!$A$5:$AE$8000,MATCH(Contacts[[#This Row],[Registration Number]],'[1]ET- AC Registrations'!$G$5:$G$8000,0),MATCH("Operation Name",'[1]ET- AC Registrations'!$A$5:$AE$5,0)),"")</f>
        <v>Smart Foodservice Stores LLC DBA US Foods Chef'store</v>
      </c>
      <c r="D250" s="2"/>
      <c r="E250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250" s="4" t="str">
        <f>IF(C250="","",IF(COUNTIFS('[1]ET-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50" s="26" t="str">
        <f>IFERROR(IF(VLOOKUP(Contacts[[#This Row],[Registration Number]],'[1]ET- AC Registrations'!$G$5:$AC$8000,20,FALSE)=TRUE,"Yes","No"),"")</f>
        <v>Yes</v>
      </c>
      <c r="H250" s="26" t="str">
        <f>IFERROR(IF(VLOOKUP(Contacts[[#This Row],[Registration Number]],'[1]ET- AC Registrations'!$G$5:$AC$8000,21,FALSE)=TRUE,"Yes","No"),"")</f>
        <v>Yes</v>
      </c>
      <c r="I250" s="26" t="str">
        <f>IFERROR(IF(VLOOKUP(Contacts[[#This Row],[Registration Number]],'[1]ET- AC Registrations'!$G$5:$AC$8000,22,FALSE)=TRUE,"Yes","No"),"")</f>
        <v>Yes</v>
      </c>
      <c r="J250" s="26" t="str">
        <f>IFERROR(IF(VLOOKUP(Contacts[[#This Row],[Registration Number]],'[1]ET- AC Registrations'!$G$5:$AC$8000,23,FALSE)=TRUE,"Yes","No"),"")</f>
        <v>No</v>
      </c>
      <c r="K250" s="26" t="str">
        <f>IFERROR(INDEX('[1]ET- AC Registrations'!$A$5:$AE$8000,MATCH(Contacts[[#This Row],[Registration Number]],'[1]ET- AC Registrations'!$G$5:$G$8000,0),MATCH("City",'[1]ET- AC Registrations'!$A$5:$AE$5,0)),"")</f>
        <v>Yuba City</v>
      </c>
    </row>
    <row r="251" spans="2:11" ht="30" customHeight="1" x14ac:dyDescent="0.3">
      <c r="B251" s="1" t="s">
        <v>261</v>
      </c>
      <c r="C251" s="2" t="str">
        <f>IFERROR(INDEX('[1]ET- AC Registrations'!$A$5:$AE$8000,MATCH(Contacts[[#This Row],[Registration Number]],'[1]ET- AC Registrations'!$G$5:$G$8000,0),MATCH("Operation Name",'[1]ET- AC Registrations'!$A$5:$AE$5,0)),"")</f>
        <v>Swift Prepared Foods</v>
      </c>
      <c r="D251" s="2"/>
      <c r="E251" s="3">
        <f>IFERROR(INDEX('[1]ET- AC Registrations'!$A$5:$AE$8000,MATCH(Contacts[[#This Row],[Registration Number]],'[1]ET- AC Registrations'!$G$5:$G$8000,0),MATCH("Expiration Date",'[1]ET- AC Registrations'!$A$5:$AE$5,0)),"")</f>
        <v>45301</v>
      </c>
      <c r="F251" s="4" t="str">
        <f>IF(C251="","",IF(COUNTIFS('[1]ET-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51" s="26" t="str">
        <f>IFERROR(IF(VLOOKUP(Contacts[[#This Row],[Registration Number]],'[1]ET- AC Registrations'!$G$5:$AC$8000,20,FALSE)=TRUE,"Yes","No"),"")</f>
        <v>No</v>
      </c>
      <c r="H251" s="26" t="str">
        <f>IFERROR(IF(VLOOKUP(Contacts[[#This Row],[Registration Number]],'[1]ET- AC Registrations'!$G$5:$AC$8000,21,FALSE)=TRUE,"Yes","No"),"")</f>
        <v>No</v>
      </c>
      <c r="I251" s="26" t="str">
        <f>IFERROR(IF(VLOOKUP(Contacts[[#This Row],[Registration Number]],'[1]ET- AC Registrations'!$G$5:$AC$8000,22,FALSE)=TRUE,"Yes","No"),"")</f>
        <v>Yes</v>
      </c>
      <c r="J251" s="26" t="str">
        <f>IFERROR(IF(VLOOKUP(Contacts[[#This Row],[Registration Number]],'[1]ET- AC Registrations'!$G$5:$AC$8000,23,FALSE)=TRUE,"Yes","No"),"")</f>
        <v>No</v>
      </c>
      <c r="K251" s="26" t="str">
        <f>IFERROR(INDEX('[1]ET- AC Registrations'!$A$5:$AE$8000,MATCH(Contacts[[#This Row],[Registration Number]],'[1]ET- AC Registrations'!$G$5:$G$8000,0),MATCH("City",'[1]ET- AC Registrations'!$A$5:$AE$5,0)),"")</f>
        <v>Tupelo</v>
      </c>
    </row>
    <row r="252" spans="2:11" ht="30" customHeight="1" x14ac:dyDescent="0.3">
      <c r="B252" s="1" t="s">
        <v>262</v>
      </c>
      <c r="C252" s="2" t="str">
        <f>IFERROR(INDEX('[1]ET- AC Registrations'!$A$5:$AE$8000,MATCH(Contacts[[#This Row],[Registration Number]],'[1]ET- AC Registrations'!$G$5:$G$8000,0),MATCH("Operation Name",'[1]ET- AC Registrations'!$A$5:$AE$5,0)),"")</f>
        <v>Swift Prepared Foods</v>
      </c>
      <c r="D252" s="2"/>
      <c r="E252" s="3">
        <f>IFERROR(INDEX('[1]ET- AC Registrations'!$A$5:$AE$8000,MATCH(Contacts[[#This Row],[Registration Number]],'[1]ET- AC Registrations'!$G$5:$G$8000,0),MATCH("Expiration Date",'[1]ET- AC Registrations'!$A$5:$AE$5,0)),"")</f>
        <v>45301</v>
      </c>
      <c r="F252" s="4" t="str">
        <f>IF(C252="","",IF(COUNTIFS('[1]ET-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52" s="26" t="str">
        <f>IFERROR(IF(VLOOKUP(Contacts[[#This Row],[Registration Number]],'[1]ET- AC Registrations'!$G$5:$AC$8000,20,FALSE)=TRUE,"Yes","No"),"")</f>
        <v>No</v>
      </c>
      <c r="H252" s="26" t="str">
        <f>IFERROR(IF(VLOOKUP(Contacts[[#This Row],[Registration Number]],'[1]ET- AC Registrations'!$G$5:$AC$8000,21,FALSE)=TRUE,"Yes","No"),"")</f>
        <v>No</v>
      </c>
      <c r="I252" s="26" t="str">
        <f>IFERROR(IF(VLOOKUP(Contacts[[#This Row],[Registration Number]],'[1]ET- AC Registrations'!$G$5:$AC$8000,22,FALSE)=TRUE,"Yes","No"),"")</f>
        <v>Yes</v>
      </c>
      <c r="J252" s="26" t="str">
        <f>IFERROR(IF(VLOOKUP(Contacts[[#This Row],[Registration Number]],'[1]ET- AC Registrations'!$G$5:$AC$8000,23,FALSE)=TRUE,"Yes","No"),"")</f>
        <v>No</v>
      </c>
      <c r="K252" s="26" t="str">
        <f>IFERROR(INDEX('[1]ET- AC Registrations'!$A$5:$AE$8000,MATCH(Contacts[[#This Row],[Registration Number]],'[1]ET- AC Registrations'!$G$5:$G$8000,0),MATCH("City",'[1]ET- AC Registrations'!$A$5:$AE$5,0)),"")</f>
        <v>South Bend</v>
      </c>
    </row>
    <row r="253" spans="2:11" ht="30" customHeight="1" x14ac:dyDescent="0.3">
      <c r="B253" s="1" t="s">
        <v>263</v>
      </c>
      <c r="C253" s="2" t="str">
        <f>IFERROR(INDEX('[1]ET- AC Registrations'!$A$5:$AE$8000,MATCH(Contacts[[#This Row],[Registration Number]],'[1]ET- AC Registrations'!$G$5:$G$8000,0),MATCH("Operation Name",'[1]ET- AC Registrations'!$A$5:$AE$5,0)),"")</f>
        <v>Dakota Layers LLC</v>
      </c>
      <c r="D253" s="2"/>
      <c r="E253" s="3">
        <f>IFERROR(INDEX('[1]ET- AC Registrations'!$A$5:$AE$8000,MATCH(Contacts[[#This Row],[Registration Number]],'[1]ET- AC Registrations'!$G$5:$G$8000,0),MATCH("Expiration Date",'[1]ET- AC Registrations'!$A$5:$AE$5,0)),"")</f>
        <v>45683</v>
      </c>
      <c r="F253" s="4" t="str">
        <f>IF(C253="","",IF(COUNTIFS('[1]ET-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53" s="26" t="str">
        <f>IFERROR(IF(VLOOKUP(Contacts[[#This Row],[Registration Number]],'[1]ET- AC Registrations'!$G$5:$AC$8000,20,FALSE)=TRUE,"Yes","No"),"")</f>
        <v>Yes</v>
      </c>
      <c r="H253" s="26" t="str">
        <f>IFERROR(IF(VLOOKUP(Contacts[[#This Row],[Registration Number]],'[1]ET- AC Registrations'!$G$5:$AC$8000,21,FALSE)=TRUE,"Yes","No"),"")</f>
        <v>Yes</v>
      </c>
      <c r="I253" s="26" t="str">
        <f>IFERROR(IF(VLOOKUP(Contacts[[#This Row],[Registration Number]],'[1]ET- AC Registrations'!$G$5:$AC$8000,22,FALSE)=TRUE,"Yes","No"),"")</f>
        <v>No</v>
      </c>
      <c r="J253" s="26" t="str">
        <f>IFERROR(IF(VLOOKUP(Contacts[[#This Row],[Registration Number]],'[1]ET- AC Registrations'!$G$5:$AC$8000,23,FALSE)=TRUE,"Yes","No"),"")</f>
        <v>No</v>
      </c>
      <c r="K253" s="26" t="str">
        <f>IFERROR(INDEX('[1]ET- AC Registrations'!$A$5:$AE$8000,MATCH(Contacts[[#This Row],[Registration Number]],'[1]ET- AC Registrations'!$G$5:$G$8000,0),MATCH("City",'[1]ET- AC Registrations'!$A$5:$AE$5,0)),"")</f>
        <v>Flandreau</v>
      </c>
    </row>
    <row r="254" spans="2:11" ht="30" customHeight="1" x14ac:dyDescent="0.3">
      <c r="B254" s="1" t="s">
        <v>264</v>
      </c>
      <c r="C254" s="2" t="str">
        <f>IFERROR(INDEX('[1]ET- AC Registrations'!$A$5:$AE$8000,MATCH(Contacts[[#This Row],[Registration Number]],'[1]ET- AC Registrations'!$G$5:$G$8000,0),MATCH("Operation Name",'[1]ET- AC Registrations'!$A$5:$AE$5,0)),"")</f>
        <v>Dakota Specialty Complex</v>
      </c>
      <c r="D254" s="2"/>
      <c r="E254" s="3">
        <f>IFERROR(INDEX('[1]ET- AC Registrations'!$A$5:$AE$8000,MATCH(Contacts[[#This Row],[Registration Number]],'[1]ET- AC Registrations'!$G$5:$G$8000,0),MATCH("Expiration Date",'[1]ET- AC Registrations'!$A$5:$AE$5,0)),"")</f>
        <v>45683</v>
      </c>
      <c r="F254" s="4" t="str">
        <f>IF(C254="","",IF(COUNTIFS('[1]ET-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54" s="26" t="str">
        <f>IFERROR(IF(VLOOKUP(Contacts[[#This Row],[Registration Number]],'[1]ET- AC Registrations'!$G$5:$AC$8000,20,FALSE)=TRUE,"Yes","No"),"")</f>
        <v>Yes</v>
      </c>
      <c r="H254" s="26" t="str">
        <f>IFERROR(IF(VLOOKUP(Contacts[[#This Row],[Registration Number]],'[1]ET- AC Registrations'!$G$5:$AC$8000,21,FALSE)=TRUE,"Yes","No"),"")</f>
        <v>No</v>
      </c>
      <c r="I254" s="26" t="str">
        <f>IFERROR(IF(VLOOKUP(Contacts[[#This Row],[Registration Number]],'[1]ET- AC Registrations'!$G$5:$AC$8000,22,FALSE)=TRUE,"Yes","No"),"")</f>
        <v>No</v>
      </c>
      <c r="J254" s="26" t="str">
        <f>IFERROR(IF(VLOOKUP(Contacts[[#This Row],[Registration Number]],'[1]ET- AC Registrations'!$G$5:$AC$8000,23,FALSE)=TRUE,"Yes","No"),"")</f>
        <v>No</v>
      </c>
      <c r="K254" s="26" t="str">
        <f>IFERROR(INDEX('[1]ET- AC Registrations'!$A$5:$AE$8000,MATCH(Contacts[[#This Row],[Registration Number]],'[1]ET- AC Registrations'!$G$5:$G$8000,0),MATCH("City",'[1]ET- AC Registrations'!$A$5:$AE$5,0)),"")</f>
        <v>Flandreau</v>
      </c>
    </row>
    <row r="255" spans="2:11" ht="30" customHeight="1" x14ac:dyDescent="0.3">
      <c r="B255" s="1" t="s">
        <v>265</v>
      </c>
      <c r="C255" s="2" t="str">
        <f>IFERROR(INDEX('[1]ET- AC Registrations'!$A$5:$AE$8000,MATCH(Contacts[[#This Row],[Registration Number]],'[1]ET- AC Registrations'!$G$5:$G$8000,0),MATCH("Operation Name",'[1]ET- AC Registrations'!$A$5:$AE$5,0)),"")</f>
        <v>California Farms, LLC</v>
      </c>
      <c r="D255" s="2"/>
      <c r="E255" s="3">
        <f>IFERROR(INDEX('[1]ET- AC Registrations'!$A$5:$AE$8000,MATCH(Contacts[[#This Row],[Registration Number]],'[1]ET- AC Registrations'!$G$5:$G$8000,0),MATCH("Expiration Date",'[1]ET- AC Registrations'!$A$5:$AE$5,0)),"")</f>
        <v>45683</v>
      </c>
      <c r="F255" s="4" t="str">
        <f>IF(C255="","",IF(COUNTIFS('[1]ET-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55" s="26" t="str">
        <f>IFERROR(IF(VLOOKUP(Contacts[[#This Row],[Registration Number]],'[1]ET- AC Registrations'!$G$5:$AC$8000,20,FALSE)=TRUE,"Yes","No"),"")</f>
        <v>Yes</v>
      </c>
      <c r="H255" s="26" t="str">
        <f>IFERROR(IF(VLOOKUP(Contacts[[#This Row],[Registration Number]],'[1]ET- AC Registrations'!$G$5:$AC$8000,21,FALSE)=TRUE,"Yes","No"),"")</f>
        <v>Yes</v>
      </c>
      <c r="I255" s="26" t="str">
        <f>IFERROR(IF(VLOOKUP(Contacts[[#This Row],[Registration Number]],'[1]ET- AC Registrations'!$G$5:$AC$8000,22,FALSE)=TRUE,"Yes","No"),"")</f>
        <v>No</v>
      </c>
      <c r="J255" s="26" t="str">
        <f>IFERROR(IF(VLOOKUP(Contacts[[#This Row],[Registration Number]],'[1]ET- AC Registrations'!$G$5:$AC$8000,23,FALSE)=TRUE,"Yes","No"),"")</f>
        <v>No</v>
      </c>
      <c r="K255" s="26" t="str">
        <f>IFERROR(INDEX('[1]ET- AC Registrations'!$A$5:$AE$8000,MATCH(Contacts[[#This Row],[Registration Number]],'[1]ET- AC Registrations'!$G$5:$G$8000,0),MATCH("City",'[1]ET- AC Registrations'!$A$5:$AE$5,0)),"")</f>
        <v>Rancho Cucamonga</v>
      </c>
    </row>
    <row r="256" spans="2:11" ht="30" customHeight="1" x14ac:dyDescent="0.3">
      <c r="B256" s="1" t="s">
        <v>266</v>
      </c>
      <c r="C256" s="2" t="str">
        <f>IFERROR(INDEX('[1]ET- AC Registrations'!$A$5:$AE$8000,MATCH(Contacts[[#This Row],[Registration Number]],'[1]ET- AC Registrations'!$G$5:$G$8000,0),MATCH("Operation Name",'[1]ET- AC Registrations'!$A$5:$AE$5,0)),"")</f>
        <v>California Farms LLC DBA Rosemary Farm</v>
      </c>
      <c r="D256" s="2"/>
      <c r="E256" s="3">
        <f>IFERROR(INDEX('[1]ET- AC Registrations'!$A$5:$AE$8000,MATCH(Contacts[[#This Row],[Registration Number]],'[1]ET- AC Registrations'!$G$5:$G$8000,0),MATCH("Expiration Date",'[1]ET- AC Registrations'!$A$5:$AE$5,0)),"")</f>
        <v>45683</v>
      </c>
      <c r="F256" s="4" t="str">
        <f>IF(C256="","",IF(COUNTIFS('[1]ET-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56" s="26" t="str">
        <f>IFERROR(IF(VLOOKUP(Contacts[[#This Row],[Registration Number]],'[1]ET- AC Registrations'!$G$5:$AC$8000,20,FALSE)=TRUE,"Yes","No"),"")</f>
        <v>Yes</v>
      </c>
      <c r="H256" s="26" t="str">
        <f>IFERROR(IF(VLOOKUP(Contacts[[#This Row],[Registration Number]],'[1]ET- AC Registrations'!$G$5:$AC$8000,21,FALSE)=TRUE,"Yes","No"),"")</f>
        <v>Yes</v>
      </c>
      <c r="I256" s="26" t="str">
        <f>IFERROR(IF(VLOOKUP(Contacts[[#This Row],[Registration Number]],'[1]ET- AC Registrations'!$G$5:$AC$8000,22,FALSE)=TRUE,"Yes","No"),"")</f>
        <v>No</v>
      </c>
      <c r="J256" s="26" t="str">
        <f>IFERROR(IF(VLOOKUP(Contacts[[#This Row],[Registration Number]],'[1]ET- AC Registrations'!$G$5:$AC$8000,23,FALSE)=TRUE,"Yes","No"),"")</f>
        <v>No</v>
      </c>
      <c r="K256" s="26" t="str">
        <f>IFERROR(INDEX('[1]ET- AC Registrations'!$A$5:$AE$8000,MATCH(Contacts[[#This Row],[Registration Number]],'[1]ET- AC Registrations'!$G$5:$G$8000,0),MATCH("City",'[1]ET- AC Registrations'!$A$5:$AE$5,0)),"")</f>
        <v>Santa Maria</v>
      </c>
    </row>
    <row r="257" spans="2:11" ht="30" customHeight="1" x14ac:dyDescent="0.3">
      <c r="B257" s="1" t="s">
        <v>267</v>
      </c>
      <c r="C257" s="2" t="str">
        <f>IFERROR(INDEX('[1]ET- AC Registrations'!$A$5:$AE$8000,MATCH(Contacts[[#This Row],[Registration Number]],'[1]ET- AC Registrations'!$G$5:$G$8000,0),MATCH("Operation Name",'[1]ET- AC Registrations'!$A$5:$AE$5,0)),"")</f>
        <v>Shepherd Poultry Farms LLC</v>
      </c>
      <c r="D257" s="2"/>
      <c r="E257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257" s="4" t="str">
        <f>IF(C257="","",IF(COUNTIFS('[1]ET-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57" s="26" t="str">
        <f>IFERROR(IF(VLOOKUP(Contacts[[#This Row],[Registration Number]],'[1]ET- AC Registrations'!$G$5:$AC$8000,20,FALSE)=TRUE,"Yes","No"),"")</f>
        <v>Yes</v>
      </c>
      <c r="H257" s="26" t="str">
        <f>IFERROR(IF(VLOOKUP(Contacts[[#This Row],[Registration Number]],'[1]ET- AC Registrations'!$G$5:$AC$8000,21,FALSE)=TRUE,"Yes","No"),"")</f>
        <v>No</v>
      </c>
      <c r="I257" s="26" t="str">
        <f>IFERROR(IF(VLOOKUP(Contacts[[#This Row],[Registration Number]],'[1]ET- AC Registrations'!$G$5:$AC$8000,22,FALSE)=TRUE,"Yes","No"),"")</f>
        <v>No</v>
      </c>
      <c r="J257" s="26" t="str">
        <f>IFERROR(IF(VLOOKUP(Contacts[[#This Row],[Registration Number]],'[1]ET- AC Registrations'!$G$5:$AC$8000,23,FALSE)=TRUE,"Yes","No"),"")</f>
        <v>No</v>
      </c>
      <c r="K257" s="26" t="str">
        <f>IFERROR(INDEX('[1]ET- AC Registrations'!$A$5:$AE$8000,MATCH(Contacts[[#This Row],[Registration Number]],'[1]ET- AC Registrations'!$G$5:$G$8000,0),MATCH("City",'[1]ET- AC Registrations'!$A$5:$AE$5,0)),"")</f>
        <v>Spanish Fork</v>
      </c>
    </row>
    <row r="258" spans="2:11" ht="30" customHeight="1" x14ac:dyDescent="0.3">
      <c r="B258" s="1" t="s">
        <v>268</v>
      </c>
      <c r="C258" s="2" t="str">
        <f>IFERROR(INDEX('[1]ET- AC Registrations'!$A$5:$AE$8000,MATCH(Contacts[[#This Row],[Registration Number]],'[1]ET- AC Registrations'!$G$5:$G$8000,0),MATCH("Operation Name",'[1]ET- AC Registrations'!$A$5:$AE$5,0)),"")</f>
        <v>Gemperle Family Farms- Schendel Processing</v>
      </c>
      <c r="D258" s="2"/>
      <c r="E258" s="3">
        <f>IFERROR(INDEX('[1]ET- AC Registrations'!$A$5:$AE$8000,MATCH(Contacts[[#This Row],[Registration Number]],'[1]ET- AC Registrations'!$G$5:$G$8000,0),MATCH("Expiration Date",'[1]ET- AC Registrations'!$A$5:$AE$5,0)),"")</f>
        <v>45734</v>
      </c>
      <c r="F258" s="4" t="str">
        <f>IF(C258="","",IF(COUNTIFS('[1]ET-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58" s="26" t="str">
        <f>IFERROR(IF(VLOOKUP(Contacts[[#This Row],[Registration Number]],'[1]ET- AC Registrations'!$G$5:$AC$8000,20,FALSE)=TRUE,"Yes","No"),"")</f>
        <v>Yes</v>
      </c>
      <c r="H258" s="26" t="str">
        <f>IFERROR(IF(VLOOKUP(Contacts[[#This Row],[Registration Number]],'[1]ET- AC Registrations'!$G$5:$AC$8000,21,FALSE)=TRUE,"Yes","No"),"")</f>
        <v>No</v>
      </c>
      <c r="I258" s="26" t="str">
        <f>IFERROR(IF(VLOOKUP(Contacts[[#This Row],[Registration Number]],'[1]ET- AC Registrations'!$G$5:$AC$8000,22,FALSE)=TRUE,"Yes","No"),"")</f>
        <v>No</v>
      </c>
      <c r="J258" s="26" t="str">
        <f>IFERROR(IF(VLOOKUP(Contacts[[#This Row],[Registration Number]],'[1]ET- AC Registrations'!$G$5:$AC$8000,23,FALSE)=TRUE,"Yes","No"),"")</f>
        <v>No</v>
      </c>
      <c r="K258" s="26" t="str">
        <f>IFERROR(INDEX('[1]ET- AC Registrations'!$A$5:$AE$8000,MATCH(Contacts[[#This Row],[Registration Number]],'[1]ET- AC Registrations'!$G$5:$G$8000,0),MATCH("City",'[1]ET- AC Registrations'!$A$5:$AE$5,0)),"")</f>
        <v>Delhi</v>
      </c>
    </row>
    <row r="259" spans="2:11" ht="30" customHeight="1" x14ac:dyDescent="0.3">
      <c r="B259" s="1" t="s">
        <v>269</v>
      </c>
      <c r="C259" s="2" t="str">
        <f>IFERROR(INDEX('[1]ET- AC Registrations'!$A$5:$AE$8000,MATCH(Contacts[[#This Row],[Registration Number]],'[1]ET- AC Registrations'!$G$5:$G$8000,0),MATCH("Operation Name",'[1]ET- AC Registrations'!$A$5:$AE$5,0)),"")</f>
        <v>Gemperle Family Farms- Channing Processing</v>
      </c>
      <c r="D259" s="2"/>
      <c r="E259" s="3">
        <f>IFERROR(INDEX('[1]ET- AC Registrations'!$A$5:$AE$8000,MATCH(Contacts[[#This Row],[Registration Number]],'[1]ET- AC Registrations'!$G$5:$G$8000,0),MATCH("Expiration Date",'[1]ET- AC Registrations'!$A$5:$AE$5,0)),"")</f>
        <v>45734</v>
      </c>
      <c r="F259" s="4" t="str">
        <f>IF(C259="","",IF(COUNTIFS('[1]ET-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59" s="26" t="str">
        <f>IFERROR(IF(VLOOKUP(Contacts[[#This Row],[Registration Number]],'[1]ET- AC Registrations'!$G$5:$AC$8000,20,FALSE)=TRUE,"Yes","No"),"")</f>
        <v>Yes</v>
      </c>
      <c r="H259" s="26" t="str">
        <f>IFERROR(IF(VLOOKUP(Contacts[[#This Row],[Registration Number]],'[1]ET- AC Registrations'!$G$5:$AC$8000,21,FALSE)=TRUE,"Yes","No"),"")</f>
        <v>No</v>
      </c>
      <c r="I259" s="26" t="str">
        <f>IFERROR(IF(VLOOKUP(Contacts[[#This Row],[Registration Number]],'[1]ET- AC Registrations'!$G$5:$AC$8000,22,FALSE)=TRUE,"Yes","No"),"")</f>
        <v>No</v>
      </c>
      <c r="J259" s="26" t="str">
        <f>IFERROR(IF(VLOOKUP(Contacts[[#This Row],[Registration Number]],'[1]ET- AC Registrations'!$G$5:$AC$8000,23,FALSE)=TRUE,"Yes","No"),"")</f>
        <v>No</v>
      </c>
      <c r="K259" s="26" t="str">
        <f>IFERROR(INDEX('[1]ET- AC Registrations'!$A$5:$AE$8000,MATCH(Contacts[[#This Row],[Registration Number]],'[1]ET- AC Registrations'!$G$5:$G$8000,0),MATCH("City",'[1]ET- AC Registrations'!$A$5:$AE$5,0)),"")</f>
        <v>Turlock</v>
      </c>
    </row>
    <row r="260" spans="2:11" ht="30" customHeight="1" x14ac:dyDescent="0.3">
      <c r="B260" s="1" t="s">
        <v>270</v>
      </c>
      <c r="C260" s="2" t="str">
        <f>IFERROR(INDEX('[1]ET- AC Registrations'!$A$5:$AE$8000,MATCH(Contacts[[#This Row],[Registration Number]],'[1]ET- AC Registrations'!$G$5:$G$8000,0),MATCH("Operation Name",'[1]ET- AC Registrations'!$A$5:$AE$5,0)),"")</f>
        <v>Gemperle Family Farms- Barnhart Processing</v>
      </c>
      <c r="D260" s="2"/>
      <c r="E260" s="3">
        <f>IFERROR(INDEX('[1]ET- AC Registrations'!$A$5:$AE$8000,MATCH(Contacts[[#This Row],[Registration Number]],'[1]ET- AC Registrations'!$G$5:$G$8000,0),MATCH("Expiration Date",'[1]ET- AC Registrations'!$A$5:$AE$5,0)),"")</f>
        <v>45734</v>
      </c>
      <c r="F260" s="4" t="str">
        <f>IF(C260="","",IF(COUNTIFS('[1]ET-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60" s="26" t="str">
        <f>IFERROR(IF(VLOOKUP(Contacts[[#This Row],[Registration Number]],'[1]ET- AC Registrations'!$G$5:$AC$8000,20,FALSE)=TRUE,"Yes","No"),"")</f>
        <v>Yes</v>
      </c>
      <c r="H260" s="26" t="str">
        <f>IFERROR(IF(VLOOKUP(Contacts[[#This Row],[Registration Number]],'[1]ET- AC Registrations'!$G$5:$AC$8000,21,FALSE)=TRUE,"Yes","No"),"")</f>
        <v>No</v>
      </c>
      <c r="I260" s="26" t="str">
        <f>IFERROR(IF(VLOOKUP(Contacts[[#This Row],[Registration Number]],'[1]ET- AC Registrations'!$G$5:$AC$8000,22,FALSE)=TRUE,"Yes","No"),"")</f>
        <v>No</v>
      </c>
      <c r="J260" s="26" t="str">
        <f>IFERROR(IF(VLOOKUP(Contacts[[#This Row],[Registration Number]],'[1]ET- AC Registrations'!$G$5:$AC$8000,23,FALSE)=TRUE,"Yes","No"),"")</f>
        <v>No</v>
      </c>
      <c r="K260" s="26" t="str">
        <f>IFERROR(INDEX('[1]ET- AC Registrations'!$A$5:$AE$8000,MATCH(Contacts[[#This Row],[Registration Number]],'[1]ET- AC Registrations'!$G$5:$G$8000,0),MATCH("City",'[1]ET- AC Registrations'!$A$5:$AE$5,0)),"")</f>
        <v>Ceres</v>
      </c>
    </row>
    <row r="261" spans="2:11" ht="30" customHeight="1" x14ac:dyDescent="0.3">
      <c r="B261" s="1" t="s">
        <v>271</v>
      </c>
      <c r="C261" s="2" t="str">
        <f>IFERROR(INDEX('[1]ET- AC Registrations'!$A$5:$AE$8000,MATCH(Contacts[[#This Row],[Registration Number]],'[1]ET- AC Registrations'!$G$5:$G$8000,0),MATCH("Operation Name",'[1]ET- AC Registrations'!$A$5:$AE$5,0)),"")</f>
        <v>Gemperle Family Farms- August Processing</v>
      </c>
      <c r="D261" s="2"/>
      <c r="E261" s="3">
        <f>IFERROR(INDEX('[1]ET- AC Registrations'!$A$5:$AE$8000,MATCH(Contacts[[#This Row],[Registration Number]],'[1]ET- AC Registrations'!$G$5:$G$8000,0),MATCH("Expiration Date",'[1]ET- AC Registrations'!$A$5:$AE$5,0)),"")</f>
        <v>45734</v>
      </c>
      <c r="F261" s="4" t="str">
        <f>IF(C261="","",IF(COUNTIFS('[1]ET-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61" s="26" t="str">
        <f>IFERROR(IF(VLOOKUP(Contacts[[#This Row],[Registration Number]],'[1]ET- AC Registrations'!$G$5:$AC$8000,20,FALSE)=TRUE,"Yes","No"),"")</f>
        <v>Yes</v>
      </c>
      <c r="H261" s="26" t="str">
        <f>IFERROR(IF(VLOOKUP(Contacts[[#This Row],[Registration Number]],'[1]ET- AC Registrations'!$G$5:$AC$8000,21,FALSE)=TRUE,"Yes","No"),"")</f>
        <v>No</v>
      </c>
      <c r="I261" s="26" t="str">
        <f>IFERROR(IF(VLOOKUP(Contacts[[#This Row],[Registration Number]],'[1]ET- AC Registrations'!$G$5:$AC$8000,22,FALSE)=TRUE,"Yes","No"),"")</f>
        <v>No</v>
      </c>
      <c r="J261" s="26" t="str">
        <f>IFERROR(IF(VLOOKUP(Contacts[[#This Row],[Registration Number]],'[1]ET- AC Registrations'!$G$5:$AC$8000,23,FALSE)=TRUE,"Yes","No"),"")</f>
        <v>No</v>
      </c>
      <c r="K261" s="26" t="str">
        <f>IFERROR(INDEX('[1]ET- AC Registrations'!$A$5:$AE$8000,MATCH(Contacts[[#This Row],[Registration Number]],'[1]ET- AC Registrations'!$G$5:$G$8000,0),MATCH("City",'[1]ET- AC Registrations'!$A$5:$AE$5,0)),"")</f>
        <v>Hilmar</v>
      </c>
    </row>
    <row r="262" spans="2:11" ht="30" customHeight="1" x14ac:dyDescent="0.3">
      <c r="B262" s="1" t="s">
        <v>272</v>
      </c>
      <c r="C262" s="2" t="str">
        <f>IFERROR(INDEX('[1]ET- AC Registrations'!$A$5:$AE$8000,MATCH(Contacts[[#This Row],[Registration Number]],'[1]ET- AC Registrations'!$G$5:$G$8000,0),MATCH("Operation Name",'[1]ET- AC Registrations'!$A$5:$AE$5,0)),"")</f>
        <v>Rose Acre Farms, Inc- Arizona Central Chiller</v>
      </c>
      <c r="D262" s="2"/>
      <c r="E262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62" s="4" t="str">
        <f>IF(C262="","",IF(COUNTIFS('[1]ET-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2" s="26" t="str">
        <f>IFERROR(IF(VLOOKUP(Contacts[[#This Row],[Registration Number]],'[1]ET- AC Registrations'!$G$5:$AC$8000,20,FALSE)=TRUE,"Yes","No"),"")</f>
        <v>Yes</v>
      </c>
      <c r="H262" s="26" t="str">
        <f>IFERROR(IF(VLOOKUP(Contacts[[#This Row],[Registration Number]],'[1]ET- AC Registrations'!$G$5:$AC$8000,21,FALSE)=TRUE,"Yes","No"),"")</f>
        <v>No</v>
      </c>
      <c r="I262" s="26" t="str">
        <f>IFERROR(IF(VLOOKUP(Contacts[[#This Row],[Registration Number]],'[1]ET- AC Registrations'!$G$5:$AC$8000,22,FALSE)=TRUE,"Yes","No"),"")</f>
        <v>No</v>
      </c>
      <c r="J262" s="26" t="str">
        <f>IFERROR(IF(VLOOKUP(Contacts[[#This Row],[Registration Number]],'[1]ET- AC Registrations'!$G$5:$AC$8000,23,FALSE)=TRUE,"Yes","No"),"")</f>
        <v>No</v>
      </c>
      <c r="K262" s="26" t="str">
        <f>IFERROR(INDEX('[1]ET- AC Registrations'!$A$5:$AE$8000,MATCH(Contacts[[#This Row],[Registration Number]],'[1]ET- AC Registrations'!$G$5:$G$8000,0),MATCH("City",'[1]ET- AC Registrations'!$A$5:$AE$5,0)),"")</f>
        <v>Bouse</v>
      </c>
    </row>
    <row r="263" spans="2:11" ht="30" customHeight="1" x14ac:dyDescent="0.3">
      <c r="B263" s="1" t="s">
        <v>273</v>
      </c>
      <c r="C263" s="2" t="str">
        <f>IFERROR(INDEX('[1]ET- AC Registrations'!$A$5:$AE$8000,MATCH(Contacts[[#This Row],[Registration Number]],'[1]ET- AC Registrations'!$G$5:$G$8000,0),MATCH("Operation Name",'[1]ET- AC Registrations'!$A$5:$AE$5,0)),"")</f>
        <v>Rose Acre Farms, Inc- Cortacres/ Cortacre Breaker</v>
      </c>
      <c r="D263" s="2"/>
      <c r="E263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263" s="4" t="str">
        <f>IF(C263="","",IF(COUNTIFS('[1]ET-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3" s="26" t="str">
        <f>IFERROR(IF(VLOOKUP(Contacts[[#This Row],[Registration Number]],'[1]ET- AC Registrations'!$G$5:$AC$8000,20,FALSE)=TRUE,"Yes","No"),"")</f>
        <v>Yes</v>
      </c>
      <c r="H263" s="26" t="str">
        <f>IFERROR(IF(VLOOKUP(Contacts[[#This Row],[Registration Number]],'[1]ET- AC Registrations'!$G$5:$AC$8000,21,FALSE)=TRUE,"Yes","No"),"")</f>
        <v>Yes</v>
      </c>
      <c r="I263" s="26" t="str">
        <f>IFERROR(IF(VLOOKUP(Contacts[[#This Row],[Registration Number]],'[1]ET- AC Registrations'!$G$5:$AC$8000,22,FALSE)=TRUE,"Yes","No"),"")</f>
        <v>No</v>
      </c>
      <c r="J263" s="26" t="str">
        <f>IFERROR(IF(VLOOKUP(Contacts[[#This Row],[Registration Number]],'[1]ET- AC Registrations'!$G$5:$AC$8000,23,FALSE)=TRUE,"Yes","No"),"")</f>
        <v>No</v>
      </c>
      <c r="K263" s="26" t="str">
        <f>IFERROR(INDEX('[1]ET- AC Registrations'!$A$5:$AE$8000,MATCH(Contacts[[#This Row],[Registration Number]],'[1]ET- AC Registrations'!$G$5:$G$8000,0),MATCH("City",'[1]ET- AC Registrations'!$A$5:$AE$5,0)),"")</f>
        <v>Seymour</v>
      </c>
    </row>
    <row r="264" spans="2:11" ht="30" customHeight="1" x14ac:dyDescent="0.3">
      <c r="B264" s="1" t="s">
        <v>274</v>
      </c>
      <c r="C264" s="2" t="str">
        <f>IFERROR(INDEX('[1]ET- AC Registrations'!$A$5:$AE$8000,MATCH(Contacts[[#This Row],[Registration Number]],'[1]ET- AC Registrations'!$G$5:$G$8000,0),MATCH("Operation Name",'[1]ET- AC Registrations'!$A$5:$AE$5,0)),"")</f>
        <v>Rose Acre Farms, Inc- County Line Egg</v>
      </c>
      <c r="D264" s="2"/>
      <c r="E264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264" s="4" t="str">
        <f>IF(C264="","",IF(COUNTIFS('[1]ET-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4" s="26" t="str">
        <f>IFERROR(IF(VLOOKUP(Contacts[[#This Row],[Registration Number]],'[1]ET- AC Registrations'!$G$5:$AC$8000,20,FALSE)=TRUE,"Yes","No"),"")</f>
        <v>Yes</v>
      </c>
      <c r="H264" s="26" t="str">
        <f>IFERROR(IF(VLOOKUP(Contacts[[#This Row],[Registration Number]],'[1]ET- AC Registrations'!$G$5:$AC$8000,21,FALSE)=TRUE,"Yes","No"),"")</f>
        <v>No</v>
      </c>
      <c r="I264" s="26" t="str">
        <f>IFERROR(IF(VLOOKUP(Contacts[[#This Row],[Registration Number]],'[1]ET- AC Registrations'!$G$5:$AC$8000,22,FALSE)=TRUE,"Yes","No"),"")</f>
        <v>No</v>
      </c>
      <c r="J264" s="26" t="str">
        <f>IFERROR(IF(VLOOKUP(Contacts[[#This Row],[Registration Number]],'[1]ET- AC Registrations'!$G$5:$AC$8000,23,FALSE)=TRUE,"Yes","No"),"")</f>
        <v>No</v>
      </c>
      <c r="K264" s="26" t="str">
        <f>IFERROR(INDEX('[1]ET- AC Registrations'!$A$5:$AE$8000,MATCH(Contacts[[#This Row],[Registration Number]],'[1]ET- AC Registrations'!$G$5:$G$8000,0),MATCH("City",'[1]ET- AC Registrations'!$A$5:$AE$5,0)),"")</f>
        <v>Frankfort</v>
      </c>
    </row>
    <row r="265" spans="2:11" ht="30" customHeight="1" x14ac:dyDescent="0.3">
      <c r="B265" s="1" t="s">
        <v>275</v>
      </c>
      <c r="C265" s="2" t="str">
        <f>IFERROR(INDEX('[1]ET- AC Registrations'!$A$5:$AE$8000,MATCH(Contacts[[#This Row],[Registration Number]],'[1]ET- AC Registrations'!$G$5:$G$8000,0),MATCH("Operation Name",'[1]ET- AC Registrations'!$A$5:$AE$5,0)),"")</f>
        <v>Rose Acre Farms, Inc- Guthrie Center Egg/ Breaker &amp; Dryer</v>
      </c>
      <c r="D265" s="2"/>
      <c r="E265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65" s="4" t="str">
        <f>IF(C265="","",IF(COUNTIFS('[1]ET-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5" s="26" t="str">
        <f>IFERROR(IF(VLOOKUP(Contacts[[#This Row],[Registration Number]],'[1]ET- AC Registrations'!$G$5:$AC$8000,20,FALSE)=TRUE,"Yes","No"),"")</f>
        <v>Yes</v>
      </c>
      <c r="H265" s="26" t="str">
        <f>IFERROR(IF(VLOOKUP(Contacts[[#This Row],[Registration Number]],'[1]ET- AC Registrations'!$G$5:$AC$8000,21,FALSE)=TRUE,"Yes","No"),"")</f>
        <v>No</v>
      </c>
      <c r="I265" s="26" t="str">
        <f>IFERROR(IF(VLOOKUP(Contacts[[#This Row],[Registration Number]],'[1]ET- AC Registrations'!$G$5:$AC$8000,22,FALSE)=TRUE,"Yes","No"),"")</f>
        <v>No</v>
      </c>
      <c r="J265" s="26" t="str">
        <f>IFERROR(IF(VLOOKUP(Contacts[[#This Row],[Registration Number]],'[1]ET- AC Registrations'!$G$5:$AC$8000,23,FALSE)=TRUE,"Yes","No"),"")</f>
        <v>No</v>
      </c>
      <c r="K265" s="26" t="str">
        <f>IFERROR(INDEX('[1]ET- AC Registrations'!$A$5:$AE$8000,MATCH(Contacts[[#This Row],[Registration Number]],'[1]ET- AC Registrations'!$G$5:$G$8000,0),MATCH("City",'[1]ET- AC Registrations'!$A$5:$AE$5,0)),"")</f>
        <v>Canon</v>
      </c>
    </row>
    <row r="266" spans="2:11" ht="30" customHeight="1" x14ac:dyDescent="0.3">
      <c r="B266" s="1" t="s">
        <v>276</v>
      </c>
      <c r="C266" s="2" t="str">
        <f>IFERROR(INDEX('[1]ET- AC Registrations'!$A$5:$AE$8000,MATCH(Contacts[[#This Row],[Registration Number]],'[1]ET- AC Registrations'!$G$5:$G$8000,0),MATCH("Operation Name",'[1]ET- AC Registrations'!$A$5:$AE$5,0)),"")</f>
        <v>Rose Acre Farms, Inc- Canon Egg Farm</v>
      </c>
      <c r="D266" s="2"/>
      <c r="E266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66" s="4" t="str">
        <f>IF(C266="","",IF(COUNTIFS('[1]ET-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6" s="26" t="str">
        <f>IFERROR(IF(VLOOKUP(Contacts[[#This Row],[Registration Number]],'[1]ET- AC Registrations'!$G$5:$AC$8000,20,FALSE)=TRUE,"Yes","No"),"")</f>
        <v>Yes</v>
      </c>
      <c r="H266" s="26" t="str">
        <f>IFERROR(IF(VLOOKUP(Contacts[[#This Row],[Registration Number]],'[1]ET- AC Registrations'!$G$5:$AC$8000,21,FALSE)=TRUE,"Yes","No"),"")</f>
        <v>Yes</v>
      </c>
      <c r="I266" s="26" t="str">
        <f>IFERROR(IF(VLOOKUP(Contacts[[#This Row],[Registration Number]],'[1]ET- AC Registrations'!$G$5:$AC$8000,22,FALSE)=TRUE,"Yes","No"),"")</f>
        <v>No</v>
      </c>
      <c r="J266" s="26" t="str">
        <f>IFERROR(IF(VLOOKUP(Contacts[[#This Row],[Registration Number]],'[1]ET- AC Registrations'!$G$5:$AC$8000,23,FALSE)=TRUE,"Yes","No"),"")</f>
        <v>No</v>
      </c>
      <c r="K266" s="26" t="str">
        <f>IFERROR(INDEX('[1]ET- AC Registrations'!$A$5:$AE$8000,MATCH(Contacts[[#This Row],[Registration Number]],'[1]ET- AC Registrations'!$G$5:$G$8000,0),MATCH("City",'[1]ET- AC Registrations'!$A$5:$AE$5,0)),"")</f>
        <v>Guthrie Center</v>
      </c>
    </row>
    <row r="267" spans="2:11" ht="30" customHeight="1" x14ac:dyDescent="0.3">
      <c r="B267" s="1" t="s">
        <v>277</v>
      </c>
      <c r="C267" s="2" t="str">
        <f>IFERROR(INDEX('[1]ET- AC Registrations'!$A$5:$AE$8000,MATCH(Contacts[[#This Row],[Registration Number]],'[1]ET- AC Registrations'!$G$5:$G$8000,0),MATCH("Operation Name",'[1]ET- AC Registrations'!$A$5:$AE$5,0)),"")</f>
        <v>Rose Acre Farms, Inc- Germantown Egg Farm</v>
      </c>
      <c r="D267" s="2"/>
      <c r="E267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267" s="4" t="str">
        <f>IF(C267="","",IF(COUNTIFS('[1]ET-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7" s="26" t="str">
        <f>IFERROR(IF(VLOOKUP(Contacts[[#This Row],[Registration Number]],'[1]ET- AC Registrations'!$G$5:$AC$8000,20,FALSE)=TRUE,"Yes","No"),"")</f>
        <v>Yes</v>
      </c>
      <c r="H267" s="26" t="str">
        <f>IFERROR(IF(VLOOKUP(Contacts[[#This Row],[Registration Number]],'[1]ET- AC Registrations'!$G$5:$AC$8000,21,FALSE)=TRUE,"Yes","No"),"")</f>
        <v>No</v>
      </c>
      <c r="I267" s="26" t="str">
        <f>IFERROR(IF(VLOOKUP(Contacts[[#This Row],[Registration Number]],'[1]ET- AC Registrations'!$G$5:$AC$8000,22,FALSE)=TRUE,"Yes","No"),"")</f>
        <v>No</v>
      </c>
      <c r="J267" s="26" t="str">
        <f>IFERROR(IF(VLOOKUP(Contacts[[#This Row],[Registration Number]],'[1]ET- AC Registrations'!$G$5:$AC$8000,23,FALSE)=TRUE,"Yes","No"),"")</f>
        <v>No</v>
      </c>
      <c r="K267" s="26" t="str">
        <f>IFERROR(INDEX('[1]ET- AC Registrations'!$A$5:$AE$8000,MATCH(Contacts[[#This Row],[Registration Number]],'[1]ET- AC Registrations'!$G$5:$G$8000,0),MATCH("City",'[1]ET- AC Registrations'!$A$5:$AE$5,0)),"")</f>
        <v>Germantown</v>
      </c>
    </row>
    <row r="268" spans="2:11" ht="30" customHeight="1" x14ac:dyDescent="0.3">
      <c r="B268" s="1" t="s">
        <v>278</v>
      </c>
      <c r="C268" s="2" t="str">
        <f>IFERROR(INDEX('[1]ET- AC Registrations'!$A$5:$AE$8000,MATCH(Contacts[[#This Row],[Registration Number]],'[1]ET- AC Registrations'!$G$5:$G$8000,0),MATCH("Operation Name",'[1]ET- AC Registrations'!$A$5:$AE$5,0)),"")</f>
        <v>Rose Acre Farms, Inc- Hyde County Egg Farm</v>
      </c>
      <c r="D268" s="2"/>
      <c r="E268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68" s="4" t="str">
        <f>IF(C268="","",IF(COUNTIFS('[1]ET-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8" s="26" t="str">
        <f>IFERROR(IF(VLOOKUP(Contacts[[#This Row],[Registration Number]],'[1]ET- AC Registrations'!$G$5:$AC$8000,20,FALSE)=TRUE,"Yes","No"),"")</f>
        <v>Yes</v>
      </c>
      <c r="H268" s="26" t="str">
        <f>IFERROR(IF(VLOOKUP(Contacts[[#This Row],[Registration Number]],'[1]ET- AC Registrations'!$G$5:$AC$8000,21,FALSE)=TRUE,"Yes","No"),"")</f>
        <v>No</v>
      </c>
      <c r="I268" s="26" t="str">
        <f>IFERROR(IF(VLOOKUP(Contacts[[#This Row],[Registration Number]],'[1]ET- AC Registrations'!$G$5:$AC$8000,22,FALSE)=TRUE,"Yes","No"),"")</f>
        <v>No</v>
      </c>
      <c r="J268" s="26" t="str">
        <f>IFERROR(IF(VLOOKUP(Contacts[[#This Row],[Registration Number]],'[1]ET- AC Registrations'!$G$5:$AC$8000,23,FALSE)=TRUE,"Yes","No"),"")</f>
        <v>No</v>
      </c>
      <c r="K268" s="26" t="str">
        <f>IFERROR(INDEX('[1]ET- AC Registrations'!$A$5:$AE$8000,MATCH(Contacts[[#This Row],[Registration Number]],'[1]ET- AC Registrations'!$G$5:$G$8000,0),MATCH("City",'[1]ET- AC Registrations'!$A$5:$AE$5,0)),"")</f>
        <v>Pantego</v>
      </c>
    </row>
    <row r="269" spans="2:11" ht="30" customHeight="1" x14ac:dyDescent="0.3">
      <c r="B269" s="1" t="s">
        <v>279</v>
      </c>
      <c r="C269" s="2" t="str">
        <f>IFERROR(INDEX('[1]ET- AC Registrations'!$A$5:$AE$8000,MATCH(Contacts[[#This Row],[Registration Number]],'[1]ET- AC Registrations'!$G$5:$G$8000,0),MATCH("Operation Name",'[1]ET- AC Registrations'!$A$5:$AE$5,0)),"")</f>
        <v>Rose Acre Farms, Inc- Jenacre Egg Farm</v>
      </c>
      <c r="D269" s="2"/>
      <c r="E269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269" s="4" t="str">
        <f>IF(C269="","",IF(COUNTIFS('[1]ET-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69" s="26" t="str">
        <f>IFERROR(IF(VLOOKUP(Contacts[[#This Row],[Registration Number]],'[1]ET- AC Registrations'!$G$5:$AC$8000,20,FALSE)=TRUE,"Yes","No"),"")</f>
        <v>Yes</v>
      </c>
      <c r="H269" s="26" t="str">
        <f>IFERROR(IF(VLOOKUP(Contacts[[#This Row],[Registration Number]],'[1]ET- AC Registrations'!$G$5:$AC$8000,21,FALSE)=TRUE,"Yes","No"),"")</f>
        <v>No</v>
      </c>
      <c r="I269" s="26" t="str">
        <f>IFERROR(IF(VLOOKUP(Contacts[[#This Row],[Registration Number]],'[1]ET- AC Registrations'!$G$5:$AC$8000,22,FALSE)=TRUE,"Yes","No"),"")</f>
        <v>No</v>
      </c>
      <c r="J269" s="26" t="str">
        <f>IFERROR(IF(VLOOKUP(Contacts[[#This Row],[Registration Number]],'[1]ET- AC Registrations'!$G$5:$AC$8000,23,FALSE)=TRUE,"Yes","No"),"")</f>
        <v>No</v>
      </c>
      <c r="K269" s="26" t="str">
        <f>IFERROR(INDEX('[1]ET- AC Registrations'!$A$5:$AE$8000,MATCH(Contacts[[#This Row],[Registration Number]],'[1]ET- AC Registrations'!$G$5:$G$8000,0),MATCH("City",'[1]ET- AC Registrations'!$A$5:$AE$5,0)),"")</f>
        <v>North Vernon</v>
      </c>
    </row>
    <row r="270" spans="2:11" ht="30" customHeight="1" x14ac:dyDescent="0.3">
      <c r="B270" s="1" t="s">
        <v>280</v>
      </c>
      <c r="C270" s="2" t="str">
        <f>IFERROR(INDEX('[1]ET- AC Registrations'!$A$5:$AE$8000,MATCH(Contacts[[#This Row],[Registration Number]],'[1]ET- AC Registrations'!$G$5:$G$8000,0),MATCH("Operation Name",'[1]ET- AC Registrations'!$A$5:$AE$5,0)),"")</f>
        <v>Rose Acre Farms, Inc- Johnson County Egg Farm</v>
      </c>
      <c r="D270" s="2"/>
      <c r="E270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70" s="4" t="str">
        <f>IF(C270="","",IF(COUNTIFS('[1]ET-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0" s="26" t="str">
        <f>IFERROR(IF(VLOOKUP(Contacts[[#This Row],[Registration Number]],'[1]ET- AC Registrations'!$G$5:$AC$8000,20,FALSE)=TRUE,"Yes","No"),"")</f>
        <v>Yes</v>
      </c>
      <c r="H270" s="26" t="str">
        <f>IFERROR(IF(VLOOKUP(Contacts[[#This Row],[Registration Number]],'[1]ET- AC Registrations'!$G$5:$AC$8000,21,FALSE)=TRUE,"Yes","No"),"")</f>
        <v>No</v>
      </c>
      <c r="I270" s="26" t="str">
        <f>IFERROR(IF(VLOOKUP(Contacts[[#This Row],[Registration Number]],'[1]ET- AC Registrations'!$G$5:$AC$8000,22,FALSE)=TRUE,"Yes","No"),"")</f>
        <v>No</v>
      </c>
      <c r="J270" s="26" t="str">
        <f>IFERROR(IF(VLOOKUP(Contacts[[#This Row],[Registration Number]],'[1]ET- AC Registrations'!$G$5:$AC$8000,23,FALSE)=TRUE,"Yes","No"),"")</f>
        <v>No</v>
      </c>
      <c r="K270" s="26" t="str">
        <f>IFERROR(INDEX('[1]ET- AC Registrations'!$A$5:$AE$8000,MATCH(Contacts[[#This Row],[Registration Number]],'[1]ET- AC Registrations'!$G$5:$G$8000,0),MATCH("City",'[1]ET- AC Registrations'!$A$5:$AE$5,0)),"")</f>
        <v>Knob Noster</v>
      </c>
    </row>
    <row r="271" spans="2:11" ht="30" customHeight="1" x14ac:dyDescent="0.3">
      <c r="B271" s="1" t="s">
        <v>281</v>
      </c>
      <c r="C271" s="2" t="str">
        <f>IFERROR(INDEX('[1]ET- AC Registrations'!$A$5:$AE$8000,MATCH(Contacts[[#This Row],[Registration Number]],'[1]ET- AC Registrations'!$G$5:$G$8000,0),MATCH("Operation Name",'[1]ET- AC Registrations'!$A$5:$AE$5,0)),"")</f>
        <v>Rose Acre Farms, Inc- Lone Cactus</v>
      </c>
      <c r="D271" s="2"/>
      <c r="E271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271" s="4" t="str">
        <f>IF(C271="","",IF(COUNTIFS('[1]ET-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1" s="26" t="str">
        <f>IFERROR(IF(VLOOKUP(Contacts[[#This Row],[Registration Number]],'[1]ET- AC Registrations'!$G$5:$AC$8000,20,FALSE)=TRUE,"Yes","No"),"")</f>
        <v>Yes</v>
      </c>
      <c r="H271" s="26" t="str">
        <f>IFERROR(IF(VLOOKUP(Contacts[[#This Row],[Registration Number]],'[1]ET- AC Registrations'!$G$5:$AC$8000,21,FALSE)=TRUE,"Yes","No"),"")</f>
        <v>No</v>
      </c>
      <c r="I271" s="26" t="str">
        <f>IFERROR(IF(VLOOKUP(Contacts[[#This Row],[Registration Number]],'[1]ET- AC Registrations'!$G$5:$AC$8000,22,FALSE)=TRUE,"Yes","No"),"")</f>
        <v>No</v>
      </c>
      <c r="J271" s="26" t="str">
        <f>IFERROR(IF(VLOOKUP(Contacts[[#This Row],[Registration Number]],'[1]ET- AC Registrations'!$G$5:$AC$8000,23,FALSE)=TRUE,"Yes","No"),"")</f>
        <v>No</v>
      </c>
      <c r="K271" s="26" t="str">
        <f>IFERROR(INDEX('[1]ET- AC Registrations'!$A$5:$AE$8000,MATCH(Contacts[[#This Row],[Registration Number]],'[1]ET- AC Registrations'!$G$5:$G$8000,0),MATCH("City",'[1]ET- AC Registrations'!$A$5:$AE$5,0)),"")</f>
        <v>Bouse</v>
      </c>
    </row>
    <row r="272" spans="2:11" ht="30" customHeight="1" x14ac:dyDescent="0.3">
      <c r="B272" s="1" t="s">
        <v>282</v>
      </c>
      <c r="C272" s="2" t="str">
        <f>IFERROR(INDEX('[1]ET- AC Registrations'!$A$5:$AE$8000,MATCH(Contacts[[#This Row],[Registration Number]],'[1]ET- AC Registrations'!$G$5:$G$8000,0),MATCH("Operation Name",'[1]ET- AC Registrations'!$A$5:$AE$5,0)),"")</f>
        <v>Rose Acre Farms, Inc- Marshall Egg Products</v>
      </c>
      <c r="D272" s="2"/>
      <c r="E272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72" s="4" t="str">
        <f>IF(C272="","",IF(COUNTIFS('[1]ET-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2" s="26" t="str">
        <f>IFERROR(IF(VLOOKUP(Contacts[[#This Row],[Registration Number]],'[1]ET- AC Registrations'!$G$5:$AC$8000,20,FALSE)=TRUE,"Yes","No"),"")</f>
        <v>No</v>
      </c>
      <c r="H272" s="26" t="str">
        <f>IFERROR(IF(VLOOKUP(Contacts[[#This Row],[Registration Number]],'[1]ET- AC Registrations'!$G$5:$AC$8000,21,FALSE)=TRUE,"Yes","No"),"")</f>
        <v>Yes</v>
      </c>
      <c r="I272" s="26" t="str">
        <f>IFERROR(IF(VLOOKUP(Contacts[[#This Row],[Registration Number]],'[1]ET- AC Registrations'!$G$5:$AC$8000,22,FALSE)=TRUE,"Yes","No"),"")</f>
        <v>No</v>
      </c>
      <c r="J272" s="26" t="str">
        <f>IFERROR(IF(VLOOKUP(Contacts[[#This Row],[Registration Number]],'[1]ET- AC Registrations'!$G$5:$AC$8000,23,FALSE)=TRUE,"Yes","No"),"")</f>
        <v>No</v>
      </c>
      <c r="K272" s="26" t="str">
        <f>IFERROR(INDEX('[1]ET- AC Registrations'!$A$5:$AE$8000,MATCH(Contacts[[#This Row],[Registration Number]],'[1]ET- AC Registrations'!$G$5:$G$8000,0),MATCH("City",'[1]ET- AC Registrations'!$A$5:$AE$5,0)),"")</f>
        <v>Marshall</v>
      </c>
    </row>
    <row r="273" spans="2:11" ht="30" customHeight="1" x14ac:dyDescent="0.3">
      <c r="B273" s="1" t="s">
        <v>283</v>
      </c>
      <c r="C273" s="2" t="str">
        <f>IFERROR(INDEX('[1]ET- AC Registrations'!$A$5:$AE$8000,MATCH(Contacts[[#This Row],[Registration Number]],'[1]ET- AC Registrations'!$G$5:$G$8000,0),MATCH("Operation Name",'[1]ET- AC Registrations'!$A$5:$AE$5,0)),"")</f>
        <v>Rose Acre Farms, Inc- Newton County</v>
      </c>
      <c r="D273" s="2"/>
      <c r="E273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273" s="4" t="str">
        <f>IF(C273="","",IF(COUNTIFS('[1]ET-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3" s="26" t="str">
        <f>IFERROR(IF(VLOOKUP(Contacts[[#This Row],[Registration Number]],'[1]ET- AC Registrations'!$G$5:$AC$8000,20,FALSE)=TRUE,"Yes","No"),"")</f>
        <v>Yes</v>
      </c>
      <c r="H273" s="26" t="str">
        <f>IFERROR(IF(VLOOKUP(Contacts[[#This Row],[Registration Number]],'[1]ET- AC Registrations'!$G$5:$AC$8000,21,FALSE)=TRUE,"Yes","No"),"")</f>
        <v>No</v>
      </c>
      <c r="I273" s="26" t="str">
        <f>IFERROR(IF(VLOOKUP(Contacts[[#This Row],[Registration Number]],'[1]ET- AC Registrations'!$G$5:$AC$8000,22,FALSE)=TRUE,"Yes","No"),"")</f>
        <v>No</v>
      </c>
      <c r="J273" s="26" t="str">
        <f>IFERROR(IF(VLOOKUP(Contacts[[#This Row],[Registration Number]],'[1]ET- AC Registrations'!$G$5:$AC$8000,23,FALSE)=TRUE,"Yes","No"),"")</f>
        <v>No</v>
      </c>
      <c r="K273" s="26" t="str">
        <f>IFERROR(INDEX('[1]ET- AC Registrations'!$A$5:$AE$8000,MATCH(Contacts[[#This Row],[Registration Number]],'[1]ET- AC Registrations'!$G$5:$G$8000,0),MATCH("City",'[1]ET- AC Registrations'!$A$5:$AE$5,0)),"")</f>
        <v>Brook</v>
      </c>
    </row>
    <row r="274" spans="2:11" ht="30" customHeight="1" x14ac:dyDescent="0.3">
      <c r="B274" s="1" t="s">
        <v>284</v>
      </c>
      <c r="C274" s="2" t="str">
        <f>IFERROR(INDEX('[1]ET- AC Registrations'!$A$5:$AE$8000,MATCH(Contacts[[#This Row],[Registration Number]],'[1]ET- AC Registrations'!$G$5:$G$8000,0),MATCH("Operation Name",'[1]ET- AC Registrations'!$A$5:$AE$5,0)),"")</f>
        <v>Rose Acre Farms, Inc- Oconee Egg Farm</v>
      </c>
      <c r="D274" s="2"/>
      <c r="E274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74" s="4" t="str">
        <f>IF(C274="","",IF(COUNTIFS('[1]ET-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4" s="26" t="str">
        <f>IFERROR(IF(VLOOKUP(Contacts[[#This Row],[Registration Number]],'[1]ET- AC Registrations'!$G$5:$AC$8000,20,FALSE)=TRUE,"Yes","No"),"")</f>
        <v>Yes</v>
      </c>
      <c r="H274" s="26" t="str">
        <f>IFERROR(IF(VLOOKUP(Contacts[[#This Row],[Registration Number]],'[1]ET- AC Registrations'!$G$5:$AC$8000,21,FALSE)=TRUE,"Yes","No"),"")</f>
        <v>No</v>
      </c>
      <c r="I274" s="26" t="str">
        <f>IFERROR(IF(VLOOKUP(Contacts[[#This Row],[Registration Number]],'[1]ET- AC Registrations'!$G$5:$AC$8000,22,FALSE)=TRUE,"Yes","No"),"")</f>
        <v>No</v>
      </c>
      <c r="J274" s="26" t="str">
        <f>IFERROR(IF(VLOOKUP(Contacts[[#This Row],[Registration Number]],'[1]ET- AC Registrations'!$G$5:$AC$8000,23,FALSE)=TRUE,"Yes","No"),"")</f>
        <v>No</v>
      </c>
      <c r="K274" s="26" t="str">
        <f>IFERROR(INDEX('[1]ET- AC Registrations'!$A$5:$AE$8000,MATCH(Contacts[[#This Row],[Registration Number]],'[1]ET- AC Registrations'!$G$5:$G$8000,0),MATCH("City",'[1]ET- AC Registrations'!$A$5:$AE$5,0)),"")</f>
        <v>Madison</v>
      </c>
    </row>
    <row r="275" spans="2:11" ht="30" customHeight="1" x14ac:dyDescent="0.3">
      <c r="B275" s="1" t="s">
        <v>285</v>
      </c>
      <c r="C275" s="2" t="str">
        <f>IFERROR(INDEX('[1]ET- AC Registrations'!$A$5:$AE$8000,MATCH(Contacts[[#This Row],[Registration Number]],'[1]ET- AC Registrations'!$G$5:$G$8000,0),MATCH("Operation Name",'[1]ET- AC Registrations'!$A$5:$AE$5,0)),"")</f>
        <v>Rose Acre Farms, Inc- Pulaski County Egg/ Breaker &amp; Dryer</v>
      </c>
      <c r="D275" s="2"/>
      <c r="E275" s="3">
        <f>IFERROR(INDEX('[1]ET- AC Registrations'!$A$5:$AE$8000,MATCH(Contacts[[#This Row],[Registration Number]],'[1]ET- AC Registrations'!$G$5:$G$8000,0),MATCH("Expiration Date",'[1]ET- AC Registrations'!$A$5:$AE$5,0)),"")</f>
        <v>45637</v>
      </c>
      <c r="F275" s="4" t="str">
        <f>IF(C275="","",IF(COUNTIFS('[1]ET-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5" s="26" t="str">
        <f>IFERROR(IF(VLOOKUP(Contacts[[#This Row],[Registration Number]],'[1]ET- AC Registrations'!$G$5:$AC$8000,20,FALSE)=TRUE,"Yes","No"),"")</f>
        <v>Yes</v>
      </c>
      <c r="H275" s="26" t="str">
        <f>IFERROR(IF(VLOOKUP(Contacts[[#This Row],[Registration Number]],'[1]ET- AC Registrations'!$G$5:$AC$8000,21,FALSE)=TRUE,"Yes","No"),"")</f>
        <v>Yes</v>
      </c>
      <c r="I275" s="26" t="str">
        <f>IFERROR(IF(VLOOKUP(Contacts[[#This Row],[Registration Number]],'[1]ET- AC Registrations'!$G$5:$AC$8000,22,FALSE)=TRUE,"Yes","No"),"")</f>
        <v>No</v>
      </c>
      <c r="J275" s="26" t="str">
        <f>IFERROR(IF(VLOOKUP(Contacts[[#This Row],[Registration Number]],'[1]ET- AC Registrations'!$G$5:$AC$8000,23,FALSE)=TRUE,"Yes","No"),"")</f>
        <v>No</v>
      </c>
      <c r="K275" s="26" t="str">
        <f>IFERROR(INDEX('[1]ET- AC Registrations'!$A$5:$AE$8000,MATCH(Contacts[[#This Row],[Registration Number]],'[1]ET- AC Registrations'!$G$5:$G$8000,0),MATCH("City",'[1]ET- AC Registrations'!$A$5:$AE$5,0)),"")</f>
        <v>Francesville</v>
      </c>
    </row>
    <row r="276" spans="2:11" ht="30" customHeight="1" x14ac:dyDescent="0.3">
      <c r="B276" s="1" t="s">
        <v>286</v>
      </c>
      <c r="C276" s="2" t="str">
        <f>IFERROR(INDEX('[1]ET- AC Registrations'!$A$5:$AE$8000,MATCH(Contacts[[#This Row],[Registration Number]],'[1]ET- AC Registrations'!$G$5:$G$8000,0),MATCH("Operation Name",'[1]ET- AC Registrations'!$A$5:$AE$5,0)),"")</f>
        <v>Rose Acre Farms, Inc- Seymour Warehouse</v>
      </c>
      <c r="D276" s="2"/>
      <c r="E276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76" s="4" t="str">
        <f>IF(C276="","",IF(COUNTIFS('[1]ET-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6" s="26" t="str">
        <f>IFERROR(IF(VLOOKUP(Contacts[[#This Row],[Registration Number]],'[1]ET- AC Registrations'!$G$5:$AC$8000,20,FALSE)=TRUE,"Yes","No"),"")</f>
        <v>Yes</v>
      </c>
      <c r="H276" s="26" t="str">
        <f>IFERROR(IF(VLOOKUP(Contacts[[#This Row],[Registration Number]],'[1]ET- AC Registrations'!$G$5:$AC$8000,21,FALSE)=TRUE,"Yes","No"),"")</f>
        <v>Yes</v>
      </c>
      <c r="I276" s="26" t="str">
        <f>IFERROR(IF(VLOOKUP(Contacts[[#This Row],[Registration Number]],'[1]ET- AC Registrations'!$G$5:$AC$8000,22,FALSE)=TRUE,"Yes","No"),"")</f>
        <v>No</v>
      </c>
      <c r="J276" s="26" t="str">
        <f>IFERROR(IF(VLOOKUP(Contacts[[#This Row],[Registration Number]],'[1]ET- AC Registrations'!$G$5:$AC$8000,23,FALSE)=TRUE,"Yes","No"),"")</f>
        <v>No</v>
      </c>
      <c r="K276" s="26" t="str">
        <f>IFERROR(INDEX('[1]ET- AC Registrations'!$A$5:$AE$8000,MATCH(Contacts[[#This Row],[Registration Number]],'[1]ET- AC Registrations'!$G$5:$G$8000,0),MATCH("City",'[1]ET- AC Registrations'!$A$5:$AE$5,0)),"")</f>
        <v>Seymour</v>
      </c>
    </row>
    <row r="277" spans="2:11" ht="30" customHeight="1" x14ac:dyDescent="0.3">
      <c r="B277" s="1" t="s">
        <v>287</v>
      </c>
      <c r="C277" s="2" t="str">
        <f>IFERROR(INDEX('[1]ET- AC Registrations'!$A$5:$AE$8000,MATCH(Contacts[[#This Row],[Registration Number]],'[1]ET- AC Registrations'!$G$5:$G$8000,0),MATCH("Operation Name",'[1]ET- AC Registrations'!$A$5:$AE$5,0)),"")</f>
        <v>Rose Acre Farms, Inc- Winterset Egg Farm</v>
      </c>
      <c r="D277" s="2"/>
      <c r="E277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277" s="4" t="str">
        <f>IF(C277="","",IF(COUNTIFS('[1]ET-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277" s="26" t="str">
        <f>IFERROR(IF(VLOOKUP(Contacts[[#This Row],[Registration Number]],'[1]ET- AC Registrations'!$G$5:$AC$8000,20,FALSE)=TRUE,"Yes","No"),"")</f>
        <v>Yes</v>
      </c>
      <c r="H277" s="26" t="str">
        <f>IFERROR(IF(VLOOKUP(Contacts[[#This Row],[Registration Number]],'[1]ET- AC Registrations'!$G$5:$AC$8000,21,FALSE)=TRUE,"Yes","No"),"")</f>
        <v>No</v>
      </c>
      <c r="I277" s="26" t="str">
        <f>IFERROR(IF(VLOOKUP(Contacts[[#This Row],[Registration Number]],'[1]ET- AC Registrations'!$G$5:$AC$8000,22,FALSE)=TRUE,"Yes","No"),"")</f>
        <v>No</v>
      </c>
      <c r="J277" s="26" t="str">
        <f>IFERROR(IF(VLOOKUP(Contacts[[#This Row],[Registration Number]],'[1]ET- AC Registrations'!$G$5:$AC$8000,23,FALSE)=TRUE,"Yes","No"),"")</f>
        <v>No</v>
      </c>
      <c r="K277" s="26" t="str">
        <f>IFERROR(INDEX('[1]ET- AC Registrations'!$A$5:$AE$8000,MATCH(Contacts[[#This Row],[Registration Number]],'[1]ET- AC Registrations'!$G$5:$G$8000,0),MATCH("City",'[1]ET- AC Registrations'!$A$5:$AE$5,0)),"")</f>
        <v>Winterest</v>
      </c>
    </row>
    <row r="278" spans="2:11" ht="30" customHeight="1" x14ac:dyDescent="0.3">
      <c r="B278" s="1" t="s">
        <v>288</v>
      </c>
      <c r="C278" s="2" t="str">
        <f>IFERROR(INDEX('[1]ET- AC Registrations'!$A$5:$AE$8000,MATCH(Contacts[[#This Row],[Registration Number]],'[1]ET- AC Registrations'!$G$5:$G$8000,0),MATCH("Operation Name",'[1]ET- AC Registrations'!$A$5:$AE$5,0)),"")</f>
        <v>Hilliker's Ranch Fresh Eggs, Inc</v>
      </c>
      <c r="D278" s="2"/>
      <c r="E278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278" s="4" t="str">
        <f>IF(C278="","",IF(COUNTIFS('[1]ET-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278" s="26" t="str">
        <f>IFERROR(IF(VLOOKUP(Contacts[[#This Row],[Registration Number]],'[1]ET- AC Registrations'!$G$5:$AC$8000,20,FALSE)=TRUE,"Yes","No"),"")</f>
        <v>Yes</v>
      </c>
      <c r="H278" s="26" t="str">
        <f>IFERROR(IF(VLOOKUP(Contacts[[#This Row],[Registration Number]],'[1]ET- AC Registrations'!$G$5:$AC$8000,21,FALSE)=TRUE,"Yes","No"),"")</f>
        <v>Yes</v>
      </c>
      <c r="I278" s="26" t="str">
        <f>IFERROR(IF(VLOOKUP(Contacts[[#This Row],[Registration Number]],'[1]ET- AC Registrations'!$G$5:$AC$8000,22,FALSE)=TRUE,"Yes","No"),"")</f>
        <v>No</v>
      </c>
      <c r="J278" s="26" t="str">
        <f>IFERROR(IF(VLOOKUP(Contacts[[#This Row],[Registration Number]],'[1]ET- AC Registrations'!$G$5:$AC$8000,23,FALSE)=TRUE,"Yes","No"),"")</f>
        <v>No</v>
      </c>
      <c r="K278" s="26" t="str">
        <f>IFERROR(INDEX('[1]ET- AC Registrations'!$A$5:$AE$8000,MATCH(Contacts[[#This Row],[Registration Number]],'[1]ET- AC Registrations'!$G$5:$G$8000,0),MATCH("City",'[1]ET- AC Registrations'!$A$5:$AE$5,0)),"")</f>
        <v>Lakeside</v>
      </c>
    </row>
    <row r="279" spans="2:11" ht="30" hidden="1" customHeight="1" x14ac:dyDescent="0.3">
      <c r="B279" s="1" t="s">
        <v>289</v>
      </c>
      <c r="C27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79" s="2"/>
      <c r="E27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79" s="4" t="str">
        <f>IF(C279="","",IF(COUNTIFS('[1]ET-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79" s="26" t="str">
        <f>IFERROR(IF(VLOOKUP(Contacts[[#This Row],[Registration Number]],'[1]ET- AC Registrations'!$G$5:$AC$8000,20,FALSE)=TRUE,"Yes","No"),"")</f>
        <v/>
      </c>
      <c r="H279" s="26" t="str">
        <f>IFERROR(IF(VLOOKUP(Contacts[[#This Row],[Registration Number]],'[1]ET- AC Registrations'!$G$5:$AC$8000,21,FALSE)=TRUE,"Yes","No"),"")</f>
        <v/>
      </c>
      <c r="I279" s="26" t="str">
        <f>IFERROR(IF(VLOOKUP(Contacts[[#This Row],[Registration Number]],'[1]ET- AC Registrations'!$G$5:$AC$8000,22,FALSE)=TRUE,"Yes","No"),"")</f>
        <v/>
      </c>
      <c r="J279" s="26" t="str">
        <f>IFERROR(IF(VLOOKUP(Contacts[[#This Row],[Registration Number]],'[1]ET- AC Registrations'!$G$5:$AC$8000,23,FALSE)=TRUE,"Yes","No"),"")</f>
        <v/>
      </c>
      <c r="K27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0" spans="2:11" ht="30" hidden="1" customHeight="1" x14ac:dyDescent="0.3">
      <c r="B280" s="1" t="s">
        <v>290</v>
      </c>
      <c r="C28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0" s="2"/>
      <c r="E28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0" s="4" t="str">
        <f>IF(C280="","",IF(COUNTIFS('[1]ET-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0" s="26" t="str">
        <f>IFERROR(IF(VLOOKUP(Contacts[[#This Row],[Registration Number]],'[1]ET- AC Registrations'!$G$5:$AC$8000,20,FALSE)=TRUE,"Yes","No"),"")</f>
        <v/>
      </c>
      <c r="H280" s="26" t="str">
        <f>IFERROR(IF(VLOOKUP(Contacts[[#This Row],[Registration Number]],'[1]ET- AC Registrations'!$G$5:$AC$8000,21,FALSE)=TRUE,"Yes","No"),"")</f>
        <v/>
      </c>
      <c r="I280" s="26" t="str">
        <f>IFERROR(IF(VLOOKUP(Contacts[[#This Row],[Registration Number]],'[1]ET- AC Registrations'!$G$5:$AC$8000,22,FALSE)=TRUE,"Yes","No"),"")</f>
        <v/>
      </c>
      <c r="J280" s="26" t="str">
        <f>IFERROR(IF(VLOOKUP(Contacts[[#This Row],[Registration Number]],'[1]ET- AC Registrations'!$G$5:$AC$8000,23,FALSE)=TRUE,"Yes","No"),"")</f>
        <v/>
      </c>
      <c r="K28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1" spans="2:11" ht="30" hidden="1" customHeight="1" x14ac:dyDescent="0.3">
      <c r="B281" s="1" t="s">
        <v>291</v>
      </c>
      <c r="C28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1" s="2"/>
      <c r="E28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1" s="4" t="str">
        <f>IF(C281="","",IF(COUNTIFS('[1]ET-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1" s="26" t="str">
        <f>IFERROR(IF(VLOOKUP(Contacts[[#This Row],[Registration Number]],'[1]ET- AC Registrations'!$G$5:$AC$8000,20,FALSE)=TRUE,"Yes","No"),"")</f>
        <v/>
      </c>
      <c r="H281" s="26" t="str">
        <f>IFERROR(IF(VLOOKUP(Contacts[[#This Row],[Registration Number]],'[1]ET- AC Registrations'!$G$5:$AC$8000,21,FALSE)=TRUE,"Yes","No"),"")</f>
        <v/>
      </c>
      <c r="I281" s="26" t="str">
        <f>IFERROR(IF(VLOOKUP(Contacts[[#This Row],[Registration Number]],'[1]ET- AC Registrations'!$G$5:$AC$8000,22,FALSE)=TRUE,"Yes","No"),"")</f>
        <v/>
      </c>
      <c r="J281" s="26" t="str">
        <f>IFERROR(IF(VLOOKUP(Contacts[[#This Row],[Registration Number]],'[1]ET- AC Registrations'!$G$5:$AC$8000,23,FALSE)=TRUE,"Yes","No"),"")</f>
        <v/>
      </c>
      <c r="K28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2" spans="2:11" ht="30" hidden="1" customHeight="1" x14ac:dyDescent="0.3">
      <c r="B282" s="1" t="s">
        <v>292</v>
      </c>
      <c r="C28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2" s="2"/>
      <c r="E28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2" s="4" t="str">
        <f>IF(C282="","",IF(COUNTIFS('[1]ET-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2" s="26" t="str">
        <f>IFERROR(IF(VLOOKUP(Contacts[[#This Row],[Registration Number]],'[1]ET- AC Registrations'!$G$5:$AC$8000,20,FALSE)=TRUE,"Yes","No"),"")</f>
        <v/>
      </c>
      <c r="H282" s="26" t="str">
        <f>IFERROR(IF(VLOOKUP(Contacts[[#This Row],[Registration Number]],'[1]ET- AC Registrations'!$G$5:$AC$8000,21,FALSE)=TRUE,"Yes","No"),"")</f>
        <v/>
      </c>
      <c r="I282" s="26" t="str">
        <f>IFERROR(IF(VLOOKUP(Contacts[[#This Row],[Registration Number]],'[1]ET- AC Registrations'!$G$5:$AC$8000,22,FALSE)=TRUE,"Yes","No"),"")</f>
        <v/>
      </c>
      <c r="J282" s="26" t="str">
        <f>IFERROR(IF(VLOOKUP(Contacts[[#This Row],[Registration Number]],'[1]ET- AC Registrations'!$G$5:$AC$8000,23,FALSE)=TRUE,"Yes","No"),"")</f>
        <v/>
      </c>
      <c r="K28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3" spans="2:11" ht="30" hidden="1" customHeight="1" x14ac:dyDescent="0.3">
      <c r="B283" s="1" t="s">
        <v>293</v>
      </c>
      <c r="C28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3" s="2"/>
      <c r="E28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3" s="4" t="str">
        <f>IF(C283="","",IF(COUNTIFS('[1]ET-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3" s="26" t="str">
        <f>IFERROR(IF(VLOOKUP(Contacts[[#This Row],[Registration Number]],'[1]ET- AC Registrations'!$G$5:$AC$8000,20,FALSE)=TRUE,"Yes","No"),"")</f>
        <v/>
      </c>
      <c r="H283" s="26" t="str">
        <f>IFERROR(IF(VLOOKUP(Contacts[[#This Row],[Registration Number]],'[1]ET- AC Registrations'!$G$5:$AC$8000,21,FALSE)=TRUE,"Yes","No"),"")</f>
        <v/>
      </c>
      <c r="I283" s="26" t="str">
        <f>IFERROR(IF(VLOOKUP(Contacts[[#This Row],[Registration Number]],'[1]ET- AC Registrations'!$G$5:$AC$8000,22,FALSE)=TRUE,"Yes","No"),"")</f>
        <v/>
      </c>
      <c r="J283" s="26" t="str">
        <f>IFERROR(IF(VLOOKUP(Contacts[[#This Row],[Registration Number]],'[1]ET- AC Registrations'!$G$5:$AC$8000,23,FALSE)=TRUE,"Yes","No"),"")</f>
        <v/>
      </c>
      <c r="K28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4" spans="2:11" ht="30" hidden="1" customHeight="1" x14ac:dyDescent="0.3">
      <c r="B284" s="1" t="s">
        <v>294</v>
      </c>
      <c r="C28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4" s="2"/>
      <c r="E28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4" s="4" t="str">
        <f>IF(C284="","",IF(COUNTIFS('[1]ET-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4" s="26" t="str">
        <f>IFERROR(IF(VLOOKUP(Contacts[[#This Row],[Registration Number]],'[1]ET- AC Registrations'!$G$5:$AC$8000,20,FALSE)=TRUE,"Yes","No"),"")</f>
        <v/>
      </c>
      <c r="H284" s="26" t="str">
        <f>IFERROR(IF(VLOOKUP(Contacts[[#This Row],[Registration Number]],'[1]ET- AC Registrations'!$G$5:$AC$8000,21,FALSE)=TRUE,"Yes","No"),"")</f>
        <v/>
      </c>
      <c r="I284" s="26" t="str">
        <f>IFERROR(IF(VLOOKUP(Contacts[[#This Row],[Registration Number]],'[1]ET- AC Registrations'!$G$5:$AC$8000,22,FALSE)=TRUE,"Yes","No"),"")</f>
        <v/>
      </c>
      <c r="J284" s="26" t="str">
        <f>IFERROR(IF(VLOOKUP(Contacts[[#This Row],[Registration Number]],'[1]ET- AC Registrations'!$G$5:$AC$8000,23,FALSE)=TRUE,"Yes","No"),"")</f>
        <v/>
      </c>
      <c r="K28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5" spans="2:11" ht="30" hidden="1" customHeight="1" x14ac:dyDescent="0.3">
      <c r="B285" s="1" t="s">
        <v>295</v>
      </c>
      <c r="C28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5" s="2"/>
      <c r="E28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5" s="4" t="str">
        <f>IF(C285="","",IF(COUNTIFS('[1]ET-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5" s="26" t="str">
        <f>IFERROR(IF(VLOOKUP(Contacts[[#This Row],[Registration Number]],'[1]ET- AC Registrations'!$G$5:$AC$8000,20,FALSE)=TRUE,"Yes","No"),"")</f>
        <v/>
      </c>
      <c r="H285" s="26" t="str">
        <f>IFERROR(IF(VLOOKUP(Contacts[[#This Row],[Registration Number]],'[1]ET- AC Registrations'!$G$5:$AC$8000,21,FALSE)=TRUE,"Yes","No"),"")</f>
        <v/>
      </c>
      <c r="I285" s="26" t="str">
        <f>IFERROR(IF(VLOOKUP(Contacts[[#This Row],[Registration Number]],'[1]ET- AC Registrations'!$G$5:$AC$8000,22,FALSE)=TRUE,"Yes","No"),"")</f>
        <v/>
      </c>
      <c r="J285" s="26" t="str">
        <f>IFERROR(IF(VLOOKUP(Contacts[[#This Row],[Registration Number]],'[1]ET- AC Registrations'!$G$5:$AC$8000,23,FALSE)=TRUE,"Yes","No"),"")</f>
        <v/>
      </c>
      <c r="K28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6" spans="2:11" ht="30" hidden="1" customHeight="1" x14ac:dyDescent="0.3">
      <c r="B286" s="1" t="s">
        <v>296</v>
      </c>
      <c r="C28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6" s="2"/>
      <c r="E28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6" s="4" t="str">
        <f>IF(C286="","",IF(COUNTIFS('[1]ET-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6" s="26" t="str">
        <f>IFERROR(IF(VLOOKUP(Contacts[[#This Row],[Registration Number]],'[1]ET- AC Registrations'!$G$5:$AC$8000,20,FALSE)=TRUE,"Yes","No"),"")</f>
        <v/>
      </c>
      <c r="H286" s="26" t="str">
        <f>IFERROR(IF(VLOOKUP(Contacts[[#This Row],[Registration Number]],'[1]ET- AC Registrations'!$G$5:$AC$8000,21,FALSE)=TRUE,"Yes","No"),"")</f>
        <v/>
      </c>
      <c r="I286" s="26" t="str">
        <f>IFERROR(IF(VLOOKUP(Contacts[[#This Row],[Registration Number]],'[1]ET- AC Registrations'!$G$5:$AC$8000,22,FALSE)=TRUE,"Yes","No"),"")</f>
        <v/>
      </c>
      <c r="J286" s="26" t="str">
        <f>IFERROR(IF(VLOOKUP(Contacts[[#This Row],[Registration Number]],'[1]ET- AC Registrations'!$G$5:$AC$8000,23,FALSE)=TRUE,"Yes","No"),"")</f>
        <v/>
      </c>
      <c r="K28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7" spans="2:11" ht="30" hidden="1" customHeight="1" x14ac:dyDescent="0.3">
      <c r="B287" s="1" t="s">
        <v>297</v>
      </c>
      <c r="C28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7" s="2"/>
      <c r="E28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7" s="4" t="str">
        <f>IF(C287="","",IF(COUNTIFS('[1]ET-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7" s="26" t="str">
        <f>IFERROR(IF(VLOOKUP(Contacts[[#This Row],[Registration Number]],'[1]ET- AC Registrations'!$G$5:$AC$8000,20,FALSE)=TRUE,"Yes","No"),"")</f>
        <v/>
      </c>
      <c r="H287" s="26" t="str">
        <f>IFERROR(IF(VLOOKUP(Contacts[[#This Row],[Registration Number]],'[1]ET- AC Registrations'!$G$5:$AC$8000,21,FALSE)=TRUE,"Yes","No"),"")</f>
        <v/>
      </c>
      <c r="I287" s="26" t="str">
        <f>IFERROR(IF(VLOOKUP(Contacts[[#This Row],[Registration Number]],'[1]ET- AC Registrations'!$G$5:$AC$8000,22,FALSE)=TRUE,"Yes","No"),"")</f>
        <v/>
      </c>
      <c r="J287" s="26" t="str">
        <f>IFERROR(IF(VLOOKUP(Contacts[[#This Row],[Registration Number]],'[1]ET- AC Registrations'!$G$5:$AC$8000,23,FALSE)=TRUE,"Yes","No"),"")</f>
        <v/>
      </c>
      <c r="K28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8" spans="2:11" ht="30" hidden="1" customHeight="1" x14ac:dyDescent="0.3">
      <c r="B288" s="1" t="s">
        <v>298</v>
      </c>
      <c r="C28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8" s="2"/>
      <c r="E28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8" s="4" t="str">
        <f>IF(C288="","",IF(COUNTIFS('[1]ET-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8" s="26" t="str">
        <f>IFERROR(IF(VLOOKUP(Contacts[[#This Row],[Registration Number]],'[1]ET- AC Registrations'!$G$5:$AC$8000,20,FALSE)=TRUE,"Yes","No"),"")</f>
        <v/>
      </c>
      <c r="H288" s="26" t="str">
        <f>IFERROR(IF(VLOOKUP(Contacts[[#This Row],[Registration Number]],'[1]ET- AC Registrations'!$G$5:$AC$8000,21,FALSE)=TRUE,"Yes","No"),"")</f>
        <v/>
      </c>
      <c r="I288" s="26" t="str">
        <f>IFERROR(IF(VLOOKUP(Contacts[[#This Row],[Registration Number]],'[1]ET- AC Registrations'!$G$5:$AC$8000,22,FALSE)=TRUE,"Yes","No"),"")</f>
        <v/>
      </c>
      <c r="J288" s="26" t="str">
        <f>IFERROR(IF(VLOOKUP(Contacts[[#This Row],[Registration Number]],'[1]ET- AC Registrations'!$G$5:$AC$8000,23,FALSE)=TRUE,"Yes","No"),"")</f>
        <v/>
      </c>
      <c r="K28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89" spans="2:11" ht="30" hidden="1" customHeight="1" x14ac:dyDescent="0.3">
      <c r="B289" s="1" t="s">
        <v>299</v>
      </c>
      <c r="C28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89" s="2"/>
      <c r="E28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89" s="4" t="str">
        <f>IF(C289="","",IF(COUNTIFS('[1]ET-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89" s="26" t="str">
        <f>IFERROR(IF(VLOOKUP(Contacts[[#This Row],[Registration Number]],'[1]ET- AC Registrations'!$G$5:$AC$8000,20,FALSE)=TRUE,"Yes","No"),"")</f>
        <v/>
      </c>
      <c r="H289" s="26" t="str">
        <f>IFERROR(IF(VLOOKUP(Contacts[[#This Row],[Registration Number]],'[1]ET- AC Registrations'!$G$5:$AC$8000,21,FALSE)=TRUE,"Yes","No"),"")</f>
        <v/>
      </c>
      <c r="I289" s="26" t="str">
        <f>IFERROR(IF(VLOOKUP(Contacts[[#This Row],[Registration Number]],'[1]ET- AC Registrations'!$G$5:$AC$8000,22,FALSE)=TRUE,"Yes","No"),"")</f>
        <v/>
      </c>
      <c r="J289" s="26" t="str">
        <f>IFERROR(IF(VLOOKUP(Contacts[[#This Row],[Registration Number]],'[1]ET- AC Registrations'!$G$5:$AC$8000,23,FALSE)=TRUE,"Yes","No"),"")</f>
        <v/>
      </c>
      <c r="K28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0" spans="2:11" ht="30" hidden="1" customHeight="1" x14ac:dyDescent="0.3">
      <c r="B290" s="1" t="s">
        <v>300</v>
      </c>
      <c r="C29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0" s="2"/>
      <c r="E29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0" s="4" t="str">
        <f>IF(C290="","",IF(COUNTIFS('[1]ET-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0" s="26" t="str">
        <f>IFERROR(IF(VLOOKUP(Contacts[[#This Row],[Registration Number]],'[1]ET- AC Registrations'!$G$5:$AC$8000,20,FALSE)=TRUE,"Yes","No"),"")</f>
        <v/>
      </c>
      <c r="H290" s="26" t="str">
        <f>IFERROR(IF(VLOOKUP(Contacts[[#This Row],[Registration Number]],'[1]ET- AC Registrations'!$G$5:$AC$8000,21,FALSE)=TRUE,"Yes","No"),"")</f>
        <v/>
      </c>
      <c r="I290" s="26" t="str">
        <f>IFERROR(IF(VLOOKUP(Contacts[[#This Row],[Registration Number]],'[1]ET- AC Registrations'!$G$5:$AC$8000,22,FALSE)=TRUE,"Yes","No"),"")</f>
        <v/>
      </c>
      <c r="J290" s="26" t="str">
        <f>IFERROR(IF(VLOOKUP(Contacts[[#This Row],[Registration Number]],'[1]ET- AC Registrations'!$G$5:$AC$8000,23,FALSE)=TRUE,"Yes","No"),"")</f>
        <v/>
      </c>
      <c r="K29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1" spans="2:11" ht="30" hidden="1" customHeight="1" x14ac:dyDescent="0.3">
      <c r="B291" s="1" t="s">
        <v>301</v>
      </c>
      <c r="C29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1" s="2"/>
      <c r="E29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1" s="4" t="str">
        <f>IF(C291="","",IF(COUNTIFS('[1]ET-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1" s="26" t="str">
        <f>IFERROR(IF(VLOOKUP(Contacts[[#This Row],[Registration Number]],'[1]ET- AC Registrations'!$G$5:$AC$8000,20,FALSE)=TRUE,"Yes","No"),"")</f>
        <v/>
      </c>
      <c r="H291" s="26" t="str">
        <f>IFERROR(IF(VLOOKUP(Contacts[[#This Row],[Registration Number]],'[1]ET- AC Registrations'!$G$5:$AC$8000,21,FALSE)=TRUE,"Yes","No"),"")</f>
        <v/>
      </c>
      <c r="I291" s="26" t="str">
        <f>IFERROR(IF(VLOOKUP(Contacts[[#This Row],[Registration Number]],'[1]ET- AC Registrations'!$G$5:$AC$8000,22,FALSE)=TRUE,"Yes","No"),"")</f>
        <v/>
      </c>
      <c r="J291" s="26" t="str">
        <f>IFERROR(IF(VLOOKUP(Contacts[[#This Row],[Registration Number]],'[1]ET- AC Registrations'!$G$5:$AC$8000,23,FALSE)=TRUE,"Yes","No"),"")</f>
        <v/>
      </c>
      <c r="K29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2" spans="2:11" ht="30" hidden="1" customHeight="1" x14ac:dyDescent="0.3">
      <c r="B292" s="1" t="s">
        <v>302</v>
      </c>
      <c r="C29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2" s="2"/>
      <c r="E29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2" s="4" t="str">
        <f>IF(C292="","",IF(COUNTIFS('[1]ET-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2" s="26" t="str">
        <f>IFERROR(IF(VLOOKUP(Contacts[[#This Row],[Registration Number]],'[1]ET- AC Registrations'!$G$5:$AC$8000,20,FALSE)=TRUE,"Yes","No"),"")</f>
        <v/>
      </c>
      <c r="H292" s="26" t="str">
        <f>IFERROR(IF(VLOOKUP(Contacts[[#This Row],[Registration Number]],'[1]ET- AC Registrations'!$G$5:$AC$8000,21,FALSE)=TRUE,"Yes","No"),"")</f>
        <v/>
      </c>
      <c r="I292" s="26" t="str">
        <f>IFERROR(IF(VLOOKUP(Contacts[[#This Row],[Registration Number]],'[1]ET- AC Registrations'!$G$5:$AC$8000,22,FALSE)=TRUE,"Yes","No"),"")</f>
        <v/>
      </c>
      <c r="J292" s="26" t="str">
        <f>IFERROR(IF(VLOOKUP(Contacts[[#This Row],[Registration Number]],'[1]ET- AC Registrations'!$G$5:$AC$8000,23,FALSE)=TRUE,"Yes","No"),"")</f>
        <v/>
      </c>
      <c r="K29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3" spans="2:11" ht="30" hidden="1" customHeight="1" x14ac:dyDescent="0.3">
      <c r="B293" s="1" t="s">
        <v>303</v>
      </c>
      <c r="C29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3" s="2"/>
      <c r="E29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3" s="4" t="str">
        <f>IF(C293="","",IF(COUNTIFS('[1]ET-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3" s="26" t="str">
        <f>IFERROR(IF(VLOOKUP(Contacts[[#This Row],[Registration Number]],'[1]ET- AC Registrations'!$G$5:$AC$8000,20,FALSE)=TRUE,"Yes","No"),"")</f>
        <v/>
      </c>
      <c r="H293" s="26" t="str">
        <f>IFERROR(IF(VLOOKUP(Contacts[[#This Row],[Registration Number]],'[1]ET- AC Registrations'!$G$5:$AC$8000,21,FALSE)=TRUE,"Yes","No"),"")</f>
        <v/>
      </c>
      <c r="I293" s="26" t="str">
        <f>IFERROR(IF(VLOOKUP(Contacts[[#This Row],[Registration Number]],'[1]ET- AC Registrations'!$G$5:$AC$8000,22,FALSE)=TRUE,"Yes","No"),"")</f>
        <v/>
      </c>
      <c r="J293" s="26" t="str">
        <f>IFERROR(IF(VLOOKUP(Contacts[[#This Row],[Registration Number]],'[1]ET- AC Registrations'!$G$5:$AC$8000,23,FALSE)=TRUE,"Yes","No"),"")</f>
        <v/>
      </c>
      <c r="K29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4" spans="2:11" ht="30" hidden="1" customHeight="1" x14ac:dyDescent="0.3">
      <c r="B294" s="1" t="s">
        <v>304</v>
      </c>
      <c r="C29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4" s="2"/>
      <c r="E29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4" s="4" t="str">
        <f>IF(C294="","",IF(COUNTIFS('[1]ET-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4" s="26" t="str">
        <f>IFERROR(IF(VLOOKUP(Contacts[[#This Row],[Registration Number]],'[1]ET- AC Registrations'!$G$5:$AC$8000,20,FALSE)=TRUE,"Yes","No"),"")</f>
        <v/>
      </c>
      <c r="H294" s="26" t="str">
        <f>IFERROR(IF(VLOOKUP(Contacts[[#This Row],[Registration Number]],'[1]ET- AC Registrations'!$G$5:$AC$8000,21,FALSE)=TRUE,"Yes","No"),"")</f>
        <v/>
      </c>
      <c r="I294" s="26" t="str">
        <f>IFERROR(IF(VLOOKUP(Contacts[[#This Row],[Registration Number]],'[1]ET- AC Registrations'!$G$5:$AC$8000,22,FALSE)=TRUE,"Yes","No"),"")</f>
        <v/>
      </c>
      <c r="J294" s="26" t="str">
        <f>IFERROR(IF(VLOOKUP(Contacts[[#This Row],[Registration Number]],'[1]ET- AC Registrations'!$G$5:$AC$8000,23,FALSE)=TRUE,"Yes","No"),"")</f>
        <v/>
      </c>
      <c r="K29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5" spans="2:11" ht="30" hidden="1" customHeight="1" x14ac:dyDescent="0.3">
      <c r="B295" s="1" t="s">
        <v>305</v>
      </c>
      <c r="C29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5" s="2"/>
      <c r="E29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5" s="4" t="str">
        <f>IF(C295="","",IF(COUNTIFS('[1]ET-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5" s="26" t="str">
        <f>IFERROR(IF(VLOOKUP(Contacts[[#This Row],[Registration Number]],'[1]ET- AC Registrations'!$G$5:$AC$8000,20,FALSE)=TRUE,"Yes","No"),"")</f>
        <v/>
      </c>
      <c r="H295" s="26" t="str">
        <f>IFERROR(IF(VLOOKUP(Contacts[[#This Row],[Registration Number]],'[1]ET- AC Registrations'!$G$5:$AC$8000,21,FALSE)=TRUE,"Yes","No"),"")</f>
        <v/>
      </c>
      <c r="I295" s="26" t="str">
        <f>IFERROR(IF(VLOOKUP(Contacts[[#This Row],[Registration Number]],'[1]ET- AC Registrations'!$G$5:$AC$8000,22,FALSE)=TRUE,"Yes","No"),"")</f>
        <v/>
      </c>
      <c r="J295" s="26" t="str">
        <f>IFERROR(IF(VLOOKUP(Contacts[[#This Row],[Registration Number]],'[1]ET- AC Registrations'!$G$5:$AC$8000,23,FALSE)=TRUE,"Yes","No"),"")</f>
        <v/>
      </c>
      <c r="K29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6" spans="2:11" ht="30" hidden="1" customHeight="1" x14ac:dyDescent="0.3">
      <c r="B296" s="1" t="s">
        <v>306</v>
      </c>
      <c r="C29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6" s="2"/>
      <c r="E29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6" s="4" t="str">
        <f>IF(C296="","",IF(COUNTIFS('[1]ET-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6" s="26" t="str">
        <f>IFERROR(IF(VLOOKUP(Contacts[[#This Row],[Registration Number]],'[1]ET- AC Registrations'!$G$5:$AC$8000,20,FALSE)=TRUE,"Yes","No"),"")</f>
        <v/>
      </c>
      <c r="H296" s="26" t="str">
        <f>IFERROR(IF(VLOOKUP(Contacts[[#This Row],[Registration Number]],'[1]ET- AC Registrations'!$G$5:$AC$8000,21,FALSE)=TRUE,"Yes","No"),"")</f>
        <v/>
      </c>
      <c r="I296" s="26" t="str">
        <f>IFERROR(IF(VLOOKUP(Contacts[[#This Row],[Registration Number]],'[1]ET- AC Registrations'!$G$5:$AC$8000,22,FALSE)=TRUE,"Yes","No"),"")</f>
        <v/>
      </c>
      <c r="J296" s="26" t="str">
        <f>IFERROR(IF(VLOOKUP(Contacts[[#This Row],[Registration Number]],'[1]ET- AC Registrations'!$G$5:$AC$8000,23,FALSE)=TRUE,"Yes","No"),"")</f>
        <v/>
      </c>
      <c r="K29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7" spans="2:11" ht="30" hidden="1" customHeight="1" x14ac:dyDescent="0.3">
      <c r="B297" s="1" t="s">
        <v>307</v>
      </c>
      <c r="C29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7" s="2"/>
      <c r="E29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7" s="4" t="str">
        <f>IF(C297="","",IF(COUNTIFS('[1]ET-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7" s="26" t="str">
        <f>IFERROR(IF(VLOOKUP(Contacts[[#This Row],[Registration Number]],'[1]ET- AC Registrations'!$G$5:$AC$8000,20,FALSE)=TRUE,"Yes","No"),"")</f>
        <v/>
      </c>
      <c r="H297" s="26" t="str">
        <f>IFERROR(IF(VLOOKUP(Contacts[[#This Row],[Registration Number]],'[1]ET- AC Registrations'!$G$5:$AC$8000,21,FALSE)=TRUE,"Yes","No"),"")</f>
        <v/>
      </c>
      <c r="I297" s="26" t="str">
        <f>IFERROR(IF(VLOOKUP(Contacts[[#This Row],[Registration Number]],'[1]ET- AC Registrations'!$G$5:$AC$8000,22,FALSE)=TRUE,"Yes","No"),"")</f>
        <v/>
      </c>
      <c r="J297" s="26" t="str">
        <f>IFERROR(IF(VLOOKUP(Contacts[[#This Row],[Registration Number]],'[1]ET- AC Registrations'!$G$5:$AC$8000,23,FALSE)=TRUE,"Yes","No"),"")</f>
        <v/>
      </c>
      <c r="K29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8" spans="2:11" ht="30" hidden="1" customHeight="1" x14ac:dyDescent="0.3">
      <c r="B298" s="1" t="s">
        <v>308</v>
      </c>
      <c r="C29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8" s="2"/>
      <c r="E29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8" s="4" t="str">
        <f>IF(C298="","",IF(COUNTIFS('[1]ET-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8" s="26" t="str">
        <f>IFERROR(IF(VLOOKUP(Contacts[[#This Row],[Registration Number]],'[1]ET- AC Registrations'!$G$5:$AC$8000,20,FALSE)=TRUE,"Yes","No"),"")</f>
        <v/>
      </c>
      <c r="H298" s="26" t="str">
        <f>IFERROR(IF(VLOOKUP(Contacts[[#This Row],[Registration Number]],'[1]ET- AC Registrations'!$G$5:$AC$8000,21,FALSE)=TRUE,"Yes","No"),"")</f>
        <v/>
      </c>
      <c r="I298" s="26" t="str">
        <f>IFERROR(IF(VLOOKUP(Contacts[[#This Row],[Registration Number]],'[1]ET- AC Registrations'!$G$5:$AC$8000,22,FALSE)=TRUE,"Yes","No"),"")</f>
        <v/>
      </c>
      <c r="J298" s="26" t="str">
        <f>IFERROR(IF(VLOOKUP(Contacts[[#This Row],[Registration Number]],'[1]ET- AC Registrations'!$G$5:$AC$8000,23,FALSE)=TRUE,"Yes","No"),"")</f>
        <v/>
      </c>
      <c r="K29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299" spans="2:11" ht="30" hidden="1" customHeight="1" x14ac:dyDescent="0.3">
      <c r="B299" s="1" t="s">
        <v>309</v>
      </c>
      <c r="C29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299" s="2"/>
      <c r="E29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299" s="4" t="str">
        <f>IF(C299="","",IF(COUNTIFS('[1]ET-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299" s="26" t="str">
        <f>IFERROR(IF(VLOOKUP(Contacts[[#This Row],[Registration Number]],'[1]ET- AC Registrations'!$G$5:$AC$8000,20,FALSE)=TRUE,"Yes","No"),"")</f>
        <v/>
      </c>
      <c r="H299" s="26" t="str">
        <f>IFERROR(IF(VLOOKUP(Contacts[[#This Row],[Registration Number]],'[1]ET- AC Registrations'!$G$5:$AC$8000,21,FALSE)=TRUE,"Yes","No"),"")</f>
        <v/>
      </c>
      <c r="I299" s="26" t="str">
        <f>IFERROR(IF(VLOOKUP(Contacts[[#This Row],[Registration Number]],'[1]ET- AC Registrations'!$G$5:$AC$8000,22,FALSE)=TRUE,"Yes","No"),"")</f>
        <v/>
      </c>
      <c r="J299" s="26" t="str">
        <f>IFERROR(IF(VLOOKUP(Contacts[[#This Row],[Registration Number]],'[1]ET- AC Registrations'!$G$5:$AC$8000,23,FALSE)=TRUE,"Yes","No"),"")</f>
        <v/>
      </c>
      <c r="K29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0" spans="2:11" ht="30" hidden="1" customHeight="1" x14ac:dyDescent="0.3">
      <c r="B300" s="1" t="s">
        <v>310</v>
      </c>
      <c r="C30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0" s="2"/>
      <c r="E30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0" s="4" t="str">
        <f>IF(C300="","",IF(COUNTIFS('[1]ET-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0" s="26" t="str">
        <f>IFERROR(IF(VLOOKUP(Contacts[[#This Row],[Registration Number]],'[1]ET- AC Registrations'!$G$5:$AC$8000,20,FALSE)=TRUE,"Yes","No"),"")</f>
        <v/>
      </c>
      <c r="H300" s="26" t="str">
        <f>IFERROR(IF(VLOOKUP(Contacts[[#This Row],[Registration Number]],'[1]ET- AC Registrations'!$G$5:$AC$8000,21,FALSE)=TRUE,"Yes","No"),"")</f>
        <v/>
      </c>
      <c r="I300" s="26" t="str">
        <f>IFERROR(IF(VLOOKUP(Contacts[[#This Row],[Registration Number]],'[1]ET- AC Registrations'!$G$5:$AC$8000,22,FALSE)=TRUE,"Yes","No"),"")</f>
        <v/>
      </c>
      <c r="J300" s="26" t="str">
        <f>IFERROR(IF(VLOOKUP(Contacts[[#This Row],[Registration Number]],'[1]ET- AC Registrations'!$G$5:$AC$8000,23,FALSE)=TRUE,"Yes","No"),"")</f>
        <v/>
      </c>
      <c r="K30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1" spans="2:11" ht="30" hidden="1" customHeight="1" x14ac:dyDescent="0.3">
      <c r="B301" s="1" t="s">
        <v>311</v>
      </c>
      <c r="C30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1" s="2"/>
      <c r="E30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1" s="4" t="str">
        <f>IF(C301="","",IF(COUNTIFS('[1]ET-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1" s="26" t="str">
        <f>IFERROR(IF(VLOOKUP(Contacts[[#This Row],[Registration Number]],'[1]ET- AC Registrations'!$G$5:$AC$8000,20,FALSE)=TRUE,"Yes","No"),"")</f>
        <v/>
      </c>
      <c r="H301" s="26" t="str">
        <f>IFERROR(IF(VLOOKUP(Contacts[[#This Row],[Registration Number]],'[1]ET- AC Registrations'!$G$5:$AC$8000,21,FALSE)=TRUE,"Yes","No"),"")</f>
        <v/>
      </c>
      <c r="I301" s="26" t="str">
        <f>IFERROR(IF(VLOOKUP(Contacts[[#This Row],[Registration Number]],'[1]ET- AC Registrations'!$G$5:$AC$8000,22,FALSE)=TRUE,"Yes","No"),"")</f>
        <v/>
      </c>
      <c r="J301" s="26" t="str">
        <f>IFERROR(IF(VLOOKUP(Contacts[[#This Row],[Registration Number]],'[1]ET- AC Registrations'!$G$5:$AC$8000,23,FALSE)=TRUE,"Yes","No"),"")</f>
        <v/>
      </c>
      <c r="K30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2" spans="2:11" ht="30" hidden="1" customHeight="1" x14ac:dyDescent="0.3">
      <c r="B302" s="1" t="s">
        <v>312</v>
      </c>
      <c r="C30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2" s="2"/>
      <c r="E30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2" s="4" t="str">
        <f>IF(C302="","",IF(COUNTIFS('[1]ET-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2" s="26" t="str">
        <f>IFERROR(IF(VLOOKUP(Contacts[[#This Row],[Registration Number]],'[1]ET- AC Registrations'!$G$5:$AC$8000,20,FALSE)=TRUE,"Yes","No"),"")</f>
        <v/>
      </c>
      <c r="H302" s="26" t="str">
        <f>IFERROR(IF(VLOOKUP(Contacts[[#This Row],[Registration Number]],'[1]ET- AC Registrations'!$G$5:$AC$8000,21,FALSE)=TRUE,"Yes","No"),"")</f>
        <v/>
      </c>
      <c r="I302" s="26" t="str">
        <f>IFERROR(IF(VLOOKUP(Contacts[[#This Row],[Registration Number]],'[1]ET- AC Registrations'!$G$5:$AC$8000,22,FALSE)=TRUE,"Yes","No"),"")</f>
        <v/>
      </c>
      <c r="J302" s="26" t="str">
        <f>IFERROR(IF(VLOOKUP(Contacts[[#This Row],[Registration Number]],'[1]ET- AC Registrations'!$G$5:$AC$8000,23,FALSE)=TRUE,"Yes","No"),"")</f>
        <v/>
      </c>
      <c r="K30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3" spans="2:11" ht="30" hidden="1" customHeight="1" x14ac:dyDescent="0.3">
      <c r="B303" s="1" t="s">
        <v>313</v>
      </c>
      <c r="C30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3" s="2"/>
      <c r="E30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3" s="4" t="str">
        <f>IF(C303="","",IF(COUNTIFS('[1]ET-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3" s="26" t="str">
        <f>IFERROR(IF(VLOOKUP(Contacts[[#This Row],[Registration Number]],'[1]ET- AC Registrations'!$G$5:$AC$8000,20,FALSE)=TRUE,"Yes","No"),"")</f>
        <v/>
      </c>
      <c r="H303" s="26" t="str">
        <f>IFERROR(IF(VLOOKUP(Contacts[[#This Row],[Registration Number]],'[1]ET- AC Registrations'!$G$5:$AC$8000,21,FALSE)=TRUE,"Yes","No"),"")</f>
        <v/>
      </c>
      <c r="I303" s="26" t="str">
        <f>IFERROR(IF(VLOOKUP(Contacts[[#This Row],[Registration Number]],'[1]ET- AC Registrations'!$G$5:$AC$8000,22,FALSE)=TRUE,"Yes","No"),"")</f>
        <v/>
      </c>
      <c r="J303" s="26" t="str">
        <f>IFERROR(IF(VLOOKUP(Contacts[[#This Row],[Registration Number]],'[1]ET- AC Registrations'!$G$5:$AC$8000,23,FALSE)=TRUE,"Yes","No"),"")</f>
        <v/>
      </c>
      <c r="K30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4" spans="2:11" ht="30" hidden="1" customHeight="1" x14ac:dyDescent="0.3">
      <c r="B304" s="1" t="s">
        <v>314</v>
      </c>
      <c r="C30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4" s="2"/>
      <c r="E30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4" s="4" t="str">
        <f>IF(C304="","",IF(COUNTIFS('[1]ET-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4" s="26" t="str">
        <f>IFERROR(IF(VLOOKUP(Contacts[[#This Row],[Registration Number]],'[1]ET- AC Registrations'!$G$5:$AC$8000,20,FALSE)=TRUE,"Yes","No"),"")</f>
        <v/>
      </c>
      <c r="H304" s="26" t="str">
        <f>IFERROR(IF(VLOOKUP(Contacts[[#This Row],[Registration Number]],'[1]ET- AC Registrations'!$G$5:$AC$8000,21,FALSE)=TRUE,"Yes","No"),"")</f>
        <v/>
      </c>
      <c r="I304" s="26" t="str">
        <f>IFERROR(IF(VLOOKUP(Contacts[[#This Row],[Registration Number]],'[1]ET- AC Registrations'!$G$5:$AC$8000,22,FALSE)=TRUE,"Yes","No"),"")</f>
        <v/>
      </c>
      <c r="J304" s="26" t="str">
        <f>IFERROR(IF(VLOOKUP(Contacts[[#This Row],[Registration Number]],'[1]ET- AC Registrations'!$G$5:$AC$8000,23,FALSE)=TRUE,"Yes","No"),"")</f>
        <v/>
      </c>
      <c r="K30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5" spans="2:11" ht="30" hidden="1" customHeight="1" x14ac:dyDescent="0.3">
      <c r="B305" s="1" t="s">
        <v>315</v>
      </c>
      <c r="C30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5" s="2"/>
      <c r="E30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5" s="4" t="str">
        <f>IF(C305="","",IF(COUNTIFS('[1]ET-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5" s="26" t="str">
        <f>IFERROR(IF(VLOOKUP(Contacts[[#This Row],[Registration Number]],'[1]ET- AC Registrations'!$G$5:$AC$8000,20,FALSE)=TRUE,"Yes","No"),"")</f>
        <v/>
      </c>
      <c r="H305" s="26" t="str">
        <f>IFERROR(IF(VLOOKUP(Contacts[[#This Row],[Registration Number]],'[1]ET- AC Registrations'!$G$5:$AC$8000,21,FALSE)=TRUE,"Yes","No"),"")</f>
        <v/>
      </c>
      <c r="I305" s="26" t="str">
        <f>IFERROR(IF(VLOOKUP(Contacts[[#This Row],[Registration Number]],'[1]ET- AC Registrations'!$G$5:$AC$8000,22,FALSE)=TRUE,"Yes","No"),"")</f>
        <v/>
      </c>
      <c r="J305" s="26" t="str">
        <f>IFERROR(IF(VLOOKUP(Contacts[[#This Row],[Registration Number]],'[1]ET- AC Registrations'!$G$5:$AC$8000,23,FALSE)=TRUE,"Yes","No"),"")</f>
        <v/>
      </c>
      <c r="K30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6" spans="2:11" ht="30" hidden="1" customHeight="1" x14ac:dyDescent="0.3">
      <c r="B306" s="1" t="s">
        <v>316</v>
      </c>
      <c r="C30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6" s="2"/>
      <c r="E30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6" s="4" t="str">
        <f>IF(C306="","",IF(COUNTIFS('[1]ET-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6" s="26" t="str">
        <f>IFERROR(IF(VLOOKUP(Contacts[[#This Row],[Registration Number]],'[1]ET- AC Registrations'!$G$5:$AC$8000,20,FALSE)=TRUE,"Yes","No"),"")</f>
        <v/>
      </c>
      <c r="H306" s="26" t="str">
        <f>IFERROR(IF(VLOOKUP(Contacts[[#This Row],[Registration Number]],'[1]ET- AC Registrations'!$G$5:$AC$8000,21,FALSE)=TRUE,"Yes","No"),"")</f>
        <v/>
      </c>
      <c r="I306" s="26" t="str">
        <f>IFERROR(IF(VLOOKUP(Contacts[[#This Row],[Registration Number]],'[1]ET- AC Registrations'!$G$5:$AC$8000,22,FALSE)=TRUE,"Yes","No"),"")</f>
        <v/>
      </c>
      <c r="J306" s="26" t="str">
        <f>IFERROR(IF(VLOOKUP(Contacts[[#This Row],[Registration Number]],'[1]ET- AC Registrations'!$G$5:$AC$8000,23,FALSE)=TRUE,"Yes","No"),"")</f>
        <v/>
      </c>
      <c r="K30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7" spans="2:11" ht="30" hidden="1" customHeight="1" x14ac:dyDescent="0.3">
      <c r="B307" s="1" t="s">
        <v>317</v>
      </c>
      <c r="C30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07" s="2"/>
      <c r="E30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07" s="4" t="str">
        <f>IF(C307="","",IF(COUNTIFS('[1]ET-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07" s="26" t="str">
        <f>IFERROR(IF(VLOOKUP(Contacts[[#This Row],[Registration Number]],'[1]ET- AC Registrations'!$G$5:$AC$8000,20,FALSE)=TRUE,"Yes","No"),"")</f>
        <v/>
      </c>
      <c r="H307" s="26" t="str">
        <f>IFERROR(IF(VLOOKUP(Contacts[[#This Row],[Registration Number]],'[1]ET- AC Registrations'!$G$5:$AC$8000,21,FALSE)=TRUE,"Yes","No"),"")</f>
        <v/>
      </c>
      <c r="I307" s="26" t="str">
        <f>IFERROR(IF(VLOOKUP(Contacts[[#This Row],[Registration Number]],'[1]ET- AC Registrations'!$G$5:$AC$8000,22,FALSE)=TRUE,"Yes","No"),"")</f>
        <v/>
      </c>
      <c r="J307" s="26" t="str">
        <f>IFERROR(IF(VLOOKUP(Contacts[[#This Row],[Registration Number]],'[1]ET- AC Registrations'!$G$5:$AC$8000,23,FALSE)=TRUE,"Yes","No"),"")</f>
        <v/>
      </c>
      <c r="K30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08" spans="2:11" ht="30" customHeight="1" x14ac:dyDescent="0.3">
      <c r="B308" s="1" t="s">
        <v>318</v>
      </c>
      <c r="C308" s="2" t="str">
        <f>IFERROR(INDEX('[1]ET- AC Registrations'!$A$5:$AE$8000,MATCH(Contacts[[#This Row],[Registration Number]],'[1]ET- AC Registrations'!$G$5:$G$8000,0),MATCH("Operation Name",'[1]ET- AC Registrations'!$A$5:$AE$5,0)),"")</f>
        <v>Vitis and Ovis Farm LLC</v>
      </c>
      <c r="D308" s="2"/>
      <c r="E308" s="3">
        <f>IFERROR(INDEX('[1]ET- AC Registrations'!$A$5:$AE$8000,MATCH(Contacts[[#This Row],[Registration Number]],'[1]ET- AC Registrations'!$G$5:$G$8000,0),MATCH("Expiration Date",'[1]ET- AC Registrations'!$A$5:$AE$5,0)),"")</f>
        <v>45294</v>
      </c>
      <c r="F308" s="4" t="str">
        <f>IF(C308="","",IF(COUNTIFS('[1]ET-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08" s="26" t="str">
        <f>IFERROR(IF(VLOOKUP(Contacts[[#This Row],[Registration Number]],'[1]ET- AC Registrations'!$G$5:$AC$8000,20,FALSE)=TRUE,"Yes","No"),"")</f>
        <v>Yes</v>
      </c>
      <c r="H308" s="26" t="str">
        <f>IFERROR(IF(VLOOKUP(Contacts[[#This Row],[Registration Number]],'[1]ET- AC Registrations'!$G$5:$AC$8000,21,FALSE)=TRUE,"Yes","No"),"")</f>
        <v>No</v>
      </c>
      <c r="I308" s="26" t="str">
        <f>IFERROR(IF(VLOOKUP(Contacts[[#This Row],[Registration Number]],'[1]ET- AC Registrations'!$G$5:$AC$8000,22,FALSE)=TRUE,"Yes","No"),"")</f>
        <v>No</v>
      </c>
      <c r="J308" s="26" t="str">
        <f>IFERROR(IF(VLOOKUP(Contacts[[#This Row],[Registration Number]],'[1]ET- AC Registrations'!$G$5:$AC$8000,23,FALSE)=TRUE,"Yes","No"),"")</f>
        <v>No</v>
      </c>
      <c r="K308" s="26" t="str">
        <f>IFERROR(INDEX('[1]ET- AC Registrations'!$A$5:$AE$8000,MATCH(Contacts[[#This Row],[Registration Number]],'[1]ET- AC Registrations'!$G$5:$G$8000,0),MATCH("City",'[1]ET- AC Registrations'!$A$5:$AE$5,0)),"")</f>
        <v>Capay</v>
      </c>
    </row>
    <row r="309" spans="2:11" ht="30" customHeight="1" x14ac:dyDescent="0.3">
      <c r="B309" s="1" t="s">
        <v>319</v>
      </c>
      <c r="C309" s="2" t="str">
        <f>IFERROR(INDEX('[1]ET- AC Registrations'!$A$5:$AE$8000,MATCH(Contacts[[#This Row],[Registration Number]],'[1]ET- AC Registrations'!$G$5:$G$8000,0),MATCH("Operation Name",'[1]ET- AC Registrations'!$A$5:$AE$5,0)),"")</f>
        <v>Hickman's Family Farm- Further Processing</v>
      </c>
      <c r="D309" s="2"/>
      <c r="E309" s="3">
        <f>IFERROR(INDEX('[1]ET- AC Registrations'!$A$5:$AE$8000,MATCH(Contacts[[#This Row],[Registration Number]],'[1]ET- AC Registrations'!$G$5:$G$8000,0),MATCH("Expiration Date",'[1]ET- AC Registrations'!$A$5:$AE$5,0)),"")</f>
        <v>45749</v>
      </c>
      <c r="F309" s="4" t="str">
        <f>IF(C309="","",IF(COUNTIFS('[1]ET-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09" s="26" t="str">
        <f>IFERROR(IF(VLOOKUP(Contacts[[#This Row],[Registration Number]],'[1]ET- AC Registrations'!$G$5:$AC$8000,20,FALSE)=TRUE,"Yes","No"),"")</f>
        <v>No</v>
      </c>
      <c r="H309" s="26" t="str">
        <f>IFERROR(IF(VLOOKUP(Contacts[[#This Row],[Registration Number]],'[1]ET- AC Registrations'!$G$5:$AC$8000,21,FALSE)=TRUE,"Yes","No"),"")</f>
        <v>Yes</v>
      </c>
      <c r="I309" s="26" t="str">
        <f>IFERROR(IF(VLOOKUP(Contacts[[#This Row],[Registration Number]],'[1]ET- AC Registrations'!$G$5:$AC$8000,22,FALSE)=TRUE,"Yes","No"),"")</f>
        <v>No</v>
      </c>
      <c r="J309" s="26" t="str">
        <f>IFERROR(IF(VLOOKUP(Contacts[[#This Row],[Registration Number]],'[1]ET- AC Registrations'!$G$5:$AC$8000,23,FALSE)=TRUE,"Yes","No"),"")</f>
        <v>No</v>
      </c>
      <c r="K309" s="26" t="str">
        <f>IFERROR(INDEX('[1]ET- AC Registrations'!$A$5:$AE$8000,MATCH(Contacts[[#This Row],[Registration Number]],'[1]ET- AC Registrations'!$G$5:$G$8000,0),MATCH("City",'[1]ET- AC Registrations'!$A$5:$AE$5,0)),"")</f>
        <v>Arlington</v>
      </c>
    </row>
    <row r="310" spans="2:11" ht="30" customHeight="1" x14ac:dyDescent="0.3">
      <c r="B310" s="1" t="s">
        <v>320</v>
      </c>
      <c r="C310" s="2" t="str">
        <f>IFERROR(INDEX('[1]ET- AC Registrations'!$A$5:$AE$8000,MATCH(Contacts[[#This Row],[Registration Number]],'[1]ET- AC Registrations'!$G$5:$G$8000,0),MATCH("Operation Name",'[1]ET- AC Registrations'!$A$5:$AE$5,0)),"")</f>
        <v>Hickman's Egg Ranch INC- Tonopah</v>
      </c>
      <c r="D310" s="2"/>
      <c r="E310" s="3">
        <f>IFERROR(INDEX('[1]ET- AC Registrations'!$A$5:$AE$8000,MATCH(Contacts[[#This Row],[Registration Number]],'[1]ET- AC Registrations'!$G$5:$G$8000,0),MATCH("Expiration Date",'[1]ET- AC Registrations'!$A$5:$AE$5,0)),"")</f>
        <v>45749</v>
      </c>
      <c r="F310" s="4" t="str">
        <f>IF(C310="","",IF(COUNTIFS('[1]ET-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10" s="26" t="str">
        <f>IFERROR(IF(VLOOKUP(Contacts[[#This Row],[Registration Number]],'[1]ET- AC Registrations'!$G$5:$AC$8000,20,FALSE)=TRUE,"Yes","No"),"")</f>
        <v>Yes</v>
      </c>
      <c r="H310" s="26" t="str">
        <f>IFERROR(IF(VLOOKUP(Contacts[[#This Row],[Registration Number]],'[1]ET- AC Registrations'!$G$5:$AC$8000,21,FALSE)=TRUE,"Yes","No"),"")</f>
        <v>No</v>
      </c>
      <c r="I310" s="26" t="str">
        <f>IFERROR(IF(VLOOKUP(Contacts[[#This Row],[Registration Number]],'[1]ET- AC Registrations'!$G$5:$AC$8000,22,FALSE)=TRUE,"Yes","No"),"")</f>
        <v>No</v>
      </c>
      <c r="J310" s="26" t="str">
        <f>IFERROR(IF(VLOOKUP(Contacts[[#This Row],[Registration Number]],'[1]ET- AC Registrations'!$G$5:$AC$8000,23,FALSE)=TRUE,"Yes","No"),"")</f>
        <v>No</v>
      </c>
      <c r="K310" s="26" t="str">
        <f>IFERROR(INDEX('[1]ET- AC Registrations'!$A$5:$AE$8000,MATCH(Contacts[[#This Row],[Registration Number]],'[1]ET- AC Registrations'!$G$5:$G$8000,0),MATCH("City",'[1]ET- AC Registrations'!$A$5:$AE$5,0)),"")</f>
        <v>Tonopah</v>
      </c>
    </row>
    <row r="311" spans="2:11" ht="30" customHeight="1" x14ac:dyDescent="0.3">
      <c r="B311" s="1" t="s">
        <v>321</v>
      </c>
      <c r="C311" s="2" t="str">
        <f>IFERROR(INDEX('[1]ET- AC Registrations'!$A$5:$AE$8000,MATCH(Contacts[[#This Row],[Registration Number]],'[1]ET- AC Registrations'!$G$5:$G$8000,0),MATCH("Operation Name",'[1]ET- AC Registrations'!$A$5:$AE$5,0)),"")</f>
        <v>Hickman's Egg Ranch INC- Arl North</v>
      </c>
      <c r="D311" s="2"/>
      <c r="E311" s="3">
        <f>IFERROR(INDEX('[1]ET- AC Registrations'!$A$5:$AE$8000,MATCH(Contacts[[#This Row],[Registration Number]],'[1]ET- AC Registrations'!$G$5:$G$8000,0),MATCH("Expiration Date",'[1]ET- AC Registrations'!$A$5:$AE$5,0)),"")</f>
        <v>45749</v>
      </c>
      <c r="F311" s="4" t="str">
        <f>IF(C311="","",IF(COUNTIFS('[1]ET-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11" s="26" t="str">
        <f>IFERROR(IF(VLOOKUP(Contacts[[#This Row],[Registration Number]],'[1]ET- AC Registrations'!$G$5:$AC$8000,20,FALSE)=TRUE,"Yes","No"),"")</f>
        <v>Yes</v>
      </c>
      <c r="H311" s="26" t="str">
        <f>IFERROR(IF(VLOOKUP(Contacts[[#This Row],[Registration Number]],'[1]ET- AC Registrations'!$G$5:$AC$8000,21,FALSE)=TRUE,"Yes","No"),"")</f>
        <v>No</v>
      </c>
      <c r="I311" s="26" t="str">
        <f>IFERROR(IF(VLOOKUP(Contacts[[#This Row],[Registration Number]],'[1]ET- AC Registrations'!$G$5:$AC$8000,22,FALSE)=TRUE,"Yes","No"),"")</f>
        <v>No</v>
      </c>
      <c r="J311" s="26" t="str">
        <f>IFERROR(IF(VLOOKUP(Contacts[[#This Row],[Registration Number]],'[1]ET- AC Registrations'!$G$5:$AC$8000,23,FALSE)=TRUE,"Yes","No"),"")</f>
        <v>No</v>
      </c>
      <c r="K311" s="26" t="str">
        <f>IFERROR(INDEX('[1]ET- AC Registrations'!$A$5:$AE$8000,MATCH(Contacts[[#This Row],[Registration Number]],'[1]ET- AC Registrations'!$G$5:$G$8000,0),MATCH("City",'[1]ET- AC Registrations'!$A$5:$AE$5,0)),"")</f>
        <v>Arlington</v>
      </c>
    </row>
    <row r="312" spans="2:11" ht="30" customHeight="1" x14ac:dyDescent="0.3">
      <c r="B312" s="1" t="s">
        <v>322</v>
      </c>
      <c r="C312" s="2" t="str">
        <f>IFERROR(INDEX('[1]ET- AC Registrations'!$A$5:$AE$8000,MATCH(Contacts[[#This Row],[Registration Number]],'[1]ET- AC Registrations'!$G$5:$G$8000,0),MATCH("Operation Name",'[1]ET- AC Registrations'!$A$5:$AE$5,0)),"")</f>
        <v>Hickman's Egg Ranch INC- Arl South</v>
      </c>
      <c r="D312" s="2"/>
      <c r="E312" s="3">
        <f>IFERROR(INDEX('[1]ET- AC Registrations'!$A$5:$AE$8000,MATCH(Contacts[[#This Row],[Registration Number]],'[1]ET- AC Registrations'!$G$5:$G$8000,0),MATCH("Expiration Date",'[1]ET- AC Registrations'!$A$5:$AE$5,0)),"")</f>
        <v>45749</v>
      </c>
      <c r="F312" s="4" t="str">
        <f>IF(C312="","",IF(COUNTIFS('[1]ET-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12" s="26" t="str">
        <f>IFERROR(IF(VLOOKUP(Contacts[[#This Row],[Registration Number]],'[1]ET- AC Registrations'!$G$5:$AC$8000,20,FALSE)=TRUE,"Yes","No"),"")</f>
        <v>Yes</v>
      </c>
      <c r="H312" s="26" t="str">
        <f>IFERROR(IF(VLOOKUP(Contacts[[#This Row],[Registration Number]],'[1]ET- AC Registrations'!$G$5:$AC$8000,21,FALSE)=TRUE,"Yes","No"),"")</f>
        <v>No</v>
      </c>
      <c r="I312" s="26" t="str">
        <f>IFERROR(IF(VLOOKUP(Contacts[[#This Row],[Registration Number]],'[1]ET- AC Registrations'!$G$5:$AC$8000,22,FALSE)=TRUE,"Yes","No"),"")</f>
        <v>No</v>
      </c>
      <c r="J312" s="26" t="str">
        <f>IFERROR(IF(VLOOKUP(Contacts[[#This Row],[Registration Number]],'[1]ET- AC Registrations'!$G$5:$AC$8000,23,FALSE)=TRUE,"Yes","No"),"")</f>
        <v>No</v>
      </c>
      <c r="K312" s="26" t="str">
        <f>IFERROR(INDEX('[1]ET- AC Registrations'!$A$5:$AE$8000,MATCH(Contacts[[#This Row],[Registration Number]],'[1]ET- AC Registrations'!$G$5:$G$8000,0),MATCH("City",'[1]ET- AC Registrations'!$A$5:$AE$5,0)),"")</f>
        <v>Arlington</v>
      </c>
    </row>
    <row r="313" spans="2:11" ht="30" customHeight="1" x14ac:dyDescent="0.3">
      <c r="B313" s="1" t="s">
        <v>323</v>
      </c>
      <c r="C313" s="2" t="str">
        <f>IFERROR(INDEX('[1]ET- AC Registrations'!$A$5:$AE$8000,MATCH(Contacts[[#This Row],[Registration Number]],'[1]ET- AC Registrations'!$G$5:$G$8000,0),MATCH("Operation Name",'[1]ET- AC Registrations'!$A$5:$AE$5,0)),"")</f>
        <v>Southwest Specialty Eggs LLC</v>
      </c>
      <c r="D313" s="2"/>
      <c r="E313" s="3">
        <f>IFERROR(INDEX('[1]ET- AC Registrations'!$A$5:$AE$8000,MATCH(Contacts[[#This Row],[Registration Number]],'[1]ET- AC Registrations'!$G$5:$G$8000,0),MATCH("Expiration Date",'[1]ET- AC Registrations'!$A$5:$AE$5,0)),"")</f>
        <v>45297</v>
      </c>
      <c r="F313" s="4" t="str">
        <f>IF(C313="","",IF(COUNTIFS('[1]ET-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13" s="26" t="str">
        <f>IFERROR(IF(VLOOKUP(Contacts[[#This Row],[Registration Number]],'[1]ET- AC Registrations'!$G$5:$AC$8000,20,FALSE)=TRUE,"Yes","No"),"")</f>
        <v>Yes</v>
      </c>
      <c r="H313" s="26" t="str">
        <f>IFERROR(IF(VLOOKUP(Contacts[[#This Row],[Registration Number]],'[1]ET- AC Registrations'!$G$5:$AC$8000,21,FALSE)=TRUE,"Yes","No"),"")</f>
        <v>Yes</v>
      </c>
      <c r="I313" s="26" t="str">
        <f>IFERROR(IF(VLOOKUP(Contacts[[#This Row],[Registration Number]],'[1]ET- AC Registrations'!$G$5:$AC$8000,22,FALSE)=TRUE,"Yes","No"),"")</f>
        <v>No</v>
      </c>
      <c r="J313" s="26" t="str">
        <f>IFERROR(IF(VLOOKUP(Contacts[[#This Row],[Registration Number]],'[1]ET- AC Registrations'!$G$5:$AC$8000,23,FALSE)=TRUE,"Yes","No"),"")</f>
        <v>No</v>
      </c>
      <c r="K313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314" spans="2:11" ht="30" customHeight="1" x14ac:dyDescent="0.3">
      <c r="B314" s="1" t="s">
        <v>324</v>
      </c>
      <c r="C314" s="2" t="str">
        <f>IFERROR(INDEX('[1]ET- AC Registrations'!$A$5:$AE$8000,MATCH(Contacts[[#This Row],[Registration Number]],'[1]ET- AC Registrations'!$G$5:$G$8000,0),MATCH("Operation Name",'[1]ET- AC Registrations'!$A$5:$AE$5,0)),"")</f>
        <v>Mata Farms</v>
      </c>
      <c r="D314" s="2"/>
      <c r="E314" s="3">
        <f>IFERROR(INDEX('[1]ET- AC Registrations'!$A$5:$AE$8000,MATCH(Contacts[[#This Row],[Registration Number]],'[1]ET- AC Registrations'!$G$5:$G$8000,0),MATCH("Expiration Date",'[1]ET- AC Registrations'!$A$5:$AE$5,0)),"")</f>
        <v>45297</v>
      </c>
      <c r="F314" s="4" t="str">
        <f>IF(C314="","",IF(COUNTIFS('[1]ET-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14" s="26" t="str">
        <f>IFERROR(IF(VLOOKUP(Contacts[[#This Row],[Registration Number]],'[1]ET- AC Registrations'!$G$5:$AC$8000,20,FALSE)=TRUE,"Yes","No"),"")</f>
        <v>No</v>
      </c>
      <c r="H314" s="26" t="str">
        <f>IFERROR(IF(VLOOKUP(Contacts[[#This Row],[Registration Number]],'[1]ET- AC Registrations'!$G$5:$AC$8000,21,FALSE)=TRUE,"Yes","No"),"")</f>
        <v>No</v>
      </c>
      <c r="I314" s="26" t="str">
        <f>IFERROR(IF(VLOOKUP(Contacts[[#This Row],[Registration Number]],'[1]ET- AC Registrations'!$G$5:$AC$8000,22,FALSE)=TRUE,"Yes","No"),"")</f>
        <v>Yes</v>
      </c>
      <c r="J314" s="26" t="str">
        <f>IFERROR(IF(VLOOKUP(Contacts[[#This Row],[Registration Number]],'[1]ET- AC Registrations'!$G$5:$AC$8000,23,FALSE)=TRUE,"Yes","No"),"")</f>
        <v>No</v>
      </c>
      <c r="K314" s="26" t="str">
        <f>IFERROR(INDEX('[1]ET- AC Registrations'!$A$5:$AE$8000,MATCH(Contacts[[#This Row],[Registration Number]],'[1]ET- AC Registrations'!$G$5:$G$8000,0),MATCH("City",'[1]ET- AC Registrations'!$A$5:$AE$5,0)),"")</f>
        <v>Gerber</v>
      </c>
    </row>
    <row r="315" spans="2:11" ht="30" customHeight="1" x14ac:dyDescent="0.3">
      <c r="B315" s="1" t="s">
        <v>325</v>
      </c>
      <c r="C315" s="2" t="str">
        <f>IFERROR(INDEX('[1]ET- AC Registrations'!$A$5:$AE$8000,MATCH(Contacts[[#This Row],[Registration Number]],'[1]ET- AC Registrations'!$G$5:$G$8000,0),MATCH("Operation Name",'[1]ET- AC Registrations'!$A$5:$AE$5,0)),"")</f>
        <v>Vital Farms</v>
      </c>
      <c r="D315" s="2"/>
      <c r="E315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315" s="4" t="str">
        <f>IF(C315="","",IF(COUNTIFS('[1]ET-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15" s="26" t="str">
        <f>IFERROR(IF(VLOOKUP(Contacts[[#This Row],[Registration Number]],'[1]ET- AC Registrations'!$G$5:$AC$8000,20,FALSE)=TRUE,"Yes","No"),"")</f>
        <v>Yes</v>
      </c>
      <c r="H315" s="26" t="str">
        <f>IFERROR(IF(VLOOKUP(Contacts[[#This Row],[Registration Number]],'[1]ET- AC Registrations'!$G$5:$AC$8000,21,FALSE)=TRUE,"Yes","No"),"")</f>
        <v>Yes</v>
      </c>
      <c r="I315" s="26" t="str">
        <f>IFERROR(IF(VLOOKUP(Contacts[[#This Row],[Registration Number]],'[1]ET- AC Registrations'!$G$5:$AC$8000,22,FALSE)=TRUE,"Yes","No"),"")</f>
        <v>No</v>
      </c>
      <c r="J315" s="26" t="str">
        <f>IFERROR(IF(VLOOKUP(Contacts[[#This Row],[Registration Number]],'[1]ET- AC Registrations'!$G$5:$AC$8000,23,FALSE)=TRUE,"Yes","No"),"")</f>
        <v>No</v>
      </c>
      <c r="K315" s="26" t="str">
        <f>IFERROR(INDEX('[1]ET- AC Registrations'!$A$5:$AE$8000,MATCH(Contacts[[#This Row],[Registration Number]],'[1]ET- AC Registrations'!$G$5:$G$8000,0),MATCH("City",'[1]ET- AC Registrations'!$A$5:$AE$5,0)),"")</f>
        <v>Springfield</v>
      </c>
    </row>
    <row r="316" spans="2:11" ht="30" customHeight="1" x14ac:dyDescent="0.3">
      <c r="B316" s="1" t="s">
        <v>326</v>
      </c>
      <c r="C316" s="2" t="str">
        <f>IFERROR(INDEX('[1]ET- AC Registrations'!$A$5:$AE$8000,MATCH(Contacts[[#This Row],[Registration Number]],'[1]ET- AC Registrations'!$G$5:$G$8000,0),MATCH("Operation Name",'[1]ET- AC Registrations'!$A$5:$AE$5,0)),"")</f>
        <v>DC Show Pigs</v>
      </c>
      <c r="D316" s="2"/>
      <c r="E316" s="3">
        <f>IFERROR(INDEX('[1]ET- AC Registrations'!$A$5:$AE$8000,MATCH(Contacts[[#This Row],[Registration Number]],'[1]ET- AC Registrations'!$G$5:$G$8000,0),MATCH("Expiration Date",'[1]ET- AC Registrations'!$A$5:$AE$5,0)),"")</f>
        <v>45297</v>
      </c>
      <c r="F316" s="4" t="str">
        <f>IF(C316="","",IF(COUNTIFS('[1]ET-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16" s="26" t="str">
        <f>IFERROR(IF(VLOOKUP(Contacts[[#This Row],[Registration Number]],'[1]ET- AC Registrations'!$G$5:$AC$8000,20,FALSE)=TRUE,"Yes","No"),"")</f>
        <v>No</v>
      </c>
      <c r="H316" s="26" t="str">
        <f>IFERROR(IF(VLOOKUP(Contacts[[#This Row],[Registration Number]],'[1]ET- AC Registrations'!$G$5:$AC$8000,21,FALSE)=TRUE,"Yes","No"),"")</f>
        <v>No</v>
      </c>
      <c r="I316" s="26" t="str">
        <f>IFERROR(IF(VLOOKUP(Contacts[[#This Row],[Registration Number]],'[1]ET- AC Registrations'!$G$5:$AC$8000,22,FALSE)=TRUE,"Yes","No"),"")</f>
        <v>Yes</v>
      </c>
      <c r="J316" s="26" t="str">
        <f>IFERROR(IF(VLOOKUP(Contacts[[#This Row],[Registration Number]],'[1]ET- AC Registrations'!$G$5:$AC$8000,23,FALSE)=TRUE,"Yes","No"),"")</f>
        <v>No</v>
      </c>
      <c r="K316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317" spans="2:11" ht="30" customHeight="1" x14ac:dyDescent="0.3">
      <c r="B317" s="1" t="s">
        <v>327</v>
      </c>
      <c r="C317" s="2" t="str">
        <f>IFERROR(INDEX('[1]ET- AC Registrations'!$A$5:$AE$8000,MATCH(Contacts[[#This Row],[Registration Number]],'[1]ET- AC Registrations'!$G$5:$G$8000,0),MATCH("Operation Name",'[1]ET- AC Registrations'!$A$5:$AE$5,0)),"")</f>
        <v>Shamrock Foods Company</v>
      </c>
      <c r="D317" s="2"/>
      <c r="E317" s="3">
        <f>IFERROR(INDEX('[1]ET- AC Registrations'!$A$5:$AE$8000,MATCH(Contacts[[#This Row],[Registration Number]],'[1]ET- AC Registrations'!$G$5:$G$8000,0),MATCH("Expiration Date",'[1]ET- AC Registrations'!$A$5:$AE$5,0)),"")</f>
        <v>45663</v>
      </c>
      <c r="F317" s="4" t="str">
        <f>IF(C317="","",IF(COUNTIFS('[1]ET-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17" s="26" t="str">
        <f>IFERROR(IF(VLOOKUP(Contacts[[#This Row],[Registration Number]],'[1]ET- AC Registrations'!$G$5:$AC$8000,20,FALSE)=TRUE,"Yes","No"),"")</f>
        <v>Yes</v>
      </c>
      <c r="H317" s="26" t="str">
        <f>IFERROR(IF(VLOOKUP(Contacts[[#This Row],[Registration Number]],'[1]ET- AC Registrations'!$G$5:$AC$8000,21,FALSE)=TRUE,"Yes","No"),"")</f>
        <v>Yes</v>
      </c>
      <c r="I317" s="26" t="str">
        <f>IFERROR(IF(VLOOKUP(Contacts[[#This Row],[Registration Number]],'[1]ET- AC Registrations'!$G$5:$AC$8000,22,FALSE)=TRUE,"Yes","No"),"")</f>
        <v>Yes</v>
      </c>
      <c r="J317" s="26" t="str">
        <f>IFERROR(IF(VLOOKUP(Contacts[[#This Row],[Registration Number]],'[1]ET- AC Registrations'!$G$5:$AC$8000,23,FALSE)=TRUE,"Yes","No"),"")</f>
        <v>Yes</v>
      </c>
      <c r="K317" s="26" t="str">
        <f>IFERROR(INDEX('[1]ET- AC Registrations'!$A$5:$AE$8000,MATCH(Contacts[[#This Row],[Registration Number]],'[1]ET- AC Registrations'!$G$5:$G$8000,0),MATCH("City",'[1]ET- AC Registrations'!$A$5:$AE$5,0)),"")</f>
        <v>Eastvale</v>
      </c>
    </row>
    <row r="318" spans="2:11" ht="30" customHeight="1" x14ac:dyDescent="0.3">
      <c r="B318" s="1" t="s">
        <v>328</v>
      </c>
      <c r="C318" s="2" t="str">
        <f>IFERROR(INDEX('[1]ET- AC Registrations'!$A$5:$AE$8000,MATCH(Contacts[[#This Row],[Registration Number]],'[1]ET- AC Registrations'!$G$5:$G$8000,0),MATCH("Operation Name",'[1]ET- AC Registrations'!$A$5:$AE$5,0)),"")</f>
        <v>California Egg Dist Inc</v>
      </c>
      <c r="D318" s="2"/>
      <c r="E318" s="3">
        <f>IFERROR(INDEX('[1]ET- AC Registrations'!$A$5:$AE$8000,MATCH(Contacts[[#This Row],[Registration Number]],'[1]ET- AC Registrations'!$G$5:$G$8000,0),MATCH("Expiration Date",'[1]ET- AC Registrations'!$A$5:$AE$5,0)),"")</f>
        <v>45297</v>
      </c>
      <c r="F318" s="4" t="str">
        <f>IF(C318="","",IF(COUNTIFS('[1]ET-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18" s="26" t="str">
        <f>IFERROR(IF(VLOOKUP(Contacts[[#This Row],[Registration Number]],'[1]ET- AC Registrations'!$G$5:$AC$8000,20,FALSE)=TRUE,"Yes","No"),"")</f>
        <v>Yes</v>
      </c>
      <c r="H318" s="26" t="str">
        <f>IFERROR(IF(VLOOKUP(Contacts[[#This Row],[Registration Number]],'[1]ET- AC Registrations'!$G$5:$AC$8000,21,FALSE)=TRUE,"Yes","No"),"")</f>
        <v>No</v>
      </c>
      <c r="I318" s="26" t="str">
        <f>IFERROR(IF(VLOOKUP(Contacts[[#This Row],[Registration Number]],'[1]ET- AC Registrations'!$G$5:$AC$8000,22,FALSE)=TRUE,"Yes","No"),"")</f>
        <v>No</v>
      </c>
      <c r="J318" s="26" t="str">
        <f>IFERROR(IF(VLOOKUP(Contacts[[#This Row],[Registration Number]],'[1]ET- AC Registrations'!$G$5:$AC$8000,23,FALSE)=TRUE,"Yes","No"),"")</f>
        <v>No</v>
      </c>
      <c r="K318" s="26" t="str">
        <f>IFERROR(INDEX('[1]ET- AC Registrations'!$A$5:$AE$8000,MATCH(Contacts[[#This Row],[Registration Number]],'[1]ET- AC Registrations'!$G$5:$G$8000,0),MATCH("City",'[1]ET- AC Registrations'!$A$5:$AE$5,0)),"")</f>
        <v>El Monte</v>
      </c>
    </row>
    <row r="319" spans="2:11" ht="30" customHeight="1" x14ac:dyDescent="0.3">
      <c r="B319" s="1" t="s">
        <v>329</v>
      </c>
      <c r="C319" s="2" t="str">
        <f>IFERROR(INDEX('[1]ET- AC Registrations'!$A$5:$AE$8000,MATCH(Contacts[[#This Row],[Registration Number]],'[1]ET- AC Registrations'!$G$5:$G$8000,0),MATCH("Operation Name",'[1]ET- AC Registrations'!$A$5:$AE$5,0)),"")</f>
        <v>Central Valley Egg LLC</v>
      </c>
      <c r="D319" s="2"/>
      <c r="E319" s="3">
        <f>IFERROR(INDEX('[1]ET- AC Registrations'!$A$5:$AE$8000,MATCH(Contacts[[#This Row],[Registration Number]],'[1]ET- AC Registrations'!$G$5:$G$8000,0),MATCH("Expiration Date",'[1]ET- AC Registrations'!$A$5:$AE$5,0)),"")</f>
        <v>45694</v>
      </c>
      <c r="F319" s="4" t="str">
        <f>IF(C319="","",IF(COUNTIFS('[1]ET-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19" s="26" t="str">
        <f>IFERROR(IF(VLOOKUP(Contacts[[#This Row],[Registration Number]],'[1]ET- AC Registrations'!$G$5:$AC$8000,20,FALSE)=TRUE,"Yes","No"),"")</f>
        <v>Yes</v>
      </c>
      <c r="H319" s="26" t="str">
        <f>IFERROR(IF(VLOOKUP(Contacts[[#This Row],[Registration Number]],'[1]ET- AC Registrations'!$G$5:$AC$8000,21,FALSE)=TRUE,"Yes","No"),"")</f>
        <v>Yes</v>
      </c>
      <c r="I319" s="26" t="str">
        <f>IFERROR(IF(VLOOKUP(Contacts[[#This Row],[Registration Number]],'[1]ET- AC Registrations'!$G$5:$AC$8000,22,FALSE)=TRUE,"Yes","No"),"")</f>
        <v>No</v>
      </c>
      <c r="J319" s="26" t="str">
        <f>IFERROR(IF(VLOOKUP(Contacts[[#This Row],[Registration Number]],'[1]ET- AC Registrations'!$G$5:$AC$8000,23,FALSE)=TRUE,"Yes","No"),"")</f>
        <v>No</v>
      </c>
      <c r="K319" s="26" t="str">
        <f>IFERROR(INDEX('[1]ET- AC Registrations'!$A$5:$AE$8000,MATCH(Contacts[[#This Row],[Registration Number]],'[1]ET- AC Registrations'!$G$5:$G$8000,0),MATCH("City",'[1]ET- AC Registrations'!$A$5:$AE$5,0)),"")</f>
        <v>Wasco</v>
      </c>
    </row>
    <row r="320" spans="2:11" ht="30" customHeight="1" x14ac:dyDescent="0.3">
      <c r="B320" s="1" t="s">
        <v>330</v>
      </c>
      <c r="C320" s="2" t="str">
        <f>IFERROR(INDEX('[1]ET- AC Registrations'!$A$5:$AE$8000,MATCH(Contacts[[#This Row],[Registration Number]],'[1]ET- AC Registrations'!$G$5:$G$8000,0),MATCH("Operation Name",'[1]ET- AC Registrations'!$A$5:$AE$5,0)),"")</f>
        <v>Sugar Creek Packing Co</v>
      </c>
      <c r="D320" s="2"/>
      <c r="E320" s="3">
        <f>IFERROR(INDEX('[1]ET- AC Registrations'!$A$5:$AE$8000,MATCH(Contacts[[#This Row],[Registration Number]],'[1]ET- AC Registrations'!$G$5:$G$8000,0),MATCH("Expiration Date",'[1]ET- AC Registrations'!$A$5:$AE$5,0)),"")</f>
        <v>45311</v>
      </c>
      <c r="F320" s="4" t="str">
        <f>IF(C320="","",IF(COUNTIFS('[1]ET-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20" s="26" t="str">
        <f>IFERROR(IF(VLOOKUP(Contacts[[#This Row],[Registration Number]],'[1]ET- AC Registrations'!$G$5:$AC$8000,20,FALSE)=TRUE,"Yes","No"),"")</f>
        <v>No</v>
      </c>
      <c r="H320" s="26" t="str">
        <f>IFERROR(IF(VLOOKUP(Contacts[[#This Row],[Registration Number]],'[1]ET- AC Registrations'!$G$5:$AC$8000,21,FALSE)=TRUE,"Yes","No"),"")</f>
        <v>No</v>
      </c>
      <c r="I320" s="26" t="str">
        <f>IFERROR(IF(VLOOKUP(Contacts[[#This Row],[Registration Number]],'[1]ET- AC Registrations'!$G$5:$AC$8000,22,FALSE)=TRUE,"Yes","No"),"")</f>
        <v>Yes</v>
      </c>
      <c r="J320" s="26" t="str">
        <f>IFERROR(IF(VLOOKUP(Contacts[[#This Row],[Registration Number]],'[1]ET- AC Registrations'!$G$5:$AC$8000,23,FALSE)=TRUE,"Yes","No"),"")</f>
        <v>No</v>
      </c>
      <c r="K320" s="26" t="str">
        <f>IFERROR(INDEX('[1]ET- AC Registrations'!$A$5:$AE$8000,MATCH(Contacts[[#This Row],[Registration Number]],'[1]ET- AC Registrations'!$G$5:$G$8000,0),MATCH("City",'[1]ET- AC Registrations'!$A$5:$AE$5,0)),"")</f>
        <v>Washington Courthouse</v>
      </c>
    </row>
    <row r="321" spans="2:11" ht="30" customHeight="1" x14ac:dyDescent="0.3">
      <c r="B321" s="1" t="s">
        <v>331</v>
      </c>
      <c r="C321" s="2" t="str">
        <f>IFERROR(INDEX('[1]ET- AC Registrations'!$A$5:$AE$8000,MATCH(Contacts[[#This Row],[Registration Number]],'[1]ET- AC Registrations'!$G$5:$G$8000,0),MATCH("Operation Name",'[1]ET- AC Registrations'!$A$5:$AE$5,0)),"")</f>
        <v>Hahns of Westminister</v>
      </c>
      <c r="D321" s="2"/>
      <c r="E321" s="3">
        <f>IFERROR(INDEX('[1]ET- AC Registrations'!$A$5:$AE$8000,MATCH(Contacts[[#This Row],[Registration Number]],'[1]ET- AC Registrations'!$G$5:$G$8000,0),MATCH("Expiration Date",'[1]ET- AC Registrations'!$A$5:$AE$5,0)),"")</f>
        <v>45316</v>
      </c>
      <c r="F321" s="4" t="str">
        <f>IF(C321="","",IF(COUNTIFS('[1]ET-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21" s="26" t="str">
        <f>IFERROR(IF(VLOOKUP(Contacts[[#This Row],[Registration Number]],'[1]ET- AC Registrations'!$G$5:$AC$8000,20,FALSE)=TRUE,"Yes","No"),"")</f>
        <v>No</v>
      </c>
      <c r="H321" s="26" t="str">
        <f>IFERROR(IF(VLOOKUP(Contacts[[#This Row],[Registration Number]],'[1]ET- AC Registrations'!$G$5:$AC$8000,21,FALSE)=TRUE,"Yes","No"),"")</f>
        <v>No</v>
      </c>
      <c r="I321" s="26" t="str">
        <f>IFERROR(IF(VLOOKUP(Contacts[[#This Row],[Registration Number]],'[1]ET- AC Registrations'!$G$5:$AC$8000,22,FALSE)=TRUE,"Yes","No"),"")</f>
        <v>Yes</v>
      </c>
      <c r="J321" s="26" t="str">
        <f>IFERROR(IF(VLOOKUP(Contacts[[#This Row],[Registration Number]],'[1]ET- AC Registrations'!$G$5:$AC$8000,23,FALSE)=TRUE,"Yes","No"),"")</f>
        <v>No</v>
      </c>
      <c r="K321" s="26" t="str">
        <f>IFERROR(INDEX('[1]ET- AC Registrations'!$A$5:$AE$8000,MATCH(Contacts[[#This Row],[Registration Number]],'[1]ET- AC Registrations'!$G$5:$G$8000,0),MATCH("City",'[1]ET- AC Registrations'!$A$5:$AE$5,0)),"")</f>
        <v>Westminster</v>
      </c>
    </row>
    <row r="322" spans="2:11" ht="30" hidden="1" customHeight="1" x14ac:dyDescent="0.3">
      <c r="B322" s="1" t="s">
        <v>332</v>
      </c>
      <c r="C32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22" s="2"/>
      <c r="E32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22" s="4" t="str">
        <f>IF(C322="","",IF(COUNTIFS('[1]ET-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22" s="26" t="str">
        <f>IFERROR(IF(VLOOKUP(Contacts[[#This Row],[Registration Number]],'[1]ET- AC Registrations'!$G$5:$AC$8000,20,FALSE)=TRUE,"Yes","No"),"")</f>
        <v/>
      </c>
      <c r="H322" s="26" t="str">
        <f>IFERROR(IF(VLOOKUP(Contacts[[#This Row],[Registration Number]],'[1]ET- AC Registrations'!$G$5:$AC$8000,21,FALSE)=TRUE,"Yes","No"),"")</f>
        <v/>
      </c>
      <c r="I322" s="26" t="str">
        <f>IFERROR(IF(VLOOKUP(Contacts[[#This Row],[Registration Number]],'[1]ET- AC Registrations'!$G$5:$AC$8000,22,FALSE)=TRUE,"Yes","No"),"")</f>
        <v/>
      </c>
      <c r="J322" s="26" t="str">
        <f>IFERROR(IF(VLOOKUP(Contacts[[#This Row],[Registration Number]],'[1]ET- AC Registrations'!$G$5:$AC$8000,23,FALSE)=TRUE,"Yes","No"),"")</f>
        <v/>
      </c>
      <c r="K32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23" spans="2:11" ht="30" customHeight="1" x14ac:dyDescent="0.3">
      <c r="B323" s="1" t="s">
        <v>333</v>
      </c>
      <c r="C323" s="2" t="str">
        <f>IFERROR(INDEX('[1]ET- AC Registrations'!$A$5:$AE$8000,MATCH(Contacts[[#This Row],[Registration Number]],'[1]ET- AC Registrations'!$G$5:$G$8000,0),MATCH("Operation Name",'[1]ET- AC Registrations'!$A$5:$AE$5,0)),"")</f>
        <v>Scooters Natural Meats</v>
      </c>
      <c r="D323" s="2"/>
      <c r="E323" s="3">
        <f>IFERROR(INDEX('[1]ET- AC Registrations'!$A$5:$AE$8000,MATCH(Contacts[[#This Row],[Registration Number]],'[1]ET- AC Registrations'!$G$5:$G$8000,0),MATCH("Expiration Date",'[1]ET- AC Registrations'!$A$5:$AE$5,0)),"")</f>
        <v>45311</v>
      </c>
      <c r="F323" s="4" t="str">
        <f>IF(C323="","",IF(COUNTIFS('[1]ET-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23" s="26" t="str">
        <f>IFERROR(IF(VLOOKUP(Contacts[[#This Row],[Registration Number]],'[1]ET- AC Registrations'!$G$5:$AC$8000,20,FALSE)=TRUE,"Yes","No"),"")</f>
        <v>No</v>
      </c>
      <c r="H323" s="26" t="str">
        <f>IFERROR(IF(VLOOKUP(Contacts[[#This Row],[Registration Number]],'[1]ET- AC Registrations'!$G$5:$AC$8000,21,FALSE)=TRUE,"Yes","No"),"")</f>
        <v>No</v>
      </c>
      <c r="I323" s="26" t="str">
        <f>IFERROR(IF(VLOOKUP(Contacts[[#This Row],[Registration Number]],'[1]ET- AC Registrations'!$G$5:$AC$8000,22,FALSE)=TRUE,"Yes","No"),"")</f>
        <v>Yes</v>
      </c>
      <c r="J323" s="26" t="str">
        <f>IFERROR(IF(VLOOKUP(Contacts[[#This Row],[Registration Number]],'[1]ET- AC Registrations'!$G$5:$AC$8000,23,FALSE)=TRUE,"Yes","No"),"")</f>
        <v>No</v>
      </c>
      <c r="K323" s="26" t="str">
        <f>IFERROR(INDEX('[1]ET- AC Registrations'!$A$5:$AE$8000,MATCH(Contacts[[#This Row],[Registration Number]],'[1]ET- AC Registrations'!$G$5:$G$8000,0),MATCH("City",'[1]ET- AC Registrations'!$A$5:$AE$5,0)),"")</f>
        <v>Brunsville</v>
      </c>
    </row>
    <row r="324" spans="2:11" ht="30" hidden="1" customHeight="1" x14ac:dyDescent="0.3">
      <c r="B324" s="1" t="s">
        <v>334</v>
      </c>
      <c r="C32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24" s="2"/>
      <c r="E32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24" s="4" t="str">
        <f>IF(C324="","",IF(COUNTIFS('[1]ET-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24" s="26" t="str">
        <f>IFERROR(IF(VLOOKUP(Contacts[[#This Row],[Registration Number]],'[1]ET- AC Registrations'!$G$5:$AC$8000,20,FALSE)=TRUE,"Yes","No"),"")</f>
        <v/>
      </c>
      <c r="H324" s="26" t="str">
        <f>IFERROR(IF(VLOOKUP(Contacts[[#This Row],[Registration Number]],'[1]ET- AC Registrations'!$G$5:$AC$8000,21,FALSE)=TRUE,"Yes","No"),"")</f>
        <v/>
      </c>
      <c r="I324" s="26" t="str">
        <f>IFERROR(IF(VLOOKUP(Contacts[[#This Row],[Registration Number]],'[1]ET- AC Registrations'!$G$5:$AC$8000,22,FALSE)=TRUE,"Yes","No"),"")</f>
        <v/>
      </c>
      <c r="J324" s="26" t="str">
        <f>IFERROR(IF(VLOOKUP(Contacts[[#This Row],[Registration Number]],'[1]ET- AC Registrations'!$G$5:$AC$8000,23,FALSE)=TRUE,"Yes","No"),"")</f>
        <v/>
      </c>
      <c r="K32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25" spans="2:11" ht="30" customHeight="1" x14ac:dyDescent="0.3">
      <c r="B325" s="1" t="s">
        <v>335</v>
      </c>
      <c r="C325" s="2" t="str">
        <f>IFERROR(INDEX('[1]ET- AC Registrations'!$A$5:$AE$8000,MATCH(Contacts[[#This Row],[Registration Number]],'[1]ET- AC Registrations'!$G$5:$G$8000,0),MATCH("Operation Name",'[1]ET- AC Registrations'!$A$5:$AE$5,0)),"")</f>
        <v>Mary Ann's Specialty Foods</v>
      </c>
      <c r="D325" s="2"/>
      <c r="E325" s="3">
        <f>IFERROR(INDEX('[1]ET- AC Registrations'!$A$5:$AE$8000,MATCH(Contacts[[#This Row],[Registration Number]],'[1]ET- AC Registrations'!$G$5:$G$8000,0),MATCH("Expiration Date",'[1]ET- AC Registrations'!$A$5:$AE$5,0)),"")</f>
        <v>45663</v>
      </c>
      <c r="F325" s="4" t="str">
        <f>IF(C325="","",IF(COUNTIFS('[1]ET-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25" s="26" t="str">
        <f>IFERROR(IF(VLOOKUP(Contacts[[#This Row],[Registration Number]],'[1]ET- AC Registrations'!$G$5:$AC$8000,20,FALSE)=TRUE,"Yes","No"),"")</f>
        <v>No</v>
      </c>
      <c r="H325" s="26" t="str">
        <f>IFERROR(IF(VLOOKUP(Contacts[[#This Row],[Registration Number]],'[1]ET- AC Registrations'!$G$5:$AC$8000,21,FALSE)=TRUE,"Yes","No"),"")</f>
        <v>No</v>
      </c>
      <c r="I325" s="26" t="str">
        <f>IFERROR(IF(VLOOKUP(Contacts[[#This Row],[Registration Number]],'[1]ET- AC Registrations'!$G$5:$AC$8000,22,FALSE)=TRUE,"Yes","No"),"")</f>
        <v>Yes</v>
      </c>
      <c r="J325" s="26" t="str">
        <f>IFERROR(IF(VLOOKUP(Contacts[[#This Row],[Registration Number]],'[1]ET- AC Registrations'!$G$5:$AC$8000,23,FALSE)=TRUE,"Yes","No"),"")</f>
        <v>No</v>
      </c>
      <c r="K325" s="26" t="str">
        <f>IFERROR(INDEX('[1]ET- AC Registrations'!$A$5:$AE$8000,MATCH(Contacts[[#This Row],[Registration Number]],'[1]ET- AC Registrations'!$G$5:$G$8000,0),MATCH("City",'[1]ET- AC Registrations'!$A$5:$AE$5,0)),"")</f>
        <v>Webster City</v>
      </c>
    </row>
    <row r="326" spans="2:11" ht="30" customHeight="1" x14ac:dyDescent="0.3">
      <c r="B326" s="1" t="s">
        <v>336</v>
      </c>
      <c r="C326" s="2" t="str">
        <f>IFERROR(INDEX('[1]ET- AC Registrations'!$A$5:$AE$8000,MATCH(Contacts[[#This Row],[Registration Number]],'[1]ET- AC Registrations'!$G$5:$G$8000,0),MATCH("Operation Name",'[1]ET- AC Registrations'!$A$5:$AE$5,0)),"")</f>
        <v>Quality Custom Meats LLC</v>
      </c>
      <c r="D326" s="2"/>
      <c r="E326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326" s="4" t="str">
        <f>IF(C326="","",IF(COUNTIFS('[1]ET-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26" s="26" t="str">
        <f>IFERROR(IF(VLOOKUP(Contacts[[#This Row],[Registration Number]],'[1]ET- AC Registrations'!$G$5:$AC$8000,20,FALSE)=TRUE,"Yes","No"),"")</f>
        <v>No</v>
      </c>
      <c r="H326" s="26" t="str">
        <f>IFERROR(IF(VLOOKUP(Contacts[[#This Row],[Registration Number]],'[1]ET- AC Registrations'!$G$5:$AC$8000,21,FALSE)=TRUE,"Yes","No"),"")</f>
        <v>No</v>
      </c>
      <c r="I326" s="26" t="str">
        <f>IFERROR(IF(VLOOKUP(Contacts[[#This Row],[Registration Number]],'[1]ET- AC Registrations'!$G$5:$AC$8000,22,FALSE)=TRUE,"Yes","No"),"")</f>
        <v>Yes</v>
      </c>
      <c r="J326" s="26" t="str">
        <f>IFERROR(IF(VLOOKUP(Contacts[[#This Row],[Registration Number]],'[1]ET- AC Registrations'!$G$5:$AC$8000,23,FALSE)=TRUE,"Yes","No"),"")</f>
        <v>No</v>
      </c>
      <c r="K326" s="26" t="str">
        <f>IFERROR(INDEX('[1]ET- AC Registrations'!$A$5:$AE$8000,MATCH(Contacts[[#This Row],[Registration Number]],'[1]ET- AC Registrations'!$G$5:$G$8000,0),MATCH("City",'[1]ET- AC Registrations'!$A$5:$AE$5,0)),"")</f>
        <v>Howard</v>
      </c>
    </row>
    <row r="327" spans="2:11" ht="30" hidden="1" customHeight="1" x14ac:dyDescent="0.3">
      <c r="B327" s="1" t="s">
        <v>337</v>
      </c>
      <c r="C32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27" s="2"/>
      <c r="E32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27" s="4" t="str">
        <f>IF(C327="","",IF(COUNTIFS('[1]ET-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27" s="26" t="str">
        <f>IFERROR(IF(VLOOKUP(Contacts[[#This Row],[Registration Number]],'[1]ET- AC Registrations'!$G$5:$AC$8000,20,FALSE)=TRUE,"Yes","No"),"")</f>
        <v/>
      </c>
      <c r="H327" s="26" t="str">
        <f>IFERROR(IF(VLOOKUP(Contacts[[#This Row],[Registration Number]],'[1]ET- AC Registrations'!$G$5:$AC$8000,21,FALSE)=TRUE,"Yes","No"),"")</f>
        <v/>
      </c>
      <c r="I327" s="26" t="str">
        <f>IFERROR(IF(VLOOKUP(Contacts[[#This Row],[Registration Number]],'[1]ET- AC Registrations'!$G$5:$AC$8000,22,FALSE)=TRUE,"Yes","No"),"")</f>
        <v/>
      </c>
      <c r="J327" s="26" t="str">
        <f>IFERROR(IF(VLOOKUP(Contacts[[#This Row],[Registration Number]],'[1]ET- AC Registrations'!$G$5:$AC$8000,23,FALSE)=TRUE,"Yes","No"),"")</f>
        <v/>
      </c>
      <c r="K32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28" spans="2:11" ht="30" customHeight="1" x14ac:dyDescent="0.3">
      <c r="B328" s="1" t="s">
        <v>338</v>
      </c>
      <c r="C328" s="2" t="str">
        <f>IFERROR(INDEX('[1]ET- AC Registrations'!$A$5:$AE$8000,MATCH(Contacts[[#This Row],[Registration Number]],'[1]ET- AC Registrations'!$G$5:$G$8000,0),MATCH("Operation Name",'[1]ET- AC Registrations'!$A$5:$AE$5,0)),"")</f>
        <v>Colorado Egg LLC</v>
      </c>
      <c r="D328" s="2"/>
      <c r="E328" s="3">
        <f>IFERROR(INDEX('[1]ET- AC Registrations'!$A$5:$AE$8000,MATCH(Contacts[[#This Row],[Registration Number]],'[1]ET- AC Registrations'!$G$5:$G$8000,0),MATCH("Expiration Date",'[1]ET- AC Registrations'!$A$5:$AE$5,0)),"")</f>
        <v>45297</v>
      </c>
      <c r="F328" s="4" t="str">
        <f>IF(C328="","",IF(COUNTIFS('[1]ET-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28" s="26" t="str">
        <f>IFERROR(IF(VLOOKUP(Contacts[[#This Row],[Registration Number]],'[1]ET- AC Registrations'!$G$5:$AC$8000,20,FALSE)=TRUE,"Yes","No"),"")</f>
        <v>Yes</v>
      </c>
      <c r="H328" s="26" t="str">
        <f>IFERROR(IF(VLOOKUP(Contacts[[#This Row],[Registration Number]],'[1]ET- AC Registrations'!$G$5:$AC$8000,21,FALSE)=TRUE,"Yes","No"),"")</f>
        <v>No</v>
      </c>
      <c r="I328" s="26" t="str">
        <f>IFERROR(IF(VLOOKUP(Contacts[[#This Row],[Registration Number]],'[1]ET- AC Registrations'!$G$5:$AC$8000,22,FALSE)=TRUE,"Yes","No"),"")</f>
        <v>No</v>
      </c>
      <c r="J328" s="26" t="str">
        <f>IFERROR(IF(VLOOKUP(Contacts[[#This Row],[Registration Number]],'[1]ET- AC Registrations'!$G$5:$AC$8000,23,FALSE)=TRUE,"Yes","No"),"")</f>
        <v>No</v>
      </c>
      <c r="K328" s="26" t="str">
        <f>IFERROR(INDEX('[1]ET- AC Registrations'!$A$5:$AE$8000,MATCH(Contacts[[#This Row],[Registration Number]],'[1]ET- AC Registrations'!$G$5:$G$8000,0),MATCH("City",'[1]ET- AC Registrations'!$A$5:$AE$5,0)),"")</f>
        <v>Grand Junction</v>
      </c>
    </row>
    <row r="329" spans="2:11" ht="30" customHeight="1" x14ac:dyDescent="0.3">
      <c r="B329" s="1" t="s">
        <v>339</v>
      </c>
      <c r="C329" s="2" t="str">
        <f>IFERROR(INDEX('[1]ET- AC Registrations'!$A$5:$AE$8000,MATCH(Contacts[[#This Row],[Registration Number]],'[1]ET- AC Registrations'!$G$5:$G$8000,0),MATCH("Operation Name",'[1]ET- AC Registrations'!$A$5:$AE$5,0)),"")</f>
        <v>Peer Foods</v>
      </c>
      <c r="D329" s="2"/>
      <c r="E329" s="3">
        <f>IFERROR(INDEX('[1]ET- AC Registrations'!$A$5:$AE$8000,MATCH(Contacts[[#This Row],[Registration Number]],'[1]ET- AC Registrations'!$G$5:$G$8000,0),MATCH("Expiration Date",'[1]ET- AC Registrations'!$A$5:$AE$5,0)),"")</f>
        <v>45297</v>
      </c>
      <c r="F329" s="4" t="str">
        <f>IF(C329="","",IF(COUNTIFS('[1]ET-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29" s="26" t="str">
        <f>IFERROR(IF(VLOOKUP(Contacts[[#This Row],[Registration Number]],'[1]ET- AC Registrations'!$G$5:$AC$8000,20,FALSE)=TRUE,"Yes","No"),"")</f>
        <v>No</v>
      </c>
      <c r="H329" s="26" t="str">
        <f>IFERROR(IF(VLOOKUP(Contacts[[#This Row],[Registration Number]],'[1]ET- AC Registrations'!$G$5:$AC$8000,21,FALSE)=TRUE,"Yes","No"),"")</f>
        <v>No</v>
      </c>
      <c r="I329" s="26" t="str">
        <f>IFERROR(IF(VLOOKUP(Contacts[[#This Row],[Registration Number]],'[1]ET- AC Registrations'!$G$5:$AC$8000,22,FALSE)=TRUE,"Yes","No"),"")</f>
        <v>Yes</v>
      </c>
      <c r="J329" s="26" t="str">
        <f>IFERROR(IF(VLOOKUP(Contacts[[#This Row],[Registration Number]],'[1]ET- AC Registrations'!$G$5:$AC$8000,23,FALSE)=TRUE,"Yes","No"),"")</f>
        <v>No</v>
      </c>
      <c r="K329" s="26" t="str">
        <f>IFERROR(INDEX('[1]ET- AC Registrations'!$A$5:$AE$8000,MATCH(Contacts[[#This Row],[Registration Number]],'[1]ET- AC Registrations'!$G$5:$G$8000,0),MATCH("City",'[1]ET- AC Registrations'!$A$5:$AE$5,0)),"")</f>
        <v>Columbus</v>
      </c>
    </row>
    <row r="330" spans="2:11" ht="30" customHeight="1" x14ac:dyDescent="0.3">
      <c r="B330" s="1" t="s">
        <v>340</v>
      </c>
      <c r="C330" s="2" t="str">
        <f>IFERROR(INDEX('[1]ET- AC Registrations'!$A$5:$AE$8000,MATCH(Contacts[[#This Row],[Registration Number]],'[1]ET- AC Registrations'!$G$5:$G$8000,0),MATCH("Operation Name",'[1]ET- AC Registrations'!$A$5:$AE$5,0)),"")</f>
        <v>T Fresh Company</v>
      </c>
      <c r="D330" s="2"/>
      <c r="E330" s="3">
        <f>IFERROR(INDEX('[1]ET- AC Registrations'!$A$5:$AE$8000,MATCH(Contacts[[#This Row],[Registration Number]],'[1]ET- AC Registrations'!$G$5:$G$8000,0),MATCH("Expiration Date",'[1]ET- AC Registrations'!$A$5:$AE$5,0)),"")</f>
        <v>45297</v>
      </c>
      <c r="F330" s="4" t="str">
        <f>IF(C330="","",IF(COUNTIFS('[1]ET-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0" s="26" t="str">
        <f>IFERROR(IF(VLOOKUP(Contacts[[#This Row],[Registration Number]],'[1]ET- AC Registrations'!$G$5:$AC$8000,20,FALSE)=TRUE,"Yes","No"),"")</f>
        <v>Yes</v>
      </c>
      <c r="H330" s="26" t="str">
        <f>IFERROR(IF(VLOOKUP(Contacts[[#This Row],[Registration Number]],'[1]ET- AC Registrations'!$G$5:$AC$8000,21,FALSE)=TRUE,"Yes","No"),"")</f>
        <v>No</v>
      </c>
      <c r="I330" s="26" t="str">
        <f>IFERROR(IF(VLOOKUP(Contacts[[#This Row],[Registration Number]],'[1]ET- AC Registrations'!$G$5:$AC$8000,22,FALSE)=TRUE,"Yes","No"),"")</f>
        <v>No</v>
      </c>
      <c r="J330" s="26" t="str">
        <f>IFERROR(IF(VLOOKUP(Contacts[[#This Row],[Registration Number]],'[1]ET- AC Registrations'!$G$5:$AC$8000,23,FALSE)=TRUE,"Yes","No"),"")</f>
        <v>No</v>
      </c>
      <c r="K330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331" spans="2:11" ht="30" customHeight="1" x14ac:dyDescent="0.3">
      <c r="B331" s="1" t="s">
        <v>341</v>
      </c>
      <c r="C331" s="2" t="str">
        <f>IFERROR(INDEX('[1]ET- AC Registrations'!$A$5:$AE$8000,MATCH(Contacts[[#This Row],[Registration Number]],'[1]ET- AC Registrations'!$G$5:$G$8000,0),MATCH("Operation Name",'[1]ET- AC Registrations'!$A$5:$AE$5,0)),"")</f>
        <v>FreshPoint Southern California</v>
      </c>
      <c r="D331" s="2"/>
      <c r="E331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331" s="4" t="str">
        <f>IF(C331="","",IF(COUNTIFS('[1]ET-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1" s="26" t="str">
        <f>IFERROR(IF(VLOOKUP(Contacts[[#This Row],[Registration Number]],'[1]ET- AC Registrations'!$G$5:$AC$8000,20,FALSE)=TRUE,"Yes","No"),"")</f>
        <v>Yes</v>
      </c>
      <c r="H331" s="26" t="str">
        <f>IFERROR(IF(VLOOKUP(Contacts[[#This Row],[Registration Number]],'[1]ET- AC Registrations'!$G$5:$AC$8000,21,FALSE)=TRUE,"Yes","No"),"")</f>
        <v>No</v>
      </c>
      <c r="I331" s="26" t="str">
        <f>IFERROR(IF(VLOOKUP(Contacts[[#This Row],[Registration Number]],'[1]ET- AC Registrations'!$G$5:$AC$8000,22,FALSE)=TRUE,"Yes","No"),"")</f>
        <v>No</v>
      </c>
      <c r="J331" s="26" t="str">
        <f>IFERROR(IF(VLOOKUP(Contacts[[#This Row],[Registration Number]],'[1]ET- AC Registrations'!$G$5:$AC$8000,23,FALSE)=TRUE,"Yes","No"),"")</f>
        <v>No</v>
      </c>
      <c r="K331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332" spans="2:11" ht="30" customHeight="1" x14ac:dyDescent="0.3">
      <c r="B332" s="1" t="s">
        <v>342</v>
      </c>
      <c r="C332" s="2" t="str">
        <f>IFERROR(INDEX('[1]ET- AC Registrations'!$A$5:$AE$8000,MATCH(Contacts[[#This Row],[Registration Number]],'[1]ET- AC Registrations'!$G$5:$G$8000,0),MATCH("Operation Name",'[1]ET- AC Registrations'!$A$5:$AE$5,0)),"")</f>
        <v>NestFresh Pennsylvania</v>
      </c>
      <c r="D332" s="2"/>
      <c r="E332" s="3">
        <f>IFERROR(INDEX('[1]ET- AC Registrations'!$A$5:$AE$8000,MATCH(Contacts[[#This Row],[Registration Number]],'[1]ET- AC Registrations'!$G$5:$G$8000,0),MATCH("Expiration Date",'[1]ET- AC Registrations'!$A$5:$AE$5,0)),"")</f>
        <v>45666</v>
      </c>
      <c r="F332" s="4" t="str">
        <f>IF(C332="","",IF(COUNTIFS('[1]ET-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32" s="26" t="str">
        <f>IFERROR(IF(VLOOKUP(Contacts[[#This Row],[Registration Number]],'[1]ET- AC Registrations'!$G$5:$AC$8000,20,FALSE)=TRUE,"Yes","No"),"")</f>
        <v>No</v>
      </c>
      <c r="H332" s="26" t="str">
        <f>IFERROR(IF(VLOOKUP(Contacts[[#This Row],[Registration Number]],'[1]ET- AC Registrations'!$G$5:$AC$8000,21,FALSE)=TRUE,"Yes","No"),"")</f>
        <v>Yes</v>
      </c>
      <c r="I332" s="26" t="str">
        <f>IFERROR(IF(VLOOKUP(Contacts[[#This Row],[Registration Number]],'[1]ET- AC Registrations'!$G$5:$AC$8000,22,FALSE)=TRUE,"Yes","No"),"")</f>
        <v>No</v>
      </c>
      <c r="J332" s="26" t="str">
        <f>IFERROR(IF(VLOOKUP(Contacts[[#This Row],[Registration Number]],'[1]ET- AC Registrations'!$G$5:$AC$8000,23,FALSE)=TRUE,"Yes","No"),"")</f>
        <v>No</v>
      </c>
      <c r="K332" s="26" t="str">
        <f>IFERROR(INDEX('[1]ET- AC Registrations'!$A$5:$AE$8000,MATCH(Contacts[[#This Row],[Registration Number]],'[1]ET- AC Registrations'!$G$5:$G$8000,0),MATCH("City",'[1]ET- AC Registrations'!$A$5:$AE$5,0)),"")</f>
        <v>Chambersburg</v>
      </c>
    </row>
    <row r="333" spans="2:11" ht="30" customHeight="1" x14ac:dyDescent="0.3">
      <c r="B333" s="1" t="s">
        <v>343</v>
      </c>
      <c r="C333" s="2" t="str">
        <f>IFERROR(INDEX('[1]ET- AC Registrations'!$A$5:$AE$8000,MATCH(Contacts[[#This Row],[Registration Number]],'[1]ET- AC Registrations'!$G$5:$G$8000,0),MATCH("Operation Name",'[1]ET- AC Registrations'!$A$5:$AE$5,0)),"")</f>
        <v>Colorado Egg LLC</v>
      </c>
      <c r="D333" s="2"/>
      <c r="E333" s="3">
        <f>IFERROR(INDEX('[1]ET- AC Registrations'!$A$5:$AE$8000,MATCH(Contacts[[#This Row],[Registration Number]],'[1]ET- AC Registrations'!$G$5:$G$8000,0),MATCH("Expiration Date",'[1]ET- AC Registrations'!$A$5:$AE$5,0)),"")</f>
        <v>45301</v>
      </c>
      <c r="F333" s="4" t="str">
        <f>IF(C333="","",IF(COUNTIFS('[1]ET-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33" s="26" t="str">
        <f>IFERROR(IF(VLOOKUP(Contacts[[#This Row],[Registration Number]],'[1]ET- AC Registrations'!$G$5:$AC$8000,20,FALSE)=TRUE,"Yes","No"),"")</f>
        <v>Yes</v>
      </c>
      <c r="H333" s="26" t="str">
        <f>IFERROR(IF(VLOOKUP(Contacts[[#This Row],[Registration Number]],'[1]ET- AC Registrations'!$G$5:$AC$8000,21,FALSE)=TRUE,"Yes","No"),"")</f>
        <v>No</v>
      </c>
      <c r="I333" s="26" t="str">
        <f>IFERROR(IF(VLOOKUP(Contacts[[#This Row],[Registration Number]],'[1]ET- AC Registrations'!$G$5:$AC$8000,22,FALSE)=TRUE,"Yes","No"),"")</f>
        <v>No</v>
      </c>
      <c r="J333" s="26" t="str">
        <f>IFERROR(IF(VLOOKUP(Contacts[[#This Row],[Registration Number]],'[1]ET- AC Registrations'!$G$5:$AC$8000,23,FALSE)=TRUE,"Yes","No"),"")</f>
        <v>No</v>
      </c>
      <c r="K333" s="26" t="str">
        <f>IFERROR(INDEX('[1]ET- AC Registrations'!$A$5:$AE$8000,MATCH(Contacts[[#This Row],[Registration Number]],'[1]ET- AC Registrations'!$G$5:$G$8000,0),MATCH("City",'[1]ET- AC Registrations'!$A$5:$AE$5,0)),"")</f>
        <v>Fort Lupton</v>
      </c>
    </row>
    <row r="334" spans="2:11" ht="30" customHeight="1" x14ac:dyDescent="0.3">
      <c r="B334" s="1" t="s">
        <v>344</v>
      </c>
      <c r="C334" s="2" t="str">
        <f>IFERROR(INDEX('[1]ET- AC Registrations'!$A$5:$AE$8000,MATCH(Contacts[[#This Row],[Registration Number]],'[1]ET- AC Registrations'!$G$5:$G$8000,0),MATCH("Operation Name",'[1]ET- AC Registrations'!$A$5:$AE$5,0)),"")</f>
        <v>Haydn Clement</v>
      </c>
      <c r="D334" s="2"/>
      <c r="E334" s="3">
        <f>IFERROR(INDEX('[1]ET- AC Registrations'!$A$5:$AE$8000,MATCH(Contacts[[#This Row],[Registration Number]],'[1]ET- AC Registrations'!$G$5:$G$8000,0),MATCH("Expiration Date",'[1]ET- AC Registrations'!$A$5:$AE$5,0)),"")</f>
        <v>45301</v>
      </c>
      <c r="F334" s="4" t="str">
        <f>IF(C334="","",IF(COUNTIFS('[1]ET-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4" s="26" t="str">
        <f>IFERROR(IF(VLOOKUP(Contacts[[#This Row],[Registration Number]],'[1]ET- AC Registrations'!$G$5:$AC$8000,20,FALSE)=TRUE,"Yes","No"),"")</f>
        <v>No</v>
      </c>
      <c r="H334" s="26" t="str">
        <f>IFERROR(IF(VLOOKUP(Contacts[[#This Row],[Registration Number]],'[1]ET- AC Registrations'!$G$5:$AC$8000,21,FALSE)=TRUE,"Yes","No"),"")</f>
        <v>No</v>
      </c>
      <c r="I334" s="26" t="str">
        <f>IFERROR(IF(VLOOKUP(Contacts[[#This Row],[Registration Number]],'[1]ET- AC Registrations'!$G$5:$AC$8000,22,FALSE)=TRUE,"Yes","No"),"")</f>
        <v>Yes</v>
      </c>
      <c r="J334" s="26" t="str">
        <f>IFERROR(IF(VLOOKUP(Contacts[[#This Row],[Registration Number]],'[1]ET- AC Registrations'!$G$5:$AC$8000,23,FALSE)=TRUE,"Yes","No"),"")</f>
        <v>No</v>
      </c>
      <c r="K334" s="26" t="str">
        <f>IFERROR(INDEX('[1]ET- AC Registrations'!$A$5:$AE$8000,MATCH(Contacts[[#This Row],[Registration Number]],'[1]ET- AC Registrations'!$G$5:$G$8000,0),MATCH("City",'[1]ET- AC Registrations'!$A$5:$AE$5,0)),"")</f>
        <v>Orland</v>
      </c>
    </row>
    <row r="335" spans="2:11" ht="30" customHeight="1" x14ac:dyDescent="0.3">
      <c r="B335" s="1" t="s">
        <v>345</v>
      </c>
      <c r="C335" s="2" t="str">
        <f>IFERROR(INDEX('[1]ET- AC Registrations'!$A$5:$AE$8000,MATCH(Contacts[[#This Row],[Registration Number]],'[1]ET- AC Registrations'!$G$5:$G$8000,0),MATCH("Operation Name",'[1]ET- AC Registrations'!$A$5:$AE$5,0)),"")</f>
        <v>Canton Food Co Inc</v>
      </c>
      <c r="D335" s="2"/>
      <c r="E335" s="3">
        <f>IFERROR(INDEX('[1]ET- AC Registrations'!$A$5:$AE$8000,MATCH(Contacts[[#This Row],[Registration Number]],'[1]ET- AC Registrations'!$G$5:$G$8000,0),MATCH("Expiration Date",'[1]ET- AC Registrations'!$A$5:$AE$5,0)),"")</f>
        <v>45301</v>
      </c>
      <c r="F335" s="4" t="str">
        <f>IF(C335="","",IF(COUNTIFS('[1]ET-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5" s="26" t="str">
        <f>IFERROR(IF(VLOOKUP(Contacts[[#This Row],[Registration Number]],'[1]ET- AC Registrations'!$G$5:$AC$8000,20,FALSE)=TRUE,"Yes","No"),"")</f>
        <v>Yes</v>
      </c>
      <c r="H335" s="26" t="str">
        <f>IFERROR(IF(VLOOKUP(Contacts[[#This Row],[Registration Number]],'[1]ET- AC Registrations'!$G$5:$AC$8000,21,FALSE)=TRUE,"Yes","No"),"")</f>
        <v>Yes</v>
      </c>
      <c r="I335" s="26" t="str">
        <f>IFERROR(IF(VLOOKUP(Contacts[[#This Row],[Registration Number]],'[1]ET- AC Registrations'!$G$5:$AC$8000,22,FALSE)=TRUE,"Yes","No"),"")</f>
        <v>Yes</v>
      </c>
      <c r="J335" s="26" t="str">
        <f>IFERROR(IF(VLOOKUP(Contacts[[#This Row],[Registration Number]],'[1]ET- AC Registrations'!$G$5:$AC$8000,23,FALSE)=TRUE,"Yes","No"),"")</f>
        <v>Yes</v>
      </c>
      <c r="K335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336" spans="2:11" ht="30" customHeight="1" x14ac:dyDescent="0.3">
      <c r="B336" s="1" t="s">
        <v>346</v>
      </c>
      <c r="C336" s="2" t="str">
        <f>IFERROR(INDEX('[1]ET- AC Registrations'!$A$5:$AE$8000,MATCH(Contacts[[#This Row],[Registration Number]],'[1]ET- AC Registrations'!$G$5:$G$8000,0),MATCH("Operation Name",'[1]ET- AC Registrations'!$A$5:$AE$5,0)),"")</f>
        <v>McHatton Family Farm</v>
      </c>
      <c r="D336" s="2"/>
      <c r="E336" s="3">
        <f>IFERROR(INDEX('[1]ET- AC Registrations'!$A$5:$AE$8000,MATCH(Contacts[[#This Row],[Registration Number]],'[1]ET- AC Registrations'!$G$5:$G$8000,0),MATCH("Expiration Date",'[1]ET- AC Registrations'!$A$5:$AE$5,0)),"")</f>
        <v>45301</v>
      </c>
      <c r="F336" s="4" t="str">
        <f>IF(C336="","",IF(COUNTIFS('[1]ET-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6" s="26" t="str">
        <f>IFERROR(IF(VLOOKUP(Contacts[[#This Row],[Registration Number]],'[1]ET- AC Registrations'!$G$5:$AC$8000,20,FALSE)=TRUE,"Yes","No"),"")</f>
        <v>Yes</v>
      </c>
      <c r="H336" s="26" t="str">
        <f>IFERROR(IF(VLOOKUP(Contacts[[#This Row],[Registration Number]],'[1]ET- AC Registrations'!$G$5:$AC$8000,21,FALSE)=TRUE,"Yes","No"),"")</f>
        <v>No</v>
      </c>
      <c r="I336" s="26" t="str">
        <f>IFERROR(IF(VLOOKUP(Contacts[[#This Row],[Registration Number]],'[1]ET- AC Registrations'!$G$5:$AC$8000,22,FALSE)=TRUE,"Yes","No"),"")</f>
        <v>No</v>
      </c>
      <c r="J336" s="26" t="str">
        <f>IFERROR(IF(VLOOKUP(Contacts[[#This Row],[Registration Number]],'[1]ET- AC Registrations'!$G$5:$AC$8000,23,FALSE)=TRUE,"Yes","No"),"")</f>
        <v>No</v>
      </c>
      <c r="K336" s="26" t="str">
        <f>IFERROR(INDEX('[1]ET- AC Registrations'!$A$5:$AE$8000,MATCH(Contacts[[#This Row],[Registration Number]],'[1]ET- AC Registrations'!$G$5:$G$8000,0),MATCH("City",'[1]ET- AC Registrations'!$A$5:$AE$5,0)),"")</f>
        <v>Garden Valley</v>
      </c>
    </row>
    <row r="337" spans="2:11" ht="30" customHeight="1" x14ac:dyDescent="0.3">
      <c r="B337" s="1" t="s">
        <v>347</v>
      </c>
      <c r="C337" s="2" t="str">
        <f>IFERROR(INDEX('[1]ET- AC Registrations'!$A$5:$AE$8000,MATCH(Contacts[[#This Row],[Registration Number]],'[1]ET- AC Registrations'!$G$5:$G$8000,0),MATCH("Operation Name",'[1]ET- AC Registrations'!$A$5:$AE$5,0)),"")</f>
        <v>Petaluma Farms Inc</v>
      </c>
      <c r="D337" s="2"/>
      <c r="E337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37" s="4" t="str">
        <f>IF(C337="","",IF(COUNTIFS('[1]ET-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7" s="26" t="str">
        <f>IFERROR(IF(VLOOKUP(Contacts[[#This Row],[Registration Number]],'[1]ET- AC Registrations'!$G$5:$AC$8000,20,FALSE)=TRUE,"Yes","No"),"")</f>
        <v>Yes</v>
      </c>
      <c r="H337" s="26" t="str">
        <f>IFERROR(IF(VLOOKUP(Contacts[[#This Row],[Registration Number]],'[1]ET- AC Registrations'!$G$5:$AC$8000,21,FALSE)=TRUE,"Yes","No"),"")</f>
        <v>No</v>
      </c>
      <c r="I337" s="26" t="str">
        <f>IFERROR(IF(VLOOKUP(Contacts[[#This Row],[Registration Number]],'[1]ET- AC Registrations'!$G$5:$AC$8000,22,FALSE)=TRUE,"Yes","No"),"")</f>
        <v>No</v>
      </c>
      <c r="J337" s="26" t="str">
        <f>IFERROR(IF(VLOOKUP(Contacts[[#This Row],[Registration Number]],'[1]ET- AC Registrations'!$G$5:$AC$8000,23,FALSE)=TRUE,"Yes","No"),"")</f>
        <v>No</v>
      </c>
      <c r="K337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338" spans="2:11" ht="30" customHeight="1" x14ac:dyDescent="0.3">
      <c r="B338" s="1" t="s">
        <v>348</v>
      </c>
      <c r="C338" s="2" t="str">
        <f>IFERROR(INDEX('[1]ET- AC Registrations'!$A$5:$AE$8000,MATCH(Contacts[[#This Row],[Registration Number]],'[1]ET- AC Registrations'!$G$5:$G$8000,0),MATCH("Operation Name",'[1]ET- AC Registrations'!$A$5:$AE$5,0)),"")</f>
        <v>World Class Distribution Inc</v>
      </c>
      <c r="D338" s="2"/>
      <c r="E338" s="3">
        <f>IFERROR(INDEX('[1]ET- AC Registrations'!$A$5:$AE$8000,MATCH(Contacts[[#This Row],[Registration Number]],'[1]ET- AC Registrations'!$G$5:$G$8000,0),MATCH("Expiration Date",'[1]ET- AC Registrations'!$A$5:$AE$5,0)),"")</f>
        <v>45302</v>
      </c>
      <c r="F338" s="4" t="str">
        <f>IF(C338="","",IF(COUNTIFS('[1]ET-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8" s="26" t="str">
        <f>IFERROR(IF(VLOOKUP(Contacts[[#This Row],[Registration Number]],'[1]ET- AC Registrations'!$G$5:$AC$8000,20,FALSE)=TRUE,"Yes","No"),"")</f>
        <v>Yes</v>
      </c>
      <c r="H338" s="26" t="str">
        <f>IFERROR(IF(VLOOKUP(Contacts[[#This Row],[Registration Number]],'[1]ET- AC Registrations'!$G$5:$AC$8000,21,FALSE)=TRUE,"Yes","No"),"")</f>
        <v>Yes</v>
      </c>
      <c r="I338" s="26" t="str">
        <f>IFERROR(IF(VLOOKUP(Contacts[[#This Row],[Registration Number]],'[1]ET- AC Registrations'!$G$5:$AC$8000,22,FALSE)=TRUE,"Yes","No"),"")</f>
        <v>Yes</v>
      </c>
      <c r="J338" s="26" t="str">
        <f>IFERROR(IF(VLOOKUP(Contacts[[#This Row],[Registration Number]],'[1]ET- AC Registrations'!$G$5:$AC$8000,23,FALSE)=TRUE,"Yes","No"),"")</f>
        <v>No</v>
      </c>
      <c r="K338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339" spans="2:11" ht="30" customHeight="1" x14ac:dyDescent="0.3">
      <c r="B339" s="1" t="s">
        <v>349</v>
      </c>
      <c r="C339" s="2" t="str">
        <f>IFERROR(INDEX('[1]ET- AC Registrations'!$A$5:$AE$8000,MATCH(Contacts[[#This Row],[Registration Number]],'[1]ET- AC Registrations'!$G$5:$G$8000,0),MATCH("Operation Name",'[1]ET- AC Registrations'!$A$5:$AE$5,0)),"")</f>
        <v>World Class Distribution Inc</v>
      </c>
      <c r="D339" s="2"/>
      <c r="E339" s="3">
        <f>IFERROR(INDEX('[1]ET- AC Registrations'!$A$5:$AE$8000,MATCH(Contacts[[#This Row],[Registration Number]],'[1]ET- AC Registrations'!$G$5:$G$8000,0),MATCH("Expiration Date",'[1]ET- AC Registrations'!$A$5:$AE$5,0)),"")</f>
        <v>45302</v>
      </c>
      <c r="F339" s="4" t="str">
        <f>IF(C339="","",IF(COUNTIFS('[1]ET-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39" s="26" t="str">
        <f>IFERROR(IF(VLOOKUP(Contacts[[#This Row],[Registration Number]],'[1]ET- AC Registrations'!$G$5:$AC$8000,20,FALSE)=TRUE,"Yes","No"),"")</f>
        <v>Yes</v>
      </c>
      <c r="H339" s="26" t="str">
        <f>IFERROR(IF(VLOOKUP(Contacts[[#This Row],[Registration Number]],'[1]ET- AC Registrations'!$G$5:$AC$8000,21,FALSE)=TRUE,"Yes","No"),"")</f>
        <v>Yes</v>
      </c>
      <c r="I339" s="26" t="str">
        <f>IFERROR(IF(VLOOKUP(Contacts[[#This Row],[Registration Number]],'[1]ET- AC Registrations'!$G$5:$AC$8000,22,FALSE)=TRUE,"Yes","No"),"")</f>
        <v>Yes</v>
      </c>
      <c r="J339" s="26" t="str">
        <f>IFERROR(IF(VLOOKUP(Contacts[[#This Row],[Registration Number]],'[1]ET- AC Registrations'!$G$5:$AC$8000,23,FALSE)=TRUE,"Yes","No"),"")</f>
        <v>No</v>
      </c>
      <c r="K339" s="26" t="str">
        <f>IFERROR(INDEX('[1]ET- AC Registrations'!$A$5:$AE$8000,MATCH(Contacts[[#This Row],[Registration Number]],'[1]ET- AC Registrations'!$G$5:$G$8000,0),MATCH("City",'[1]ET- AC Registrations'!$A$5:$AE$5,0)),"")</f>
        <v>Fontana</v>
      </c>
    </row>
    <row r="340" spans="2:11" ht="30" customHeight="1" x14ac:dyDescent="0.3">
      <c r="B340" s="1" t="s">
        <v>350</v>
      </c>
      <c r="C340" s="2" t="str">
        <f>IFERROR(INDEX('[1]ET- AC Registrations'!$A$5:$AE$8000,MATCH(Contacts[[#This Row],[Registration Number]],'[1]ET- AC Registrations'!$G$5:$G$8000,0),MATCH("Operation Name",'[1]ET- AC Registrations'!$A$5:$AE$5,0)),"")</f>
        <v>Johnson's Catering Cash and Carry</v>
      </c>
      <c r="D340" s="2"/>
      <c r="E340" s="3">
        <f>IFERROR(INDEX('[1]ET- AC Registrations'!$A$5:$AE$8000,MATCH(Contacts[[#This Row],[Registration Number]],'[1]ET- AC Registrations'!$G$5:$G$8000,0),MATCH("Expiration Date",'[1]ET- AC Registrations'!$A$5:$AE$5,0)),"")</f>
        <v>45302</v>
      </c>
      <c r="F340" s="4" t="str">
        <f>IF(C340="","",IF(COUNTIFS('[1]ET-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0" s="26" t="str">
        <f>IFERROR(IF(VLOOKUP(Contacts[[#This Row],[Registration Number]],'[1]ET- AC Registrations'!$G$5:$AC$8000,20,FALSE)=TRUE,"Yes","No"),"")</f>
        <v>Yes</v>
      </c>
      <c r="H340" s="26" t="str">
        <f>IFERROR(IF(VLOOKUP(Contacts[[#This Row],[Registration Number]],'[1]ET- AC Registrations'!$G$5:$AC$8000,21,FALSE)=TRUE,"Yes","No"),"")</f>
        <v>No</v>
      </c>
      <c r="I340" s="26" t="str">
        <f>IFERROR(IF(VLOOKUP(Contacts[[#This Row],[Registration Number]],'[1]ET- AC Registrations'!$G$5:$AC$8000,22,FALSE)=TRUE,"Yes","No"),"")</f>
        <v>No</v>
      </c>
      <c r="J340" s="26" t="str">
        <f>IFERROR(IF(VLOOKUP(Contacts[[#This Row],[Registration Number]],'[1]ET- AC Registrations'!$G$5:$AC$8000,23,FALSE)=TRUE,"Yes","No"),"")</f>
        <v>No</v>
      </c>
      <c r="K340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341" spans="2:11" ht="30" customHeight="1" x14ac:dyDescent="0.3">
      <c r="B341" s="1" t="s">
        <v>351</v>
      </c>
      <c r="C341" s="2" t="str">
        <f>IFERROR(INDEX('[1]ET- AC Registrations'!$A$5:$AE$8000,MATCH(Contacts[[#This Row],[Registration Number]],'[1]ET- AC Registrations'!$G$5:$G$8000,0),MATCH("Operation Name",'[1]ET- AC Registrations'!$A$5:$AE$5,0)),"")</f>
        <v>Rock Island Refrigerated Dist Inc</v>
      </c>
      <c r="D341" s="2"/>
      <c r="E341" s="3">
        <f>IFERROR(INDEX('[1]ET- AC Registrations'!$A$5:$AE$8000,MATCH(Contacts[[#This Row],[Registration Number]],'[1]ET- AC Registrations'!$G$5:$G$8000,0),MATCH("Expiration Date",'[1]ET- AC Registrations'!$A$5:$AE$5,0)),"")</f>
        <v>45714</v>
      </c>
      <c r="F341" s="4" t="str">
        <f>IF(C341="","",IF(COUNTIFS('[1]ET-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1" s="26" t="str">
        <f>IFERROR(IF(VLOOKUP(Contacts[[#This Row],[Registration Number]],'[1]ET- AC Registrations'!$G$5:$AC$8000,20,FALSE)=TRUE,"Yes","No"),"")</f>
        <v>Yes</v>
      </c>
      <c r="H341" s="26" t="str">
        <f>IFERROR(IF(VLOOKUP(Contacts[[#This Row],[Registration Number]],'[1]ET- AC Registrations'!$G$5:$AC$8000,21,FALSE)=TRUE,"Yes","No"),"")</f>
        <v>Yes</v>
      </c>
      <c r="I341" s="26" t="str">
        <f>IFERROR(IF(VLOOKUP(Contacts[[#This Row],[Registration Number]],'[1]ET- AC Registrations'!$G$5:$AC$8000,22,FALSE)=TRUE,"Yes","No"),"")</f>
        <v>Yes</v>
      </c>
      <c r="J341" s="26" t="str">
        <f>IFERROR(IF(VLOOKUP(Contacts[[#This Row],[Registration Number]],'[1]ET- AC Registrations'!$G$5:$AC$8000,23,FALSE)=TRUE,"Yes","No"),"")</f>
        <v>No</v>
      </c>
      <c r="K341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342" spans="2:11" ht="30" customHeight="1" x14ac:dyDescent="0.3">
      <c r="B342" s="1" t="s">
        <v>352</v>
      </c>
      <c r="C342" s="2" t="str">
        <f>IFERROR(INDEX('[1]ET- AC Registrations'!$A$5:$AE$8000,MATCH(Contacts[[#This Row],[Registration Number]],'[1]ET- AC Registrations'!$G$5:$G$8000,0),MATCH("Operation Name",'[1]ET- AC Registrations'!$A$5:$AE$5,0)),"")</f>
        <v>Solo Foods Inc</v>
      </c>
      <c r="D342" s="2"/>
      <c r="E342" s="3">
        <f>IFERROR(INDEX('[1]ET- AC Registrations'!$A$5:$AE$8000,MATCH(Contacts[[#This Row],[Registration Number]],'[1]ET- AC Registrations'!$G$5:$G$8000,0),MATCH("Expiration Date",'[1]ET- AC Registrations'!$A$5:$AE$5,0)),"")</f>
        <v>45302</v>
      </c>
      <c r="F342" s="4" t="str">
        <f>IF(C342="","",IF(COUNTIFS('[1]ET-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2" s="26" t="str">
        <f>IFERROR(IF(VLOOKUP(Contacts[[#This Row],[Registration Number]],'[1]ET- AC Registrations'!$G$5:$AC$8000,20,FALSE)=TRUE,"Yes","No"),"")</f>
        <v>No</v>
      </c>
      <c r="H342" s="26" t="str">
        <f>IFERROR(IF(VLOOKUP(Contacts[[#This Row],[Registration Number]],'[1]ET- AC Registrations'!$G$5:$AC$8000,21,FALSE)=TRUE,"Yes","No"),"")</f>
        <v>No</v>
      </c>
      <c r="I342" s="26" t="str">
        <f>IFERROR(IF(VLOOKUP(Contacts[[#This Row],[Registration Number]],'[1]ET- AC Registrations'!$G$5:$AC$8000,22,FALSE)=TRUE,"Yes","No"),"")</f>
        <v>Yes</v>
      </c>
      <c r="J342" s="26" t="str">
        <f>IFERROR(IF(VLOOKUP(Contacts[[#This Row],[Registration Number]],'[1]ET- AC Registrations'!$G$5:$AC$8000,23,FALSE)=TRUE,"Yes","No"),"")</f>
        <v>Yes</v>
      </c>
      <c r="K342" s="26" t="str">
        <f>IFERROR(INDEX('[1]ET- AC Registrations'!$A$5:$AE$8000,MATCH(Contacts[[#This Row],[Registration Number]],'[1]ET- AC Registrations'!$G$5:$G$8000,0),MATCH("City",'[1]ET- AC Registrations'!$A$5:$AE$5,0)),"")</f>
        <v>Wilmington</v>
      </c>
    </row>
    <row r="343" spans="2:11" ht="30" hidden="1" customHeight="1" x14ac:dyDescent="0.3">
      <c r="B343" s="1" t="s">
        <v>353</v>
      </c>
      <c r="C34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43" s="2"/>
      <c r="E34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43" s="4" t="str">
        <f>IF(C343="","",IF(COUNTIFS('[1]ET-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43" s="26" t="str">
        <f>IFERROR(IF(VLOOKUP(Contacts[[#This Row],[Registration Number]],'[1]ET- AC Registrations'!$G$5:$AC$8000,20,FALSE)=TRUE,"Yes","No"),"")</f>
        <v/>
      </c>
      <c r="H343" s="26" t="str">
        <f>IFERROR(IF(VLOOKUP(Contacts[[#This Row],[Registration Number]],'[1]ET- AC Registrations'!$G$5:$AC$8000,21,FALSE)=TRUE,"Yes","No"),"")</f>
        <v/>
      </c>
      <c r="I343" s="26" t="str">
        <f>IFERROR(IF(VLOOKUP(Contacts[[#This Row],[Registration Number]],'[1]ET- AC Registrations'!$G$5:$AC$8000,22,FALSE)=TRUE,"Yes","No"),"")</f>
        <v/>
      </c>
      <c r="J343" s="26" t="str">
        <f>IFERROR(IF(VLOOKUP(Contacts[[#This Row],[Registration Number]],'[1]ET- AC Registrations'!$G$5:$AC$8000,23,FALSE)=TRUE,"Yes","No"),"")</f>
        <v/>
      </c>
      <c r="K34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44" spans="2:11" ht="30" customHeight="1" x14ac:dyDescent="0.3">
      <c r="B344" s="1" t="s">
        <v>354</v>
      </c>
      <c r="C344" s="2" t="str">
        <f>IFERROR(INDEX('[1]ET- AC Registrations'!$A$5:$AE$8000,MATCH(Contacts[[#This Row],[Registration Number]],'[1]ET- AC Registrations'!$G$5:$G$8000,0),MATCH("Operation Name",'[1]ET- AC Registrations'!$A$5:$AE$5,0)),"")</f>
        <v>McLane Southern California</v>
      </c>
      <c r="D344" s="2"/>
      <c r="E344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44" s="4" t="str">
        <f>IF(C344="","",IF(COUNTIFS('[1]ET-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4" s="26" t="str">
        <f>IFERROR(IF(VLOOKUP(Contacts[[#This Row],[Registration Number]],'[1]ET- AC Registrations'!$G$5:$AC$8000,20,FALSE)=TRUE,"Yes","No"),"")</f>
        <v>Yes</v>
      </c>
      <c r="H344" s="26" t="str">
        <f>IFERROR(IF(VLOOKUP(Contacts[[#This Row],[Registration Number]],'[1]ET- AC Registrations'!$G$5:$AC$8000,21,FALSE)=TRUE,"Yes","No"),"")</f>
        <v>Yes</v>
      </c>
      <c r="I344" s="26" t="str">
        <f>IFERROR(IF(VLOOKUP(Contacts[[#This Row],[Registration Number]],'[1]ET- AC Registrations'!$G$5:$AC$8000,22,FALSE)=TRUE,"Yes","No"),"")</f>
        <v>Yes</v>
      </c>
      <c r="J344" s="26" t="str">
        <f>IFERROR(IF(VLOOKUP(Contacts[[#This Row],[Registration Number]],'[1]ET- AC Registrations'!$G$5:$AC$8000,23,FALSE)=TRUE,"Yes","No"),"")</f>
        <v>No</v>
      </c>
      <c r="K344" s="26" t="str">
        <f>IFERROR(INDEX('[1]ET- AC Registrations'!$A$5:$AE$8000,MATCH(Contacts[[#This Row],[Registration Number]],'[1]ET- AC Registrations'!$G$5:$G$8000,0),MATCH("City",'[1]ET- AC Registrations'!$A$5:$AE$5,0)),"")</f>
        <v>San Bernardino</v>
      </c>
    </row>
    <row r="345" spans="2:11" ht="30" customHeight="1" x14ac:dyDescent="0.3">
      <c r="B345" s="1" t="s">
        <v>355</v>
      </c>
      <c r="C345" s="2" t="str">
        <f>IFERROR(INDEX('[1]ET- AC Registrations'!$A$5:$AE$8000,MATCH(Contacts[[#This Row],[Registration Number]],'[1]ET- AC Registrations'!$G$5:$G$8000,0),MATCH("Operation Name",'[1]ET- AC Registrations'!$A$5:$AE$5,0)),"")</f>
        <v>McLane Pacific</v>
      </c>
      <c r="D345" s="2"/>
      <c r="E345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45" s="4" t="str">
        <f>IF(C345="","",IF(COUNTIFS('[1]ET-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5" s="26" t="str">
        <f>IFERROR(IF(VLOOKUP(Contacts[[#This Row],[Registration Number]],'[1]ET- AC Registrations'!$G$5:$AC$8000,20,FALSE)=TRUE,"Yes","No"),"")</f>
        <v>Yes</v>
      </c>
      <c r="H345" s="26" t="str">
        <f>IFERROR(IF(VLOOKUP(Contacts[[#This Row],[Registration Number]],'[1]ET- AC Registrations'!$G$5:$AC$8000,21,FALSE)=TRUE,"Yes","No"),"")</f>
        <v>Yes</v>
      </c>
      <c r="I345" s="26" t="str">
        <f>IFERROR(IF(VLOOKUP(Contacts[[#This Row],[Registration Number]],'[1]ET- AC Registrations'!$G$5:$AC$8000,22,FALSE)=TRUE,"Yes","No"),"")</f>
        <v>Yes</v>
      </c>
      <c r="J345" s="26" t="str">
        <f>IFERROR(IF(VLOOKUP(Contacts[[#This Row],[Registration Number]],'[1]ET- AC Registrations'!$G$5:$AC$8000,23,FALSE)=TRUE,"Yes","No"),"")</f>
        <v>No</v>
      </c>
      <c r="K345" s="26" t="str">
        <f>IFERROR(INDEX('[1]ET- AC Registrations'!$A$5:$AE$8000,MATCH(Contacts[[#This Row],[Registration Number]],'[1]ET- AC Registrations'!$G$5:$G$8000,0),MATCH("City",'[1]ET- AC Registrations'!$A$5:$AE$5,0)),"")</f>
        <v>Merced</v>
      </c>
    </row>
    <row r="346" spans="2:11" ht="30" customHeight="1" x14ac:dyDescent="0.3">
      <c r="B346" s="1" t="s">
        <v>356</v>
      </c>
      <c r="C346" s="2" t="str">
        <f>IFERROR(INDEX('[1]ET- AC Registrations'!$A$5:$AE$8000,MATCH(Contacts[[#This Row],[Registration Number]],'[1]ET- AC Registrations'!$G$5:$G$8000,0),MATCH("Operation Name",'[1]ET- AC Registrations'!$A$5:$AE$5,0)),"")</f>
        <v>McLane Manteca</v>
      </c>
      <c r="D346" s="2"/>
      <c r="E346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46" s="4" t="str">
        <f>IF(C346="","",IF(COUNTIFS('[1]ET-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6" s="26" t="str">
        <f>IFERROR(IF(VLOOKUP(Contacts[[#This Row],[Registration Number]],'[1]ET- AC Registrations'!$G$5:$AC$8000,20,FALSE)=TRUE,"Yes","No"),"")</f>
        <v>Yes</v>
      </c>
      <c r="H346" s="26" t="str">
        <f>IFERROR(IF(VLOOKUP(Contacts[[#This Row],[Registration Number]],'[1]ET- AC Registrations'!$G$5:$AC$8000,21,FALSE)=TRUE,"Yes","No"),"")</f>
        <v>Yes</v>
      </c>
      <c r="I346" s="26" t="str">
        <f>IFERROR(IF(VLOOKUP(Contacts[[#This Row],[Registration Number]],'[1]ET- AC Registrations'!$G$5:$AC$8000,22,FALSE)=TRUE,"Yes","No"),"")</f>
        <v>Yes</v>
      </c>
      <c r="J346" s="26" t="str">
        <f>IFERROR(IF(VLOOKUP(Contacts[[#This Row],[Registration Number]],'[1]ET- AC Registrations'!$G$5:$AC$8000,23,FALSE)=TRUE,"Yes","No"),"")</f>
        <v>No</v>
      </c>
      <c r="K346" s="26" t="str">
        <f>IFERROR(INDEX('[1]ET- AC Registrations'!$A$5:$AE$8000,MATCH(Contacts[[#This Row],[Registration Number]],'[1]ET- AC Registrations'!$G$5:$G$8000,0),MATCH("City",'[1]ET- AC Registrations'!$A$5:$AE$5,0)),"")</f>
        <v>Manteca</v>
      </c>
    </row>
    <row r="347" spans="2:11" ht="30" customHeight="1" x14ac:dyDescent="0.3">
      <c r="B347" s="1" t="s">
        <v>357</v>
      </c>
      <c r="C347" s="2" t="str">
        <f>IFERROR(INDEX('[1]ET- AC Registrations'!$A$5:$AE$8000,MATCH(Contacts[[#This Row],[Registration Number]],'[1]ET- AC Registrations'!$G$5:$G$8000,0),MATCH("Operation Name",'[1]ET- AC Registrations'!$A$5:$AE$5,0)),"")</f>
        <v>McLane Foodservice Distribution Inc Inland</v>
      </c>
      <c r="D347" s="2"/>
      <c r="E347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47" s="4" t="str">
        <f>IF(C347="","",IF(COUNTIFS('[1]ET-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7" s="26" t="str">
        <f>IFERROR(IF(VLOOKUP(Contacts[[#This Row],[Registration Number]],'[1]ET- AC Registrations'!$G$5:$AC$8000,20,FALSE)=TRUE,"Yes","No"),"")</f>
        <v>Yes</v>
      </c>
      <c r="H347" s="26" t="str">
        <f>IFERROR(IF(VLOOKUP(Contacts[[#This Row],[Registration Number]],'[1]ET- AC Registrations'!$G$5:$AC$8000,21,FALSE)=TRUE,"Yes","No"),"")</f>
        <v>Yes</v>
      </c>
      <c r="I347" s="26" t="str">
        <f>IFERROR(IF(VLOOKUP(Contacts[[#This Row],[Registration Number]],'[1]ET- AC Registrations'!$G$5:$AC$8000,22,FALSE)=TRUE,"Yes","No"),"")</f>
        <v>Yes</v>
      </c>
      <c r="J347" s="26" t="str">
        <f>IFERROR(IF(VLOOKUP(Contacts[[#This Row],[Registration Number]],'[1]ET- AC Registrations'!$G$5:$AC$8000,23,FALSE)=TRUE,"Yes","No"),"")</f>
        <v>No</v>
      </c>
      <c r="K347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348" spans="2:11" ht="30" customHeight="1" x14ac:dyDescent="0.3">
      <c r="B348" s="1" t="s">
        <v>358</v>
      </c>
      <c r="C348" s="2" t="str">
        <f>IFERROR(INDEX('[1]ET- AC Registrations'!$A$5:$AE$8000,MATCH(Contacts[[#This Row],[Registration Number]],'[1]ET- AC Registrations'!$G$5:$G$8000,0),MATCH("Operation Name",'[1]ET- AC Registrations'!$A$5:$AE$5,0)),"")</f>
        <v>McLane Foodservice Distribution Inc Sycamore Canyon</v>
      </c>
      <c r="D348" s="2"/>
      <c r="E348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48" s="4" t="str">
        <f>IF(C348="","",IF(COUNTIFS('[1]ET-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48" s="26" t="str">
        <f>IFERROR(IF(VLOOKUP(Contacts[[#This Row],[Registration Number]],'[1]ET- AC Registrations'!$G$5:$AC$8000,20,FALSE)=TRUE,"Yes","No"),"")</f>
        <v>Yes</v>
      </c>
      <c r="H348" s="26" t="str">
        <f>IFERROR(IF(VLOOKUP(Contacts[[#This Row],[Registration Number]],'[1]ET- AC Registrations'!$G$5:$AC$8000,21,FALSE)=TRUE,"Yes","No"),"")</f>
        <v>Yes</v>
      </c>
      <c r="I348" s="26" t="str">
        <f>IFERROR(IF(VLOOKUP(Contacts[[#This Row],[Registration Number]],'[1]ET- AC Registrations'!$G$5:$AC$8000,22,FALSE)=TRUE,"Yes","No"),"")</f>
        <v>Yes</v>
      </c>
      <c r="J348" s="26" t="str">
        <f>IFERROR(IF(VLOOKUP(Contacts[[#This Row],[Registration Number]],'[1]ET- AC Registrations'!$G$5:$AC$8000,23,FALSE)=TRUE,"Yes","No"),"")</f>
        <v>Yes</v>
      </c>
      <c r="K348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349" spans="2:11" ht="30" customHeight="1" x14ac:dyDescent="0.3">
      <c r="B349" s="1" t="s">
        <v>359</v>
      </c>
      <c r="C349" s="2" t="str">
        <f>IFERROR(INDEX('[1]ET- AC Registrations'!$A$5:$AE$8000,MATCH(Contacts[[#This Row],[Registration Number]],'[1]ET- AC Registrations'!$G$5:$G$8000,0),MATCH("Operation Name",'[1]ET- AC Registrations'!$A$5:$AE$5,0)),"")</f>
        <v>McLane Foodservice Inc Denver</v>
      </c>
      <c r="D349" s="2"/>
      <c r="E349" s="3">
        <f>IFERROR(INDEX('[1]ET- AC Registrations'!$A$5:$AE$8000,MATCH(Contacts[[#This Row],[Registration Number]],'[1]ET- AC Registrations'!$G$5:$G$8000,0),MATCH("Expiration Date",'[1]ET- AC Registrations'!$A$5:$AE$5,0)),"")</f>
        <v>45302</v>
      </c>
      <c r="F349" s="4" t="str">
        <f>IF(C349="","",IF(COUNTIFS('[1]ET-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49" s="26" t="str">
        <f>IFERROR(IF(VLOOKUP(Contacts[[#This Row],[Registration Number]],'[1]ET- AC Registrations'!$G$5:$AC$8000,20,FALSE)=TRUE,"Yes","No"),"")</f>
        <v>Yes</v>
      </c>
      <c r="H349" s="26" t="str">
        <f>IFERROR(IF(VLOOKUP(Contacts[[#This Row],[Registration Number]],'[1]ET- AC Registrations'!$G$5:$AC$8000,21,FALSE)=TRUE,"Yes","No"),"")</f>
        <v>Yes</v>
      </c>
      <c r="I349" s="26" t="str">
        <f>IFERROR(IF(VLOOKUP(Contacts[[#This Row],[Registration Number]],'[1]ET- AC Registrations'!$G$5:$AC$8000,22,FALSE)=TRUE,"Yes","No"),"")</f>
        <v>Yes</v>
      </c>
      <c r="J349" s="26" t="str">
        <f>IFERROR(IF(VLOOKUP(Contacts[[#This Row],[Registration Number]],'[1]ET- AC Registrations'!$G$5:$AC$8000,23,FALSE)=TRUE,"Yes","No"),"")</f>
        <v>No</v>
      </c>
      <c r="K349" s="26" t="str">
        <f>IFERROR(INDEX('[1]ET- AC Registrations'!$A$5:$AE$8000,MATCH(Contacts[[#This Row],[Registration Number]],'[1]ET- AC Registrations'!$G$5:$G$8000,0),MATCH("City",'[1]ET- AC Registrations'!$A$5:$AE$5,0)),"")</f>
        <v>Commerce City</v>
      </c>
    </row>
    <row r="350" spans="2:11" ht="30" customHeight="1" x14ac:dyDescent="0.3">
      <c r="B350" s="1" t="s">
        <v>360</v>
      </c>
      <c r="C350" s="2" t="str">
        <f>IFERROR(INDEX('[1]ET- AC Registrations'!$A$5:$AE$8000,MATCH(Contacts[[#This Row],[Registration Number]],'[1]ET- AC Registrations'!$G$5:$G$8000,0),MATCH("Operation Name",'[1]ET- AC Registrations'!$A$5:$AE$5,0)),"")</f>
        <v>McLane Phoenix</v>
      </c>
      <c r="D350" s="2"/>
      <c r="E350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50" s="4" t="str">
        <f>IF(C350="","",IF(COUNTIFS('[1]ET-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50" s="26" t="str">
        <f>IFERROR(IF(VLOOKUP(Contacts[[#This Row],[Registration Number]],'[1]ET- AC Registrations'!$G$5:$AC$8000,20,FALSE)=TRUE,"Yes","No"),"")</f>
        <v>Yes</v>
      </c>
      <c r="H350" s="26" t="str">
        <f>IFERROR(IF(VLOOKUP(Contacts[[#This Row],[Registration Number]],'[1]ET- AC Registrations'!$G$5:$AC$8000,21,FALSE)=TRUE,"Yes","No"),"")</f>
        <v>Yes</v>
      </c>
      <c r="I350" s="26" t="str">
        <f>IFERROR(IF(VLOOKUP(Contacts[[#This Row],[Registration Number]],'[1]ET- AC Registrations'!$G$5:$AC$8000,22,FALSE)=TRUE,"Yes","No"),"")</f>
        <v>Yes</v>
      </c>
      <c r="J350" s="26" t="str">
        <f>IFERROR(IF(VLOOKUP(Contacts[[#This Row],[Registration Number]],'[1]ET- AC Registrations'!$G$5:$AC$8000,23,FALSE)=TRUE,"Yes","No"),"")</f>
        <v>No</v>
      </c>
      <c r="K350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351" spans="2:11" ht="30" customHeight="1" x14ac:dyDescent="0.3">
      <c r="B351" s="1" t="s">
        <v>361</v>
      </c>
      <c r="C351" s="2" t="str">
        <f>IFERROR(INDEX('[1]ET- AC Registrations'!$A$5:$AE$8000,MATCH(Contacts[[#This Row],[Registration Number]],'[1]ET- AC Registrations'!$G$5:$G$8000,0),MATCH("Operation Name",'[1]ET- AC Registrations'!$A$5:$AE$5,0)),"")</f>
        <v>McLane Foodservice Inc Riverside</v>
      </c>
      <c r="D351" s="2"/>
      <c r="E351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51" s="4" t="str">
        <f>IF(C351="","",IF(COUNTIFS('[1]ET-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51" s="26" t="str">
        <f>IFERROR(IF(VLOOKUP(Contacts[[#This Row],[Registration Number]],'[1]ET- AC Registrations'!$G$5:$AC$8000,20,FALSE)=TRUE,"Yes","No"),"")</f>
        <v>Yes</v>
      </c>
      <c r="H351" s="26" t="str">
        <f>IFERROR(IF(VLOOKUP(Contacts[[#This Row],[Registration Number]],'[1]ET- AC Registrations'!$G$5:$AC$8000,21,FALSE)=TRUE,"Yes","No"),"")</f>
        <v>Yes</v>
      </c>
      <c r="I351" s="26" t="str">
        <f>IFERROR(IF(VLOOKUP(Contacts[[#This Row],[Registration Number]],'[1]ET- AC Registrations'!$G$5:$AC$8000,22,FALSE)=TRUE,"Yes","No"),"")</f>
        <v>Yes</v>
      </c>
      <c r="J351" s="26" t="str">
        <f>IFERROR(IF(VLOOKUP(Contacts[[#This Row],[Registration Number]],'[1]ET- AC Registrations'!$G$5:$AC$8000,23,FALSE)=TRUE,"Yes","No"),"")</f>
        <v>No</v>
      </c>
      <c r="K351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352" spans="2:11" ht="30" customHeight="1" x14ac:dyDescent="0.3">
      <c r="B352" s="1" t="s">
        <v>362</v>
      </c>
      <c r="C352" s="2" t="str">
        <f>IFERROR(INDEX('[1]ET- AC Registrations'!$A$5:$AE$8000,MATCH(Contacts[[#This Row],[Registration Number]],'[1]ET- AC Registrations'!$G$5:$G$8000,0),MATCH("Operation Name",'[1]ET- AC Registrations'!$A$5:$AE$5,0)),"")</f>
        <v>McLane  Tracy</v>
      </c>
      <c r="D352" s="2"/>
      <c r="E352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52" s="4" t="str">
        <f>IF(C352="","",IF(COUNTIFS('[1]ET-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52" s="26" t="str">
        <f>IFERROR(IF(VLOOKUP(Contacts[[#This Row],[Registration Number]],'[1]ET- AC Registrations'!$G$5:$AC$8000,20,FALSE)=TRUE,"Yes","No"),"")</f>
        <v>Yes</v>
      </c>
      <c r="H352" s="26" t="str">
        <f>IFERROR(IF(VLOOKUP(Contacts[[#This Row],[Registration Number]],'[1]ET- AC Registrations'!$G$5:$AC$8000,21,FALSE)=TRUE,"Yes","No"),"")</f>
        <v>Yes</v>
      </c>
      <c r="I352" s="26" t="str">
        <f>IFERROR(IF(VLOOKUP(Contacts[[#This Row],[Registration Number]],'[1]ET- AC Registrations'!$G$5:$AC$8000,22,FALSE)=TRUE,"Yes","No"),"")</f>
        <v>Yes</v>
      </c>
      <c r="J352" s="26" t="str">
        <f>IFERROR(IF(VLOOKUP(Contacts[[#This Row],[Registration Number]],'[1]ET- AC Registrations'!$G$5:$AC$8000,23,FALSE)=TRUE,"Yes","No"),"")</f>
        <v>No</v>
      </c>
      <c r="K352" s="26" t="str">
        <f>IFERROR(INDEX('[1]ET- AC Registrations'!$A$5:$AE$8000,MATCH(Contacts[[#This Row],[Registration Number]],'[1]ET- AC Registrations'!$G$5:$G$8000,0),MATCH("City",'[1]ET- AC Registrations'!$A$5:$AE$5,0)),"")</f>
        <v>Tracy</v>
      </c>
    </row>
    <row r="353" spans="2:11" ht="30" customHeight="1" x14ac:dyDescent="0.3">
      <c r="B353" s="1" t="s">
        <v>363</v>
      </c>
      <c r="C353" s="2" t="str">
        <f>IFERROR(INDEX('[1]ET- AC Registrations'!$A$5:$AE$8000,MATCH(Contacts[[#This Row],[Registration Number]],'[1]ET- AC Registrations'!$G$5:$G$8000,0),MATCH("Operation Name",'[1]ET- AC Registrations'!$A$5:$AE$5,0)),"")</f>
        <v>McLane Foodservice Distribution Inc Rancho Cucamonga</v>
      </c>
      <c r="D353" s="2"/>
      <c r="E353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53" s="4" t="str">
        <f>IF(C353="","",IF(COUNTIFS('[1]ET-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53" s="26" t="str">
        <f>IFERROR(IF(VLOOKUP(Contacts[[#This Row],[Registration Number]],'[1]ET- AC Registrations'!$G$5:$AC$8000,20,FALSE)=TRUE,"Yes","No"),"")</f>
        <v>Yes</v>
      </c>
      <c r="H353" s="26" t="str">
        <f>IFERROR(IF(VLOOKUP(Contacts[[#This Row],[Registration Number]],'[1]ET- AC Registrations'!$G$5:$AC$8000,21,FALSE)=TRUE,"Yes","No"),"")</f>
        <v>Yes</v>
      </c>
      <c r="I353" s="26" t="str">
        <f>IFERROR(IF(VLOOKUP(Contacts[[#This Row],[Registration Number]],'[1]ET- AC Registrations'!$G$5:$AC$8000,22,FALSE)=TRUE,"Yes","No"),"")</f>
        <v>Yes</v>
      </c>
      <c r="J353" s="26" t="str">
        <f>IFERROR(IF(VLOOKUP(Contacts[[#This Row],[Registration Number]],'[1]ET- AC Registrations'!$G$5:$AC$8000,23,FALSE)=TRUE,"Yes","No"),"")</f>
        <v>No</v>
      </c>
      <c r="K353" s="26" t="str">
        <f>IFERROR(INDEX('[1]ET- AC Registrations'!$A$5:$AE$8000,MATCH(Contacts[[#This Row],[Registration Number]],'[1]ET- AC Registrations'!$G$5:$G$8000,0),MATCH("City",'[1]ET- AC Registrations'!$A$5:$AE$5,0)),"")</f>
        <v>Rancho Cucamonga</v>
      </c>
    </row>
    <row r="354" spans="2:11" ht="30" customHeight="1" x14ac:dyDescent="0.3">
      <c r="B354" s="1" t="s">
        <v>364</v>
      </c>
      <c r="C354" s="2" t="str">
        <f>IFERROR(INDEX('[1]ET- AC Registrations'!$A$5:$AE$8000,MATCH(Contacts[[#This Row],[Registration Number]],'[1]ET- AC Registrations'!$G$5:$G$8000,0),MATCH("Operation Name",'[1]ET- AC Registrations'!$A$5:$AE$5,0)),"")</f>
        <v>McLane Foodservice Distribution Inc Buena Park</v>
      </c>
      <c r="D354" s="2"/>
      <c r="E354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354" s="4" t="str">
        <f>IF(C354="","",IF(COUNTIFS('[1]ET-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54" s="26" t="str">
        <f>IFERROR(IF(VLOOKUP(Contacts[[#This Row],[Registration Number]],'[1]ET- AC Registrations'!$G$5:$AC$8000,20,FALSE)=TRUE,"Yes","No"),"")</f>
        <v>Yes</v>
      </c>
      <c r="H354" s="26" t="str">
        <f>IFERROR(IF(VLOOKUP(Contacts[[#This Row],[Registration Number]],'[1]ET- AC Registrations'!$G$5:$AC$8000,21,FALSE)=TRUE,"Yes","No"),"")</f>
        <v>Yes</v>
      </c>
      <c r="I354" s="26" t="str">
        <f>IFERROR(IF(VLOOKUP(Contacts[[#This Row],[Registration Number]],'[1]ET- AC Registrations'!$G$5:$AC$8000,22,FALSE)=TRUE,"Yes","No"),"")</f>
        <v>Yes</v>
      </c>
      <c r="J354" s="26" t="str">
        <f>IFERROR(IF(VLOOKUP(Contacts[[#This Row],[Registration Number]],'[1]ET- AC Registrations'!$G$5:$AC$8000,23,FALSE)=TRUE,"Yes","No"),"")</f>
        <v>No</v>
      </c>
      <c r="K354" s="26" t="str">
        <f>IFERROR(INDEX('[1]ET- AC Registrations'!$A$5:$AE$8000,MATCH(Contacts[[#This Row],[Registration Number]],'[1]ET- AC Registrations'!$G$5:$G$8000,0),MATCH("City",'[1]ET- AC Registrations'!$A$5:$AE$5,0)),"")</f>
        <v>Buena Park</v>
      </c>
    </row>
    <row r="355" spans="2:11" ht="30" customHeight="1" x14ac:dyDescent="0.3">
      <c r="B355" s="1" t="s">
        <v>365</v>
      </c>
      <c r="C355" s="2" t="str">
        <f>IFERROR(INDEX('[1]ET- AC Registrations'!$A$5:$AE$8000,MATCH(Contacts[[#This Row],[Registration Number]],'[1]ET- AC Registrations'!$G$5:$G$8000,0),MATCH("Operation Name",'[1]ET- AC Registrations'!$A$5:$AE$5,0)),"")</f>
        <v>OK Produce</v>
      </c>
      <c r="D355" s="2"/>
      <c r="E355" s="3">
        <f>IFERROR(INDEX('[1]ET- AC Registrations'!$A$5:$AE$8000,MATCH(Contacts[[#This Row],[Registration Number]],'[1]ET- AC Registrations'!$G$5:$G$8000,0),MATCH("Expiration Date",'[1]ET- AC Registrations'!$A$5:$AE$5,0)),"")</f>
        <v>45669</v>
      </c>
      <c r="F355" s="4" t="str">
        <f>IF(C355="","",IF(COUNTIFS('[1]ET-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55" s="26" t="str">
        <f>IFERROR(IF(VLOOKUP(Contacts[[#This Row],[Registration Number]],'[1]ET- AC Registrations'!$G$5:$AC$8000,20,FALSE)=TRUE,"Yes","No"),"")</f>
        <v>Yes</v>
      </c>
      <c r="H355" s="26" t="str">
        <f>IFERROR(IF(VLOOKUP(Contacts[[#This Row],[Registration Number]],'[1]ET- AC Registrations'!$G$5:$AC$8000,21,FALSE)=TRUE,"Yes","No"),"")</f>
        <v>No</v>
      </c>
      <c r="I355" s="26" t="str">
        <f>IFERROR(IF(VLOOKUP(Contacts[[#This Row],[Registration Number]],'[1]ET- AC Registrations'!$G$5:$AC$8000,22,FALSE)=TRUE,"Yes","No"),"")</f>
        <v>No</v>
      </c>
      <c r="J355" s="26" t="str">
        <f>IFERROR(IF(VLOOKUP(Contacts[[#This Row],[Registration Number]],'[1]ET- AC Registrations'!$G$5:$AC$8000,23,FALSE)=TRUE,"Yes","No"),"")</f>
        <v>No</v>
      </c>
      <c r="K355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356" spans="2:11" ht="30" customHeight="1" x14ac:dyDescent="0.3">
      <c r="B356" s="1" t="s">
        <v>366</v>
      </c>
      <c r="C356" s="2" t="str">
        <f>IFERROR(INDEX('[1]ET- AC Registrations'!$A$5:$AE$8000,MATCH(Contacts[[#This Row],[Registration Number]],'[1]ET- AC Registrations'!$G$5:$G$8000,0),MATCH("Operation Name",'[1]ET- AC Registrations'!$A$5:$AE$5,0)),"")</f>
        <v>CA Prison Industry Authority</v>
      </c>
      <c r="D356" s="2"/>
      <c r="E356" s="3">
        <f>IFERROR(INDEX('[1]ET- AC Registrations'!$A$5:$AE$8000,MATCH(Contacts[[#This Row],[Registration Number]],'[1]ET- AC Registrations'!$G$5:$G$8000,0),MATCH("Expiration Date",'[1]ET- AC Registrations'!$A$5:$AE$5,0)),"")</f>
        <v>45308</v>
      </c>
      <c r="F356" s="4" t="str">
        <f>IF(C356="","",IF(COUNTIFS('[1]ET-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56" s="26" t="str">
        <f>IFERROR(IF(VLOOKUP(Contacts[[#This Row],[Registration Number]],'[1]ET- AC Registrations'!$G$5:$AC$8000,20,FALSE)=TRUE,"Yes","No"),"")</f>
        <v>Yes</v>
      </c>
      <c r="H356" s="26" t="str">
        <f>IFERROR(IF(VLOOKUP(Contacts[[#This Row],[Registration Number]],'[1]ET- AC Registrations'!$G$5:$AC$8000,21,FALSE)=TRUE,"Yes","No"),"")</f>
        <v>Yes</v>
      </c>
      <c r="I356" s="26" t="str">
        <f>IFERROR(IF(VLOOKUP(Contacts[[#This Row],[Registration Number]],'[1]ET- AC Registrations'!$G$5:$AC$8000,22,FALSE)=TRUE,"Yes","No"),"")</f>
        <v>No</v>
      </c>
      <c r="J356" s="26" t="str">
        <f>IFERROR(IF(VLOOKUP(Contacts[[#This Row],[Registration Number]],'[1]ET- AC Registrations'!$G$5:$AC$8000,23,FALSE)=TRUE,"Yes","No"),"")</f>
        <v>No</v>
      </c>
      <c r="K356" s="26" t="str">
        <f>IFERROR(INDEX('[1]ET- AC Registrations'!$A$5:$AE$8000,MATCH(Contacts[[#This Row],[Registration Number]],'[1]ET- AC Registrations'!$G$5:$G$8000,0),MATCH("City",'[1]ET- AC Registrations'!$A$5:$AE$5,0)),"")</f>
        <v>Avenal</v>
      </c>
    </row>
    <row r="357" spans="2:11" ht="30" customHeight="1" x14ac:dyDescent="0.3">
      <c r="B357" s="1" t="s">
        <v>367</v>
      </c>
      <c r="C357" s="2" t="str">
        <f>IFERROR(INDEX('[1]ET- AC Registrations'!$A$5:$AE$8000,MATCH(Contacts[[#This Row],[Registration Number]],'[1]ET- AC Registrations'!$G$5:$G$8000,0),MATCH("Operation Name",'[1]ET- AC Registrations'!$A$5:$AE$5,0)),"")</f>
        <v>CFS Egg Processing</v>
      </c>
      <c r="D357" s="2"/>
      <c r="E357" s="3">
        <f>IFERROR(INDEX('[1]ET- AC Registrations'!$A$5:$AE$8000,MATCH(Contacts[[#This Row],[Registration Number]],'[1]ET- AC Registrations'!$G$5:$G$8000,0),MATCH("Expiration Date",'[1]ET- AC Registrations'!$A$5:$AE$5,0)),"")</f>
        <v>45304</v>
      </c>
      <c r="F357" s="4" t="str">
        <f>IF(C357="","",IF(COUNTIFS('[1]ET-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57" s="26" t="str">
        <f>IFERROR(IF(VLOOKUP(Contacts[[#This Row],[Registration Number]],'[1]ET- AC Registrations'!$G$5:$AC$8000,20,FALSE)=TRUE,"Yes","No"),"")</f>
        <v>Yes</v>
      </c>
      <c r="H357" s="26" t="str">
        <f>IFERROR(IF(VLOOKUP(Contacts[[#This Row],[Registration Number]],'[1]ET- AC Registrations'!$G$5:$AC$8000,21,FALSE)=TRUE,"Yes","No"),"")</f>
        <v>No</v>
      </c>
      <c r="I357" s="26" t="str">
        <f>IFERROR(IF(VLOOKUP(Contacts[[#This Row],[Registration Number]],'[1]ET- AC Registrations'!$G$5:$AC$8000,22,FALSE)=TRUE,"Yes","No"),"")</f>
        <v>No</v>
      </c>
      <c r="J357" s="26" t="str">
        <f>IFERROR(IF(VLOOKUP(Contacts[[#This Row],[Registration Number]],'[1]ET- AC Registrations'!$G$5:$AC$8000,23,FALSE)=TRUE,"Yes","No"),"")</f>
        <v>No</v>
      </c>
      <c r="K357" s="26" t="str">
        <f>IFERROR(INDEX('[1]ET- AC Registrations'!$A$5:$AE$8000,MATCH(Contacts[[#This Row],[Registration Number]],'[1]ET- AC Registrations'!$G$5:$G$8000,0),MATCH("City",'[1]ET- AC Registrations'!$A$5:$AE$5,0)),"")</f>
        <v>Westby</v>
      </c>
    </row>
    <row r="358" spans="2:11" ht="30" hidden="1" customHeight="1" x14ac:dyDescent="0.3">
      <c r="B358" s="1" t="s">
        <v>368</v>
      </c>
      <c r="C35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58" s="2"/>
      <c r="E35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58" s="4" t="str">
        <f>IF(C358="","",IF(COUNTIFS('[1]ET-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58" s="26" t="str">
        <f>IFERROR(IF(VLOOKUP(Contacts[[#This Row],[Registration Number]],'[1]ET- AC Registrations'!$G$5:$AC$8000,20,FALSE)=TRUE,"Yes","No"),"")</f>
        <v/>
      </c>
      <c r="H358" s="26" t="str">
        <f>IFERROR(IF(VLOOKUP(Contacts[[#This Row],[Registration Number]],'[1]ET- AC Registrations'!$G$5:$AC$8000,21,FALSE)=TRUE,"Yes","No"),"")</f>
        <v/>
      </c>
      <c r="I358" s="26" t="str">
        <f>IFERROR(IF(VLOOKUP(Contacts[[#This Row],[Registration Number]],'[1]ET- AC Registrations'!$G$5:$AC$8000,22,FALSE)=TRUE,"Yes","No"),"")</f>
        <v/>
      </c>
      <c r="J358" s="26" t="str">
        <f>IFERROR(IF(VLOOKUP(Contacts[[#This Row],[Registration Number]],'[1]ET- AC Registrations'!$G$5:$AC$8000,23,FALSE)=TRUE,"Yes","No"),"")</f>
        <v/>
      </c>
      <c r="K35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59" spans="2:11" ht="30" hidden="1" customHeight="1" x14ac:dyDescent="0.3">
      <c r="B359" s="1" t="s">
        <v>369</v>
      </c>
      <c r="C35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59" s="2"/>
      <c r="E35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59" s="4" t="str">
        <f>IF(C359="","",IF(COUNTIFS('[1]ET-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59" s="26" t="str">
        <f>IFERROR(IF(VLOOKUP(Contacts[[#This Row],[Registration Number]],'[1]ET- AC Registrations'!$G$5:$AC$8000,20,FALSE)=TRUE,"Yes","No"),"")</f>
        <v/>
      </c>
      <c r="H359" s="26" t="str">
        <f>IFERROR(IF(VLOOKUP(Contacts[[#This Row],[Registration Number]],'[1]ET- AC Registrations'!$G$5:$AC$8000,21,FALSE)=TRUE,"Yes","No"),"")</f>
        <v/>
      </c>
      <c r="I359" s="26" t="str">
        <f>IFERROR(IF(VLOOKUP(Contacts[[#This Row],[Registration Number]],'[1]ET- AC Registrations'!$G$5:$AC$8000,22,FALSE)=TRUE,"Yes","No"),"")</f>
        <v/>
      </c>
      <c r="J359" s="26" t="str">
        <f>IFERROR(IF(VLOOKUP(Contacts[[#This Row],[Registration Number]],'[1]ET- AC Registrations'!$G$5:$AC$8000,23,FALSE)=TRUE,"Yes","No"),"")</f>
        <v/>
      </c>
      <c r="K35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60" spans="2:11" ht="30" hidden="1" customHeight="1" x14ac:dyDescent="0.3">
      <c r="B360" s="1" t="s">
        <v>370</v>
      </c>
      <c r="C36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60" s="2"/>
      <c r="E36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60" s="4" t="str">
        <f>IF(C360="","",IF(COUNTIFS('[1]ET-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60" s="26" t="str">
        <f>IFERROR(IF(VLOOKUP(Contacts[[#This Row],[Registration Number]],'[1]ET- AC Registrations'!$G$5:$AC$8000,20,FALSE)=TRUE,"Yes","No"),"")</f>
        <v/>
      </c>
      <c r="H360" s="26" t="str">
        <f>IFERROR(IF(VLOOKUP(Contacts[[#This Row],[Registration Number]],'[1]ET- AC Registrations'!$G$5:$AC$8000,21,FALSE)=TRUE,"Yes","No"),"")</f>
        <v/>
      </c>
      <c r="I360" s="26" t="str">
        <f>IFERROR(IF(VLOOKUP(Contacts[[#This Row],[Registration Number]],'[1]ET- AC Registrations'!$G$5:$AC$8000,22,FALSE)=TRUE,"Yes","No"),"")</f>
        <v/>
      </c>
      <c r="J360" s="26" t="str">
        <f>IFERROR(IF(VLOOKUP(Contacts[[#This Row],[Registration Number]],'[1]ET- AC Registrations'!$G$5:$AC$8000,23,FALSE)=TRUE,"Yes","No"),"")</f>
        <v/>
      </c>
      <c r="K36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61" spans="2:11" ht="30" customHeight="1" x14ac:dyDescent="0.3">
      <c r="B361" s="1" t="s">
        <v>371</v>
      </c>
      <c r="C361" s="2" t="str">
        <f>IFERROR(INDEX('[1]ET- AC Registrations'!$A$5:$AE$8000,MATCH(Contacts[[#This Row],[Registration Number]],'[1]ET- AC Registrations'!$G$5:$G$8000,0),MATCH("Operation Name",'[1]ET- AC Registrations'!$A$5:$AE$5,0)),"")</f>
        <v>Lamex Foods</v>
      </c>
      <c r="D361" s="2"/>
      <c r="E361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361" s="4" t="str">
        <f>IF(C361="","",IF(COUNTIFS('[1]ET-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61" s="26" t="str">
        <f>IFERROR(IF(VLOOKUP(Contacts[[#This Row],[Registration Number]],'[1]ET- AC Registrations'!$G$5:$AC$8000,20,FALSE)=TRUE,"Yes","No"),"")</f>
        <v>No</v>
      </c>
      <c r="H361" s="26" t="str">
        <f>IFERROR(IF(VLOOKUP(Contacts[[#This Row],[Registration Number]],'[1]ET- AC Registrations'!$G$5:$AC$8000,21,FALSE)=TRUE,"Yes","No"),"")</f>
        <v>No</v>
      </c>
      <c r="I361" s="26" t="str">
        <f>IFERROR(IF(VLOOKUP(Contacts[[#This Row],[Registration Number]],'[1]ET- AC Registrations'!$G$5:$AC$8000,22,FALSE)=TRUE,"Yes","No"),"")</f>
        <v>Yes</v>
      </c>
      <c r="J361" s="26" t="str">
        <f>IFERROR(IF(VLOOKUP(Contacts[[#This Row],[Registration Number]],'[1]ET- AC Registrations'!$G$5:$AC$8000,23,FALSE)=TRUE,"Yes","No"),"")</f>
        <v>No</v>
      </c>
      <c r="K361" s="26" t="str">
        <f>IFERROR(INDEX('[1]ET- AC Registrations'!$A$5:$AE$8000,MATCH(Contacts[[#This Row],[Registration Number]],'[1]ET- AC Registrations'!$G$5:$G$8000,0),MATCH("City",'[1]ET- AC Registrations'!$A$5:$AE$5,0)),"")</f>
        <v>Bloomington</v>
      </c>
    </row>
    <row r="362" spans="2:11" ht="30" customHeight="1" x14ac:dyDescent="0.3">
      <c r="B362" s="1" t="s">
        <v>372</v>
      </c>
      <c r="C362" s="2" t="str">
        <f>IFERROR(INDEX('[1]ET- AC Registrations'!$A$5:$AE$8000,MATCH(Contacts[[#This Row],[Registration Number]],'[1]ET- AC Registrations'!$G$5:$G$8000,0),MATCH("Operation Name",'[1]ET- AC Registrations'!$A$5:$AE$5,0)),"")</f>
        <v>PFG Customized</v>
      </c>
      <c r="D362" s="2"/>
      <c r="E362" s="3">
        <f>IFERROR(INDEX('[1]ET- AC Registrations'!$A$5:$AE$8000,MATCH(Contacts[[#This Row],[Registration Number]],'[1]ET- AC Registrations'!$G$5:$G$8000,0),MATCH("Expiration Date",'[1]ET- AC Registrations'!$A$5:$AE$5,0)),"")</f>
        <v>45423</v>
      </c>
      <c r="F362" s="4" t="str">
        <f>IF(C362="","",IF(COUNTIFS('[1]ET-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62" s="26" t="str">
        <f>IFERROR(IF(VLOOKUP(Contacts[[#This Row],[Registration Number]],'[1]ET- AC Registrations'!$G$5:$AC$8000,20,FALSE)=TRUE,"Yes","No"),"")</f>
        <v>Yes</v>
      </c>
      <c r="H362" s="26" t="str">
        <f>IFERROR(IF(VLOOKUP(Contacts[[#This Row],[Registration Number]],'[1]ET- AC Registrations'!$G$5:$AC$8000,21,FALSE)=TRUE,"Yes","No"),"")</f>
        <v>Yes</v>
      </c>
      <c r="I362" s="26" t="str">
        <f>IFERROR(IF(VLOOKUP(Contacts[[#This Row],[Registration Number]],'[1]ET- AC Registrations'!$G$5:$AC$8000,22,FALSE)=TRUE,"Yes","No"),"")</f>
        <v>No</v>
      </c>
      <c r="J362" s="26" t="str">
        <f>IFERROR(IF(VLOOKUP(Contacts[[#This Row],[Registration Number]],'[1]ET- AC Registrations'!$G$5:$AC$8000,23,FALSE)=TRUE,"Yes","No"),"")</f>
        <v>No</v>
      </c>
      <c r="K362" s="26" t="str">
        <f>IFERROR(INDEX('[1]ET- AC Registrations'!$A$5:$AE$8000,MATCH(Contacts[[#This Row],[Registration Number]],'[1]ET- AC Registrations'!$G$5:$G$8000,0),MATCH("City",'[1]ET- AC Registrations'!$A$5:$AE$5,0)),"")</f>
        <v>Shafter</v>
      </c>
    </row>
    <row r="363" spans="2:11" ht="30" customHeight="1" x14ac:dyDescent="0.3">
      <c r="B363" s="1" t="s">
        <v>373</v>
      </c>
      <c r="C363" s="2" t="str">
        <f>IFERROR(INDEX('[1]ET- AC Registrations'!$A$5:$AE$8000,MATCH(Contacts[[#This Row],[Registration Number]],'[1]ET- AC Registrations'!$G$5:$G$8000,0),MATCH("Operation Name",'[1]ET- AC Registrations'!$A$5:$AE$5,0)),"")</f>
        <v>Raw Roots Farm</v>
      </c>
      <c r="D363" s="2"/>
      <c r="E363" s="3">
        <f>IFERROR(INDEX('[1]ET- AC Registrations'!$A$5:$AE$8000,MATCH(Contacts[[#This Row],[Registration Number]],'[1]ET- AC Registrations'!$G$5:$G$8000,0),MATCH("Expiration Date",'[1]ET- AC Registrations'!$A$5:$AE$5,0)),"")</f>
        <v>45676</v>
      </c>
      <c r="F363" s="4" t="str">
        <f>IF(C363="","",IF(COUNTIFS('[1]ET-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63" s="26" t="str">
        <f>IFERROR(IF(VLOOKUP(Contacts[[#This Row],[Registration Number]],'[1]ET- AC Registrations'!$G$5:$AC$8000,20,FALSE)=TRUE,"Yes","No"),"")</f>
        <v>Yes</v>
      </c>
      <c r="H363" s="26" t="str">
        <f>IFERROR(IF(VLOOKUP(Contacts[[#This Row],[Registration Number]],'[1]ET- AC Registrations'!$G$5:$AC$8000,21,FALSE)=TRUE,"Yes","No"),"")</f>
        <v>No</v>
      </c>
      <c r="I363" s="26" t="str">
        <f>IFERROR(IF(VLOOKUP(Contacts[[#This Row],[Registration Number]],'[1]ET- AC Registrations'!$G$5:$AC$8000,22,FALSE)=TRUE,"Yes","No"),"")</f>
        <v>No</v>
      </c>
      <c r="J363" s="26" t="str">
        <f>IFERROR(IF(VLOOKUP(Contacts[[#This Row],[Registration Number]],'[1]ET- AC Registrations'!$G$5:$AC$8000,23,FALSE)=TRUE,"Yes","No"),"")</f>
        <v>No</v>
      </c>
      <c r="K363" s="26" t="str">
        <f>IFERROR(INDEX('[1]ET- AC Registrations'!$A$5:$AE$8000,MATCH(Contacts[[#This Row],[Registration Number]],'[1]ET- AC Registrations'!$G$5:$G$8000,0),MATCH("City",'[1]ET- AC Registrations'!$A$5:$AE$5,0)),"")</f>
        <v>Catheys Valley</v>
      </c>
    </row>
    <row r="364" spans="2:11" ht="30" customHeight="1" x14ac:dyDescent="0.3">
      <c r="B364" s="1" t="s">
        <v>374</v>
      </c>
      <c r="C364" s="2" t="str">
        <f>IFERROR(INDEX('[1]ET- AC Registrations'!$A$5:$AE$8000,MATCH(Contacts[[#This Row],[Registration Number]],'[1]ET- AC Registrations'!$G$5:$G$8000,0),MATCH("Operation Name",'[1]ET- AC Registrations'!$A$5:$AE$5,0)),"")</f>
        <v>Western Boxed Farms</v>
      </c>
      <c r="D364" s="2"/>
      <c r="E364" s="3">
        <f>IFERROR(INDEX('[1]ET- AC Registrations'!$A$5:$AE$8000,MATCH(Contacts[[#This Row],[Registration Number]],'[1]ET- AC Registrations'!$G$5:$G$8000,0),MATCH("Expiration Date",'[1]ET- AC Registrations'!$A$5:$AE$5,0)),"")</f>
        <v>45443</v>
      </c>
      <c r="F364" s="4" t="str">
        <f>IF(C364="","",IF(COUNTIFS('[1]ET-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64" s="26" t="str">
        <f>IFERROR(IF(VLOOKUP(Contacts[[#This Row],[Registration Number]],'[1]ET- AC Registrations'!$G$5:$AC$8000,20,FALSE)=TRUE,"Yes","No"),"")</f>
        <v>Yes</v>
      </c>
      <c r="H364" s="26" t="str">
        <f>IFERROR(IF(VLOOKUP(Contacts[[#This Row],[Registration Number]],'[1]ET- AC Registrations'!$G$5:$AC$8000,21,FALSE)=TRUE,"Yes","No"),"")</f>
        <v>Yes</v>
      </c>
      <c r="I364" s="26" t="str">
        <f>IFERROR(IF(VLOOKUP(Contacts[[#This Row],[Registration Number]],'[1]ET- AC Registrations'!$G$5:$AC$8000,22,FALSE)=TRUE,"Yes","No"),"")</f>
        <v>Yes</v>
      </c>
      <c r="J364" s="26" t="str">
        <f>IFERROR(IF(VLOOKUP(Contacts[[#This Row],[Registration Number]],'[1]ET- AC Registrations'!$G$5:$AC$8000,23,FALSE)=TRUE,"Yes","No"),"")</f>
        <v>No</v>
      </c>
      <c r="K364" s="26" t="str">
        <f>IFERROR(INDEX('[1]ET- AC Registrations'!$A$5:$AE$8000,MATCH(Contacts[[#This Row],[Registration Number]],'[1]ET- AC Registrations'!$G$5:$G$8000,0),MATCH("City",'[1]ET- AC Registrations'!$A$5:$AE$5,0)),"")</f>
        <v>Portland</v>
      </c>
    </row>
    <row r="365" spans="2:11" ht="30" customHeight="1" x14ac:dyDescent="0.3">
      <c r="B365" s="1" t="s">
        <v>375</v>
      </c>
      <c r="C365" s="2" t="str">
        <f>IFERROR(INDEX('[1]ET- AC Registrations'!$A$5:$AE$8000,MATCH(Contacts[[#This Row],[Registration Number]],'[1]ET- AC Registrations'!$G$5:$G$8000,0),MATCH("Operation Name",'[1]ET- AC Registrations'!$A$5:$AE$5,0)),"")</f>
        <v>Kaliko Farms LLC</v>
      </c>
      <c r="D365" s="2"/>
      <c r="E365" s="3">
        <f>IFERROR(INDEX('[1]ET- AC Registrations'!$A$5:$AE$8000,MATCH(Contacts[[#This Row],[Registration Number]],'[1]ET- AC Registrations'!$G$5:$G$8000,0),MATCH("Expiration Date",'[1]ET- AC Registrations'!$A$5:$AE$5,0)),"")</f>
        <v>45310</v>
      </c>
      <c r="F365" s="4" t="str">
        <f>IF(C365="","",IF(COUNTIFS('[1]ET-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65" s="26" t="str">
        <f>IFERROR(IF(VLOOKUP(Contacts[[#This Row],[Registration Number]],'[1]ET- AC Registrations'!$G$5:$AC$8000,20,FALSE)=TRUE,"Yes","No"),"")</f>
        <v>Yes</v>
      </c>
      <c r="H365" s="26" t="str">
        <f>IFERROR(IF(VLOOKUP(Contacts[[#This Row],[Registration Number]],'[1]ET- AC Registrations'!$G$5:$AC$8000,21,FALSE)=TRUE,"Yes","No"),"")</f>
        <v>No</v>
      </c>
      <c r="I365" s="26" t="str">
        <f>IFERROR(IF(VLOOKUP(Contacts[[#This Row],[Registration Number]],'[1]ET- AC Registrations'!$G$5:$AC$8000,22,FALSE)=TRUE,"Yes","No"),"")</f>
        <v>No</v>
      </c>
      <c r="J365" s="26" t="str">
        <f>IFERROR(IF(VLOOKUP(Contacts[[#This Row],[Registration Number]],'[1]ET- AC Registrations'!$G$5:$AC$8000,23,FALSE)=TRUE,"Yes","No"),"")</f>
        <v>No</v>
      </c>
      <c r="K365" s="26" t="str">
        <f>IFERROR(INDEX('[1]ET- AC Registrations'!$A$5:$AE$8000,MATCH(Contacts[[#This Row],[Registration Number]],'[1]ET- AC Registrations'!$G$5:$G$8000,0),MATCH("City",'[1]ET- AC Registrations'!$A$5:$AE$5,0)),"")</f>
        <v>Thousand Oaks</v>
      </c>
    </row>
    <row r="366" spans="2:11" ht="30" customHeight="1" x14ac:dyDescent="0.3">
      <c r="B366" s="1" t="s">
        <v>376</v>
      </c>
      <c r="C366" s="2" t="str">
        <f>IFERROR(INDEX('[1]ET- AC Registrations'!$A$5:$AE$8000,MATCH(Contacts[[#This Row],[Registration Number]],'[1]ET- AC Registrations'!$G$5:$G$8000,0),MATCH("Operation Name",'[1]ET- AC Registrations'!$A$5:$AE$5,0)),"")</f>
        <v>Karro Food Ltd</v>
      </c>
      <c r="D366" s="2"/>
      <c r="E366" s="3">
        <f>IFERROR(INDEX('[1]ET- AC Registrations'!$A$5:$AE$8000,MATCH(Contacts[[#This Row],[Registration Number]],'[1]ET- AC Registrations'!$G$5:$G$8000,0),MATCH("Expiration Date",'[1]ET- AC Registrations'!$A$5:$AE$5,0)),"")</f>
        <v>45680</v>
      </c>
      <c r="F366" s="4" t="str">
        <f>IF(C366="","",IF(COUNTIFS('[1]ET-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66" s="26" t="str">
        <f>IFERROR(IF(VLOOKUP(Contacts[[#This Row],[Registration Number]],'[1]ET- AC Registrations'!$G$5:$AC$8000,20,FALSE)=TRUE,"Yes","No"),"")</f>
        <v>No</v>
      </c>
      <c r="H366" s="26" t="str">
        <f>IFERROR(IF(VLOOKUP(Contacts[[#This Row],[Registration Number]],'[1]ET- AC Registrations'!$G$5:$AC$8000,21,FALSE)=TRUE,"Yes","No"),"")</f>
        <v>No</v>
      </c>
      <c r="I366" s="26" t="str">
        <f>IFERROR(IF(VLOOKUP(Contacts[[#This Row],[Registration Number]],'[1]ET- AC Registrations'!$G$5:$AC$8000,22,FALSE)=TRUE,"Yes","No"),"")</f>
        <v>Yes</v>
      </c>
      <c r="J366" s="26" t="str">
        <f>IFERROR(IF(VLOOKUP(Contacts[[#This Row],[Registration Number]],'[1]ET- AC Registrations'!$G$5:$AC$8000,23,FALSE)=TRUE,"Yes","No"),"")</f>
        <v>No</v>
      </c>
      <c r="K366" s="26" t="str">
        <f>IFERROR(INDEX('[1]ET- AC Registrations'!$A$5:$AE$8000,MATCH(Contacts[[#This Row],[Registration Number]],'[1]ET- AC Registrations'!$G$5:$G$8000,0),MATCH("City",'[1]ET- AC Registrations'!$A$5:$AE$5,0)),"")</f>
        <v>North Yorkshire</v>
      </c>
    </row>
    <row r="367" spans="2:11" ht="30" customHeight="1" x14ac:dyDescent="0.3">
      <c r="B367" s="1" t="s">
        <v>377</v>
      </c>
      <c r="C367" s="2" t="str">
        <f>IFERROR(INDEX('[1]ET- AC Registrations'!$A$5:$AE$8000,MATCH(Contacts[[#This Row],[Registration Number]],'[1]ET- AC Registrations'!$G$5:$G$8000,0),MATCH("Operation Name",'[1]ET- AC Registrations'!$A$5:$AE$5,0)),"")</f>
        <v>Angelicas Distributors</v>
      </c>
      <c r="D367" s="2"/>
      <c r="E367" s="3">
        <f>IFERROR(INDEX('[1]ET- AC Registrations'!$A$5:$AE$8000,MATCH(Contacts[[#This Row],[Registration Number]],'[1]ET- AC Registrations'!$G$5:$G$8000,0),MATCH("Expiration Date",'[1]ET- AC Registrations'!$A$5:$AE$5,0)),"")</f>
        <v>45308</v>
      </c>
      <c r="F367" s="4" t="str">
        <f>IF(C367="","",IF(COUNTIFS('[1]ET-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67" s="26" t="str">
        <f>IFERROR(IF(VLOOKUP(Contacts[[#This Row],[Registration Number]],'[1]ET- AC Registrations'!$G$5:$AC$8000,20,FALSE)=TRUE,"Yes","No"),"")</f>
        <v>Yes</v>
      </c>
      <c r="H367" s="26" t="str">
        <f>IFERROR(IF(VLOOKUP(Contacts[[#This Row],[Registration Number]],'[1]ET- AC Registrations'!$G$5:$AC$8000,21,FALSE)=TRUE,"Yes","No"),"")</f>
        <v>No</v>
      </c>
      <c r="I367" s="26" t="str">
        <f>IFERROR(IF(VLOOKUP(Contacts[[#This Row],[Registration Number]],'[1]ET- AC Registrations'!$G$5:$AC$8000,22,FALSE)=TRUE,"Yes","No"),"")</f>
        <v>No</v>
      </c>
      <c r="J367" s="26" t="str">
        <f>IFERROR(IF(VLOOKUP(Contacts[[#This Row],[Registration Number]],'[1]ET- AC Registrations'!$G$5:$AC$8000,23,FALSE)=TRUE,"Yes","No"),"")</f>
        <v>No</v>
      </c>
      <c r="K367" s="26" t="str">
        <f>IFERROR(INDEX('[1]ET- AC Registrations'!$A$5:$AE$8000,MATCH(Contacts[[#This Row],[Registration Number]],'[1]ET- AC Registrations'!$G$5:$G$8000,0),MATCH("City",'[1]ET- AC Registrations'!$A$5:$AE$5,0)),"")</f>
        <v>Burbank</v>
      </c>
    </row>
    <row r="368" spans="2:11" ht="30" hidden="1" customHeight="1" x14ac:dyDescent="0.3">
      <c r="B368" s="1" t="s">
        <v>378</v>
      </c>
      <c r="C36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68" s="2"/>
      <c r="E36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68" s="4" t="str">
        <f>IF(C368="","",IF(COUNTIFS('[1]ET-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68" s="26" t="str">
        <f>IFERROR(IF(VLOOKUP(Contacts[[#This Row],[Registration Number]],'[1]ET- AC Registrations'!$G$5:$AC$8000,20,FALSE)=TRUE,"Yes","No"),"")</f>
        <v/>
      </c>
      <c r="H368" s="26" t="str">
        <f>IFERROR(IF(VLOOKUP(Contacts[[#This Row],[Registration Number]],'[1]ET- AC Registrations'!$G$5:$AC$8000,21,FALSE)=TRUE,"Yes","No"),"")</f>
        <v/>
      </c>
      <c r="I368" s="26" t="str">
        <f>IFERROR(IF(VLOOKUP(Contacts[[#This Row],[Registration Number]],'[1]ET- AC Registrations'!$G$5:$AC$8000,22,FALSE)=TRUE,"Yes","No"),"")</f>
        <v/>
      </c>
      <c r="J368" s="26" t="str">
        <f>IFERROR(IF(VLOOKUP(Contacts[[#This Row],[Registration Number]],'[1]ET- AC Registrations'!$G$5:$AC$8000,23,FALSE)=TRUE,"Yes","No"),"")</f>
        <v/>
      </c>
      <c r="K36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69" spans="2:11" ht="30" hidden="1" customHeight="1" x14ac:dyDescent="0.3">
      <c r="B369" s="1" t="s">
        <v>379</v>
      </c>
      <c r="C36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69" s="2"/>
      <c r="E36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69" s="4" t="str">
        <f>IF(C369="","",IF(COUNTIFS('[1]ET-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69" s="26" t="str">
        <f>IFERROR(IF(VLOOKUP(Contacts[[#This Row],[Registration Number]],'[1]ET- AC Registrations'!$G$5:$AC$8000,20,FALSE)=TRUE,"Yes","No"),"")</f>
        <v/>
      </c>
      <c r="H369" s="26" t="str">
        <f>IFERROR(IF(VLOOKUP(Contacts[[#This Row],[Registration Number]],'[1]ET- AC Registrations'!$G$5:$AC$8000,21,FALSE)=TRUE,"Yes","No"),"")</f>
        <v/>
      </c>
      <c r="I369" s="26" t="str">
        <f>IFERROR(IF(VLOOKUP(Contacts[[#This Row],[Registration Number]],'[1]ET- AC Registrations'!$G$5:$AC$8000,22,FALSE)=TRUE,"Yes","No"),"")</f>
        <v/>
      </c>
      <c r="J369" s="26" t="str">
        <f>IFERROR(IF(VLOOKUP(Contacts[[#This Row],[Registration Number]],'[1]ET- AC Registrations'!$G$5:$AC$8000,23,FALSE)=TRUE,"Yes","No"),"")</f>
        <v/>
      </c>
      <c r="K36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70" spans="2:11" ht="30" hidden="1" customHeight="1" x14ac:dyDescent="0.3">
      <c r="B370" s="1" t="s">
        <v>380</v>
      </c>
      <c r="C37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70" s="2"/>
      <c r="E37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70" s="4" t="str">
        <f>IF(C370="","",IF(COUNTIFS('[1]ET-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70" s="26" t="str">
        <f>IFERROR(IF(VLOOKUP(Contacts[[#This Row],[Registration Number]],'[1]ET- AC Registrations'!$G$5:$AC$8000,20,FALSE)=TRUE,"Yes","No"),"")</f>
        <v/>
      </c>
      <c r="H370" s="26" t="str">
        <f>IFERROR(IF(VLOOKUP(Contacts[[#This Row],[Registration Number]],'[1]ET- AC Registrations'!$G$5:$AC$8000,21,FALSE)=TRUE,"Yes","No"),"")</f>
        <v/>
      </c>
      <c r="I370" s="26" t="str">
        <f>IFERROR(IF(VLOOKUP(Contacts[[#This Row],[Registration Number]],'[1]ET- AC Registrations'!$G$5:$AC$8000,22,FALSE)=TRUE,"Yes","No"),"")</f>
        <v/>
      </c>
      <c r="J370" s="26" t="str">
        <f>IFERROR(IF(VLOOKUP(Contacts[[#This Row],[Registration Number]],'[1]ET- AC Registrations'!$G$5:$AC$8000,23,FALSE)=TRUE,"Yes","No"),"")</f>
        <v/>
      </c>
      <c r="K37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71" spans="2:11" ht="30" customHeight="1" x14ac:dyDescent="0.3">
      <c r="B371" s="1" t="s">
        <v>381</v>
      </c>
      <c r="C371" s="2" t="str">
        <f>IFERROR(INDEX('[1]ET- AC Registrations'!$A$5:$AE$8000,MATCH(Contacts[[#This Row],[Registration Number]],'[1]ET- AC Registrations'!$G$5:$G$8000,0),MATCH("Operation Name",'[1]ET- AC Registrations'!$A$5:$AE$5,0)),"")</f>
        <v>Pacific Groservice Inc</v>
      </c>
      <c r="D371" s="2"/>
      <c r="E371" s="3">
        <f>IFERROR(INDEX('[1]ET- AC Registrations'!$A$5:$AE$8000,MATCH(Contacts[[#This Row],[Registration Number]],'[1]ET- AC Registrations'!$G$5:$G$8000,0),MATCH("Expiration Date",'[1]ET- AC Registrations'!$A$5:$AE$5,0)),"")</f>
        <v>45677</v>
      </c>
      <c r="F371" s="4" t="str">
        <f>IF(C371="","",IF(COUNTIFS('[1]ET-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1" s="26" t="str">
        <f>IFERROR(IF(VLOOKUP(Contacts[[#This Row],[Registration Number]],'[1]ET- AC Registrations'!$G$5:$AC$8000,20,FALSE)=TRUE,"Yes","No"),"")</f>
        <v>Yes</v>
      </c>
      <c r="H371" s="26" t="str">
        <f>IFERROR(IF(VLOOKUP(Contacts[[#This Row],[Registration Number]],'[1]ET- AC Registrations'!$G$5:$AC$8000,21,FALSE)=TRUE,"Yes","No"),"")</f>
        <v>Yes</v>
      </c>
      <c r="I371" s="26" t="str">
        <f>IFERROR(IF(VLOOKUP(Contacts[[#This Row],[Registration Number]],'[1]ET- AC Registrations'!$G$5:$AC$8000,22,FALSE)=TRUE,"Yes","No"),"")</f>
        <v>Yes</v>
      </c>
      <c r="J371" s="26" t="str">
        <f>IFERROR(IF(VLOOKUP(Contacts[[#This Row],[Registration Number]],'[1]ET- AC Registrations'!$G$5:$AC$8000,23,FALSE)=TRUE,"Yes","No"),"")</f>
        <v>No</v>
      </c>
      <c r="K371" s="26" t="str">
        <f>IFERROR(INDEX('[1]ET- AC Registrations'!$A$5:$AE$8000,MATCH(Contacts[[#This Row],[Registration Number]],'[1]ET- AC Registrations'!$G$5:$G$8000,0),MATCH("City",'[1]ET- AC Registrations'!$A$5:$AE$5,0)),"")</f>
        <v>San Jose</v>
      </c>
    </row>
    <row r="372" spans="2:11" ht="30" customHeight="1" x14ac:dyDescent="0.3">
      <c r="B372" s="1" t="s">
        <v>382</v>
      </c>
      <c r="C372" s="2" t="str">
        <f>IFERROR(INDEX('[1]ET- AC Registrations'!$A$5:$AE$8000,MATCH(Contacts[[#This Row],[Registration Number]],'[1]ET- AC Registrations'!$G$5:$G$8000,0),MATCH("Operation Name",'[1]ET- AC Registrations'!$A$5:$AE$5,0)),"")</f>
        <v>Pittsburg Wholesale Grocers Inc</v>
      </c>
      <c r="D372" s="2"/>
      <c r="E372" s="3">
        <f>IFERROR(INDEX('[1]ET- AC Registrations'!$A$5:$AE$8000,MATCH(Contacts[[#This Row],[Registration Number]],'[1]ET- AC Registrations'!$G$5:$G$8000,0),MATCH("Expiration Date",'[1]ET- AC Registrations'!$A$5:$AE$5,0)),"")</f>
        <v>45677</v>
      </c>
      <c r="F372" s="4" t="str">
        <f>IF(C372="","",IF(COUNTIFS('[1]ET-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2" s="26" t="str">
        <f>IFERROR(IF(VLOOKUP(Contacts[[#This Row],[Registration Number]],'[1]ET- AC Registrations'!$G$5:$AC$8000,20,FALSE)=TRUE,"Yes","No"),"")</f>
        <v>Yes</v>
      </c>
      <c r="H372" s="26" t="str">
        <f>IFERROR(IF(VLOOKUP(Contacts[[#This Row],[Registration Number]],'[1]ET- AC Registrations'!$G$5:$AC$8000,21,FALSE)=TRUE,"Yes","No"),"")</f>
        <v>Yes</v>
      </c>
      <c r="I372" s="26" t="str">
        <f>IFERROR(IF(VLOOKUP(Contacts[[#This Row],[Registration Number]],'[1]ET- AC Registrations'!$G$5:$AC$8000,22,FALSE)=TRUE,"Yes","No"),"")</f>
        <v>Yes</v>
      </c>
      <c r="J372" s="26" t="str">
        <f>IFERROR(IF(VLOOKUP(Contacts[[#This Row],[Registration Number]],'[1]ET- AC Registrations'!$G$5:$AC$8000,23,FALSE)=TRUE,"Yes","No"),"")</f>
        <v>No</v>
      </c>
      <c r="K372" s="26" t="str">
        <f>IFERROR(INDEX('[1]ET- AC Registrations'!$A$5:$AE$8000,MATCH(Contacts[[#This Row],[Registration Number]],'[1]ET- AC Registrations'!$G$5:$G$8000,0),MATCH("City",'[1]ET- AC Registrations'!$A$5:$AE$5,0)),"")</f>
        <v>Brisbane</v>
      </c>
    </row>
    <row r="373" spans="2:11" ht="30" customHeight="1" x14ac:dyDescent="0.3">
      <c r="B373" s="1" t="s">
        <v>383</v>
      </c>
      <c r="C373" s="2" t="str">
        <f>IFERROR(INDEX('[1]ET- AC Registrations'!$A$5:$AE$8000,MATCH(Contacts[[#This Row],[Registration Number]],'[1]ET- AC Registrations'!$G$5:$G$8000,0),MATCH("Operation Name",'[1]ET- AC Registrations'!$A$5:$AE$5,0)),"")</f>
        <v>Pittsburg Wholesale Grocers Inc</v>
      </c>
      <c r="D373" s="2"/>
      <c r="E373" s="3">
        <f>IFERROR(INDEX('[1]ET- AC Registrations'!$A$5:$AE$8000,MATCH(Contacts[[#This Row],[Registration Number]],'[1]ET- AC Registrations'!$G$5:$G$8000,0),MATCH("Expiration Date",'[1]ET- AC Registrations'!$A$5:$AE$5,0)),"")</f>
        <v>45677</v>
      </c>
      <c r="F373" s="4" t="str">
        <f>IF(C373="","",IF(COUNTIFS('[1]ET-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3" s="26" t="str">
        <f>IFERROR(IF(VLOOKUP(Contacts[[#This Row],[Registration Number]],'[1]ET- AC Registrations'!$G$5:$AC$8000,20,FALSE)=TRUE,"Yes","No"),"")</f>
        <v>Yes</v>
      </c>
      <c r="H373" s="26" t="str">
        <f>IFERROR(IF(VLOOKUP(Contacts[[#This Row],[Registration Number]],'[1]ET- AC Registrations'!$G$5:$AC$8000,21,FALSE)=TRUE,"Yes","No"),"")</f>
        <v>Yes</v>
      </c>
      <c r="I373" s="26" t="str">
        <f>IFERROR(IF(VLOOKUP(Contacts[[#This Row],[Registration Number]],'[1]ET- AC Registrations'!$G$5:$AC$8000,22,FALSE)=TRUE,"Yes","No"),"")</f>
        <v>Yes</v>
      </c>
      <c r="J373" s="26" t="str">
        <f>IFERROR(IF(VLOOKUP(Contacts[[#This Row],[Registration Number]],'[1]ET- AC Registrations'!$G$5:$AC$8000,23,FALSE)=TRUE,"Yes","No"),"")</f>
        <v>No</v>
      </c>
      <c r="K373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374" spans="2:11" ht="30" customHeight="1" x14ac:dyDescent="0.3">
      <c r="B374" s="1" t="s">
        <v>384</v>
      </c>
      <c r="C374" s="2" t="str">
        <f>IFERROR(INDEX('[1]ET- AC Registrations'!$A$5:$AE$8000,MATCH(Contacts[[#This Row],[Registration Number]],'[1]ET- AC Registrations'!$G$5:$G$8000,0),MATCH("Operation Name",'[1]ET- AC Registrations'!$A$5:$AE$5,0)),"")</f>
        <v>Pittsburg Wholesale Grocers Inc</v>
      </c>
      <c r="D374" s="2"/>
      <c r="E374" s="3">
        <f>IFERROR(INDEX('[1]ET- AC Registrations'!$A$5:$AE$8000,MATCH(Contacts[[#This Row],[Registration Number]],'[1]ET- AC Registrations'!$G$5:$G$8000,0),MATCH("Expiration Date",'[1]ET- AC Registrations'!$A$5:$AE$5,0)),"")</f>
        <v>45677</v>
      </c>
      <c r="F374" s="4" t="str">
        <f>IF(C374="","",IF(COUNTIFS('[1]ET-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4" s="26" t="str">
        <f>IFERROR(IF(VLOOKUP(Contacts[[#This Row],[Registration Number]],'[1]ET- AC Registrations'!$G$5:$AC$8000,20,FALSE)=TRUE,"Yes","No"),"")</f>
        <v>Yes</v>
      </c>
      <c r="H374" s="26" t="str">
        <f>IFERROR(IF(VLOOKUP(Contacts[[#This Row],[Registration Number]],'[1]ET- AC Registrations'!$G$5:$AC$8000,21,FALSE)=TRUE,"Yes","No"),"")</f>
        <v>Yes</v>
      </c>
      <c r="I374" s="26" t="str">
        <f>IFERROR(IF(VLOOKUP(Contacts[[#This Row],[Registration Number]],'[1]ET- AC Registrations'!$G$5:$AC$8000,22,FALSE)=TRUE,"Yes","No"),"")</f>
        <v>Yes</v>
      </c>
      <c r="J374" s="26" t="str">
        <f>IFERROR(IF(VLOOKUP(Contacts[[#This Row],[Registration Number]],'[1]ET- AC Registrations'!$G$5:$AC$8000,23,FALSE)=TRUE,"Yes","No"),"")</f>
        <v>No</v>
      </c>
      <c r="K374" s="26" t="str">
        <f>IFERROR(INDEX('[1]ET- AC Registrations'!$A$5:$AE$8000,MATCH(Contacts[[#This Row],[Registration Number]],'[1]ET- AC Registrations'!$G$5:$G$8000,0),MATCH("City",'[1]ET- AC Registrations'!$A$5:$AE$5,0)),"")</f>
        <v>San Leandro</v>
      </c>
    </row>
    <row r="375" spans="2:11" ht="30" customHeight="1" x14ac:dyDescent="0.3">
      <c r="B375" s="1" t="s">
        <v>385</v>
      </c>
      <c r="C375" s="2" t="str">
        <f>IFERROR(INDEX('[1]ET- AC Registrations'!$A$5:$AE$8000,MATCH(Contacts[[#This Row],[Registration Number]],'[1]ET- AC Registrations'!$G$5:$G$8000,0),MATCH("Operation Name",'[1]ET- AC Registrations'!$A$5:$AE$5,0)),"")</f>
        <v>JBS BakeService</v>
      </c>
      <c r="D375" s="2"/>
      <c r="E375" s="3">
        <f>IFERROR(INDEX('[1]ET- AC Registrations'!$A$5:$AE$8000,MATCH(Contacts[[#This Row],[Registration Number]],'[1]ET- AC Registrations'!$G$5:$G$8000,0),MATCH("Expiration Date",'[1]ET- AC Registrations'!$A$5:$AE$5,0)),"")</f>
        <v>45677</v>
      </c>
      <c r="F375" s="4" t="str">
        <f>IF(C375="","",IF(COUNTIFS('[1]ET-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5" s="26" t="str">
        <f>IFERROR(IF(VLOOKUP(Contacts[[#This Row],[Registration Number]],'[1]ET- AC Registrations'!$G$5:$AC$8000,20,FALSE)=TRUE,"Yes","No"),"")</f>
        <v>No</v>
      </c>
      <c r="H375" s="26" t="str">
        <f>IFERROR(IF(VLOOKUP(Contacts[[#This Row],[Registration Number]],'[1]ET- AC Registrations'!$G$5:$AC$8000,21,FALSE)=TRUE,"Yes","No"),"")</f>
        <v>Yes</v>
      </c>
      <c r="I375" s="26" t="str">
        <f>IFERROR(IF(VLOOKUP(Contacts[[#This Row],[Registration Number]],'[1]ET- AC Registrations'!$G$5:$AC$8000,22,FALSE)=TRUE,"Yes","No"),"")</f>
        <v>No</v>
      </c>
      <c r="J375" s="26" t="str">
        <f>IFERROR(IF(VLOOKUP(Contacts[[#This Row],[Registration Number]],'[1]ET- AC Registrations'!$G$5:$AC$8000,23,FALSE)=TRUE,"Yes","No"),"")</f>
        <v>No</v>
      </c>
      <c r="K375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376" spans="2:11" ht="30" customHeight="1" x14ac:dyDescent="0.3">
      <c r="B376" s="1" t="s">
        <v>386</v>
      </c>
      <c r="C376" s="2" t="str">
        <f>IFERROR(INDEX('[1]ET- AC Registrations'!$A$5:$AE$8000,MATCH(Contacts[[#This Row],[Registration Number]],'[1]ET- AC Registrations'!$G$5:$G$8000,0),MATCH("Operation Name",'[1]ET- AC Registrations'!$A$5:$AE$5,0)),"")</f>
        <v>Bellacienda, LLC</v>
      </c>
      <c r="D376" s="2"/>
      <c r="E376" s="3">
        <f>IFERROR(INDEX('[1]ET- AC Registrations'!$A$5:$AE$8000,MATCH(Contacts[[#This Row],[Registration Number]],'[1]ET- AC Registrations'!$G$5:$G$8000,0),MATCH("Expiration Date",'[1]ET- AC Registrations'!$A$5:$AE$5,0)),"")</f>
        <v>45316</v>
      </c>
      <c r="F376" s="4" t="str">
        <f>IF(C376="","",IF(COUNTIFS('[1]ET-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6" s="26" t="str">
        <f>IFERROR(IF(VLOOKUP(Contacts[[#This Row],[Registration Number]],'[1]ET- AC Registrations'!$G$5:$AC$8000,20,FALSE)=TRUE,"Yes","No"),"")</f>
        <v>Yes</v>
      </c>
      <c r="H376" s="26" t="str">
        <f>IFERROR(IF(VLOOKUP(Contacts[[#This Row],[Registration Number]],'[1]ET- AC Registrations'!$G$5:$AC$8000,21,FALSE)=TRUE,"Yes","No"),"")</f>
        <v>No</v>
      </c>
      <c r="I376" s="26" t="str">
        <f>IFERROR(IF(VLOOKUP(Contacts[[#This Row],[Registration Number]],'[1]ET- AC Registrations'!$G$5:$AC$8000,22,FALSE)=TRUE,"Yes","No"),"")</f>
        <v>No</v>
      </c>
      <c r="J376" s="26" t="str">
        <f>IFERROR(IF(VLOOKUP(Contacts[[#This Row],[Registration Number]],'[1]ET- AC Registrations'!$G$5:$AC$8000,23,FALSE)=TRUE,"Yes","No"),"")</f>
        <v>No</v>
      </c>
      <c r="K376" s="26" t="str">
        <f>IFERROR(INDEX('[1]ET- AC Registrations'!$A$5:$AE$8000,MATCH(Contacts[[#This Row],[Registration Number]],'[1]ET- AC Registrations'!$G$5:$G$8000,0),MATCH("City",'[1]ET- AC Registrations'!$A$5:$AE$5,0)),"")</f>
        <v>Perris</v>
      </c>
    </row>
    <row r="377" spans="2:11" ht="30" customHeight="1" x14ac:dyDescent="0.3">
      <c r="B377" s="1" t="s">
        <v>387</v>
      </c>
      <c r="C377" s="2" t="str">
        <f>IFERROR(INDEX('[1]ET- AC Registrations'!$A$5:$AE$8000,MATCH(Contacts[[#This Row],[Registration Number]],'[1]ET- AC Registrations'!$G$5:$G$8000,0),MATCH("Operation Name",'[1]ET- AC Registrations'!$A$5:$AE$5,0)),"")</f>
        <v>Hans Meats Inc</v>
      </c>
      <c r="D377" s="2"/>
      <c r="E377" s="3">
        <f>IFERROR(INDEX('[1]ET- AC Registrations'!$A$5:$AE$8000,MATCH(Contacts[[#This Row],[Registration Number]],'[1]ET- AC Registrations'!$G$5:$G$8000,0),MATCH("Expiration Date",'[1]ET- AC Registrations'!$A$5:$AE$5,0)),"")</f>
        <v>45680</v>
      </c>
      <c r="F377" s="4" t="str">
        <f>IF(C377="","",IF(COUNTIFS('[1]ET-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7" s="26" t="str">
        <f>IFERROR(IF(VLOOKUP(Contacts[[#This Row],[Registration Number]],'[1]ET- AC Registrations'!$G$5:$AC$8000,20,FALSE)=TRUE,"Yes","No"),"")</f>
        <v>Yes</v>
      </c>
      <c r="H377" s="26" t="str">
        <f>IFERROR(IF(VLOOKUP(Contacts[[#This Row],[Registration Number]],'[1]ET- AC Registrations'!$G$5:$AC$8000,21,FALSE)=TRUE,"Yes","No"),"")</f>
        <v>No</v>
      </c>
      <c r="I377" s="26" t="str">
        <f>IFERROR(IF(VLOOKUP(Contacts[[#This Row],[Registration Number]],'[1]ET- AC Registrations'!$G$5:$AC$8000,22,FALSE)=TRUE,"Yes","No"),"")</f>
        <v>Yes</v>
      </c>
      <c r="J377" s="26" t="str">
        <f>IFERROR(IF(VLOOKUP(Contacts[[#This Row],[Registration Number]],'[1]ET- AC Registrations'!$G$5:$AC$8000,23,FALSE)=TRUE,"Yes","No"),"")</f>
        <v>Yes</v>
      </c>
      <c r="K377" s="26" t="str">
        <f>IFERROR(INDEX('[1]ET- AC Registrations'!$A$5:$AE$8000,MATCH(Contacts[[#This Row],[Registration Number]],'[1]ET- AC Registrations'!$G$5:$G$8000,0),MATCH("City",'[1]ET- AC Registrations'!$A$5:$AE$5,0)),"")</f>
        <v>Cudahy</v>
      </c>
    </row>
    <row r="378" spans="2:11" ht="30" customHeight="1" x14ac:dyDescent="0.3">
      <c r="B378" s="1" t="s">
        <v>388</v>
      </c>
      <c r="C378" s="2" t="str">
        <f>IFERROR(INDEX('[1]ET- AC Registrations'!$A$5:$AE$8000,MATCH(Contacts[[#This Row],[Registration Number]],'[1]ET- AC Registrations'!$G$5:$G$8000,0),MATCH("Operation Name",'[1]ET- AC Registrations'!$A$5:$AE$5,0)),"")</f>
        <v>Clover Stornetta Farms LLC</v>
      </c>
      <c r="D378" s="2"/>
      <c r="E378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378" s="4" t="str">
        <f>IF(C378="","",IF(COUNTIFS('[1]ET-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8" s="26" t="str">
        <f>IFERROR(IF(VLOOKUP(Contacts[[#This Row],[Registration Number]],'[1]ET- AC Registrations'!$G$5:$AC$8000,20,FALSE)=TRUE,"Yes","No"),"")</f>
        <v>Yes</v>
      </c>
      <c r="H378" s="26" t="str">
        <f>IFERROR(IF(VLOOKUP(Contacts[[#This Row],[Registration Number]],'[1]ET- AC Registrations'!$G$5:$AC$8000,21,FALSE)=TRUE,"Yes","No"),"")</f>
        <v>Yes</v>
      </c>
      <c r="I378" s="26" t="str">
        <f>IFERROR(IF(VLOOKUP(Contacts[[#This Row],[Registration Number]],'[1]ET- AC Registrations'!$G$5:$AC$8000,22,FALSE)=TRUE,"Yes","No"),"")</f>
        <v>No</v>
      </c>
      <c r="J378" s="26" t="str">
        <f>IFERROR(IF(VLOOKUP(Contacts[[#This Row],[Registration Number]],'[1]ET- AC Registrations'!$G$5:$AC$8000,23,FALSE)=TRUE,"Yes","No"),"")</f>
        <v>No</v>
      </c>
      <c r="K378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379" spans="2:11" ht="30" customHeight="1" x14ac:dyDescent="0.3">
      <c r="B379" s="1" t="s">
        <v>389</v>
      </c>
      <c r="C379" s="2" t="str">
        <f>IFERROR(INDEX('[1]ET- AC Registrations'!$A$5:$AE$8000,MATCH(Contacts[[#This Row],[Registration Number]],'[1]ET- AC Registrations'!$G$5:$G$8000,0),MATCH("Operation Name",'[1]ET- AC Registrations'!$A$5:$AE$5,0)),"")</f>
        <v>Pleasant Valley Farms</v>
      </c>
      <c r="D379" s="2"/>
      <c r="E379" s="3">
        <f>IFERROR(INDEX('[1]ET- AC Registrations'!$A$5:$AE$8000,MATCH(Contacts[[#This Row],[Registration Number]],'[1]ET- AC Registrations'!$G$5:$G$8000,0),MATCH("Expiration Date",'[1]ET- AC Registrations'!$A$5:$AE$5,0)),"")</f>
        <v>45681</v>
      </c>
      <c r="F379" s="4" t="str">
        <f>IF(C379="","",IF(COUNTIFS('[1]ET-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79" s="26" t="str">
        <f>IFERROR(IF(VLOOKUP(Contacts[[#This Row],[Registration Number]],'[1]ET- AC Registrations'!$G$5:$AC$8000,20,FALSE)=TRUE,"Yes","No"),"")</f>
        <v>Yes</v>
      </c>
      <c r="H379" s="26" t="str">
        <f>IFERROR(IF(VLOOKUP(Contacts[[#This Row],[Registration Number]],'[1]ET- AC Registrations'!$G$5:$AC$8000,21,FALSE)=TRUE,"Yes","No"),"")</f>
        <v>No</v>
      </c>
      <c r="I379" s="26" t="str">
        <f>IFERROR(IF(VLOOKUP(Contacts[[#This Row],[Registration Number]],'[1]ET- AC Registrations'!$G$5:$AC$8000,22,FALSE)=TRUE,"Yes","No"),"")</f>
        <v>No</v>
      </c>
      <c r="J379" s="26" t="str">
        <f>IFERROR(IF(VLOOKUP(Contacts[[#This Row],[Registration Number]],'[1]ET- AC Registrations'!$G$5:$AC$8000,23,FALSE)=TRUE,"Yes","No"),"")</f>
        <v>No</v>
      </c>
      <c r="K379" s="26" t="str">
        <f>IFERROR(INDEX('[1]ET- AC Registrations'!$A$5:$AE$8000,MATCH(Contacts[[#This Row],[Registration Number]],'[1]ET- AC Registrations'!$G$5:$G$8000,0),MATCH("City",'[1]ET- AC Registrations'!$A$5:$AE$5,0)),"")</f>
        <v>Farmington</v>
      </c>
    </row>
    <row r="380" spans="2:11" ht="30" customHeight="1" x14ac:dyDescent="0.3">
      <c r="B380" s="1" t="s">
        <v>390</v>
      </c>
      <c r="C380" s="2" t="str">
        <f>IFERROR(INDEX('[1]ET- AC Registrations'!$A$5:$AE$8000,MATCH(Contacts[[#This Row],[Registration Number]],'[1]ET- AC Registrations'!$G$5:$G$8000,0),MATCH("Operation Name",'[1]ET- AC Registrations'!$A$5:$AE$5,0)),"")</f>
        <v>Vistar Southern California</v>
      </c>
      <c r="D380" s="2"/>
      <c r="E380" s="3">
        <f>IFERROR(INDEX('[1]ET- AC Registrations'!$A$5:$AE$8000,MATCH(Contacts[[#This Row],[Registration Number]],'[1]ET- AC Registrations'!$G$5:$G$8000,0),MATCH("Expiration Date",'[1]ET- AC Registrations'!$A$5:$AE$5,0)),"")</f>
        <v>45631</v>
      </c>
      <c r="F380" s="4" t="str">
        <f>IF(C380="","",IF(COUNTIFS('[1]ET-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0" s="26" t="str">
        <f>IFERROR(IF(VLOOKUP(Contacts[[#This Row],[Registration Number]],'[1]ET- AC Registrations'!$G$5:$AC$8000,20,FALSE)=TRUE,"Yes","No"),"")</f>
        <v>Yes</v>
      </c>
      <c r="H380" s="26" t="str">
        <f>IFERROR(IF(VLOOKUP(Contacts[[#This Row],[Registration Number]],'[1]ET- AC Registrations'!$G$5:$AC$8000,21,FALSE)=TRUE,"Yes","No"),"")</f>
        <v>Yes</v>
      </c>
      <c r="I380" s="26" t="str">
        <f>IFERROR(IF(VLOOKUP(Contacts[[#This Row],[Registration Number]],'[1]ET- AC Registrations'!$G$5:$AC$8000,22,FALSE)=TRUE,"Yes","No"),"")</f>
        <v>No</v>
      </c>
      <c r="J380" s="26" t="str">
        <f>IFERROR(IF(VLOOKUP(Contacts[[#This Row],[Registration Number]],'[1]ET- AC Registrations'!$G$5:$AC$8000,23,FALSE)=TRUE,"Yes","No"),"")</f>
        <v>No</v>
      </c>
      <c r="K380" s="26" t="str">
        <f>IFERROR(INDEX('[1]ET- AC Registrations'!$A$5:$AE$8000,MATCH(Contacts[[#This Row],[Registration Number]],'[1]ET- AC Registrations'!$G$5:$G$8000,0),MATCH("City",'[1]ET- AC Registrations'!$A$5:$AE$5,0)),"")</f>
        <v>Fontana</v>
      </c>
    </row>
    <row r="381" spans="2:11" ht="30" customHeight="1" x14ac:dyDescent="0.3">
      <c r="B381" s="1" t="s">
        <v>391</v>
      </c>
      <c r="C381" s="2" t="str">
        <f>IFERROR(INDEX('[1]ET- AC Registrations'!$A$5:$AE$8000,MATCH(Contacts[[#This Row],[Registration Number]],'[1]ET- AC Registrations'!$G$5:$G$8000,0),MATCH("Operation Name",'[1]ET- AC Registrations'!$A$5:$AE$5,0)),"")</f>
        <v>Jimenez Family Farm</v>
      </c>
      <c r="D381" s="2"/>
      <c r="E381" s="3">
        <f>IFERROR(INDEX('[1]ET- AC Registrations'!$A$5:$AE$8000,MATCH(Contacts[[#This Row],[Registration Number]],'[1]ET- AC Registrations'!$G$5:$G$8000,0),MATCH("Expiration Date",'[1]ET- AC Registrations'!$A$5:$AE$5,0)),"")</f>
        <v>45316</v>
      </c>
      <c r="F381" s="4" t="str">
        <f>IF(C381="","",IF(COUNTIFS('[1]ET-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1" s="26" t="str">
        <f>IFERROR(IF(VLOOKUP(Contacts[[#This Row],[Registration Number]],'[1]ET- AC Registrations'!$G$5:$AC$8000,20,FALSE)=TRUE,"Yes","No"),"")</f>
        <v>Yes</v>
      </c>
      <c r="H381" s="26" t="str">
        <f>IFERROR(IF(VLOOKUP(Contacts[[#This Row],[Registration Number]],'[1]ET- AC Registrations'!$G$5:$AC$8000,21,FALSE)=TRUE,"Yes","No"),"")</f>
        <v>No</v>
      </c>
      <c r="I381" s="26" t="str">
        <f>IFERROR(IF(VLOOKUP(Contacts[[#This Row],[Registration Number]],'[1]ET- AC Registrations'!$G$5:$AC$8000,22,FALSE)=TRUE,"Yes","No"),"")</f>
        <v>No</v>
      </c>
      <c r="J381" s="26" t="str">
        <f>IFERROR(IF(VLOOKUP(Contacts[[#This Row],[Registration Number]],'[1]ET- AC Registrations'!$G$5:$AC$8000,23,FALSE)=TRUE,"Yes","No"),"")</f>
        <v>No</v>
      </c>
      <c r="K381" s="26" t="str">
        <f>IFERROR(INDEX('[1]ET- AC Registrations'!$A$5:$AE$8000,MATCH(Contacts[[#This Row],[Registration Number]],'[1]ET- AC Registrations'!$G$5:$G$8000,0),MATCH("City",'[1]ET- AC Registrations'!$A$5:$AE$5,0)),"")</f>
        <v>Santa Ynez</v>
      </c>
    </row>
    <row r="382" spans="2:11" ht="30" customHeight="1" x14ac:dyDescent="0.3">
      <c r="B382" s="1" t="s">
        <v>392</v>
      </c>
      <c r="C382" s="2" t="str">
        <f>IFERROR(INDEX('[1]ET- AC Registrations'!$A$5:$AE$8000,MATCH(Contacts[[#This Row],[Registration Number]],'[1]ET- AC Registrations'!$G$5:$G$8000,0),MATCH("Operation Name",'[1]ET- AC Registrations'!$A$5:$AE$5,0)),"")</f>
        <v>Willamette Egg Farms</v>
      </c>
      <c r="D382" s="2"/>
      <c r="E382" s="3">
        <f>IFERROR(INDEX('[1]ET- AC Registrations'!$A$5:$AE$8000,MATCH(Contacts[[#This Row],[Registration Number]],'[1]ET- AC Registrations'!$G$5:$G$8000,0),MATCH("Expiration Date",'[1]ET- AC Registrations'!$A$5:$AE$5,0)),"")</f>
        <v>45688</v>
      </c>
      <c r="F382" s="4" t="str">
        <f>IF(C382="","",IF(COUNTIFS('[1]ET-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82" s="26" t="str">
        <f>IFERROR(IF(VLOOKUP(Contacts[[#This Row],[Registration Number]],'[1]ET- AC Registrations'!$G$5:$AC$8000,20,FALSE)=TRUE,"Yes","No"),"")</f>
        <v>Yes</v>
      </c>
      <c r="H382" s="26" t="str">
        <f>IFERROR(IF(VLOOKUP(Contacts[[#This Row],[Registration Number]],'[1]ET- AC Registrations'!$G$5:$AC$8000,21,FALSE)=TRUE,"Yes","No"),"")</f>
        <v>No</v>
      </c>
      <c r="I382" s="26" t="str">
        <f>IFERROR(IF(VLOOKUP(Contacts[[#This Row],[Registration Number]],'[1]ET- AC Registrations'!$G$5:$AC$8000,22,FALSE)=TRUE,"Yes","No"),"")</f>
        <v>No</v>
      </c>
      <c r="J382" s="26" t="str">
        <f>IFERROR(IF(VLOOKUP(Contacts[[#This Row],[Registration Number]],'[1]ET- AC Registrations'!$G$5:$AC$8000,23,FALSE)=TRUE,"Yes","No"),"")</f>
        <v>No</v>
      </c>
      <c r="K382" s="26" t="str">
        <f>IFERROR(INDEX('[1]ET- AC Registrations'!$A$5:$AE$8000,MATCH(Contacts[[#This Row],[Registration Number]],'[1]ET- AC Registrations'!$G$5:$G$8000,0),MATCH("City",'[1]ET- AC Registrations'!$A$5:$AE$5,0)),"")</f>
        <v>Moses Lake</v>
      </c>
    </row>
    <row r="383" spans="2:11" ht="30" customHeight="1" x14ac:dyDescent="0.3">
      <c r="B383" s="1" t="s">
        <v>393</v>
      </c>
      <c r="C383" s="2" t="str">
        <f>IFERROR(INDEX('[1]ET- AC Registrations'!$A$5:$AE$8000,MATCH(Contacts[[#This Row],[Registration Number]],'[1]ET- AC Registrations'!$G$5:$G$8000,0),MATCH("Operation Name",'[1]ET- AC Registrations'!$A$5:$AE$5,0)),"")</f>
        <v>Willamette Egg Farms LLC</v>
      </c>
      <c r="D383" s="2"/>
      <c r="E383" s="3">
        <f>IFERROR(INDEX('[1]ET- AC Registrations'!$A$5:$AE$8000,MATCH(Contacts[[#This Row],[Registration Number]],'[1]ET- AC Registrations'!$G$5:$G$8000,0),MATCH("Expiration Date",'[1]ET- AC Registrations'!$A$5:$AE$5,0)),"")</f>
        <v>45683</v>
      </c>
      <c r="F383" s="4" t="str">
        <f>IF(C383="","",IF(COUNTIFS('[1]ET-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83" s="26" t="str">
        <f>IFERROR(IF(VLOOKUP(Contacts[[#This Row],[Registration Number]],'[1]ET- AC Registrations'!$G$5:$AC$8000,20,FALSE)=TRUE,"Yes","No"),"")</f>
        <v>Yes</v>
      </c>
      <c r="H383" s="26" t="str">
        <f>IFERROR(IF(VLOOKUP(Contacts[[#This Row],[Registration Number]],'[1]ET- AC Registrations'!$G$5:$AC$8000,21,FALSE)=TRUE,"Yes","No"),"")</f>
        <v>No</v>
      </c>
      <c r="I383" s="26" t="str">
        <f>IFERROR(IF(VLOOKUP(Contacts[[#This Row],[Registration Number]],'[1]ET- AC Registrations'!$G$5:$AC$8000,22,FALSE)=TRUE,"Yes","No"),"")</f>
        <v>No</v>
      </c>
      <c r="J383" s="26" t="str">
        <f>IFERROR(IF(VLOOKUP(Contacts[[#This Row],[Registration Number]],'[1]ET- AC Registrations'!$G$5:$AC$8000,23,FALSE)=TRUE,"Yes","No"),"")</f>
        <v>No</v>
      </c>
      <c r="K383" s="26" t="str">
        <f>IFERROR(INDEX('[1]ET- AC Registrations'!$A$5:$AE$8000,MATCH(Contacts[[#This Row],[Registration Number]],'[1]ET- AC Registrations'!$G$5:$G$8000,0),MATCH("City",'[1]ET- AC Registrations'!$A$5:$AE$5,0)),"")</f>
        <v>Canby</v>
      </c>
    </row>
    <row r="384" spans="2:11" ht="30" customHeight="1" x14ac:dyDescent="0.3">
      <c r="B384" s="1" t="s">
        <v>394</v>
      </c>
      <c r="C384" s="2" t="str">
        <f>IFERROR(INDEX('[1]ET- AC Registrations'!$A$5:$AE$8000,MATCH(Contacts[[#This Row],[Registration Number]],'[1]ET- AC Registrations'!$G$5:$G$8000,0),MATCH("Operation Name",'[1]ET- AC Registrations'!$A$5:$AE$5,0)),"")</f>
        <v>Vistar of Northern California</v>
      </c>
      <c r="D384" s="2"/>
      <c r="E384" s="3">
        <f>IFERROR(INDEX('[1]ET- AC Registrations'!$A$5:$AE$8000,MATCH(Contacts[[#This Row],[Registration Number]],'[1]ET- AC Registrations'!$G$5:$G$8000,0),MATCH("Expiration Date",'[1]ET- AC Registrations'!$A$5:$AE$5,0)),"")</f>
        <v>45634</v>
      </c>
      <c r="F384" s="4" t="str">
        <f>IF(C384="","",IF(COUNTIFS('[1]ET-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4" s="26" t="str">
        <f>IFERROR(IF(VLOOKUP(Contacts[[#This Row],[Registration Number]],'[1]ET- AC Registrations'!$G$5:$AC$8000,20,FALSE)=TRUE,"Yes","No"),"")</f>
        <v>Yes</v>
      </c>
      <c r="H384" s="26" t="str">
        <f>IFERROR(IF(VLOOKUP(Contacts[[#This Row],[Registration Number]],'[1]ET- AC Registrations'!$G$5:$AC$8000,21,FALSE)=TRUE,"Yes","No"),"")</f>
        <v>No</v>
      </c>
      <c r="I384" s="26" t="str">
        <f>IFERROR(IF(VLOOKUP(Contacts[[#This Row],[Registration Number]],'[1]ET- AC Registrations'!$G$5:$AC$8000,22,FALSE)=TRUE,"Yes","No"),"")</f>
        <v>No</v>
      </c>
      <c r="J384" s="26" t="str">
        <f>IFERROR(IF(VLOOKUP(Contacts[[#This Row],[Registration Number]],'[1]ET- AC Registrations'!$G$5:$AC$8000,23,FALSE)=TRUE,"Yes","No"),"")</f>
        <v>No</v>
      </c>
      <c r="K384" s="26" t="str">
        <f>IFERROR(INDEX('[1]ET- AC Registrations'!$A$5:$AE$8000,MATCH(Contacts[[#This Row],[Registration Number]],'[1]ET- AC Registrations'!$G$5:$G$8000,0),MATCH("City",'[1]ET- AC Registrations'!$A$5:$AE$5,0)),"")</f>
        <v>Livermore</v>
      </c>
    </row>
    <row r="385" spans="2:11" ht="30" customHeight="1" x14ac:dyDescent="0.3">
      <c r="B385" s="1" t="s">
        <v>395</v>
      </c>
      <c r="C385" s="2" t="str">
        <f>IFERROR(INDEX('[1]ET- AC Registrations'!$A$5:$AE$8000,MATCH(Contacts[[#This Row],[Registration Number]],'[1]ET- AC Registrations'!$G$5:$G$8000,0),MATCH("Operation Name",'[1]ET- AC Registrations'!$A$5:$AE$5,0)),"")</f>
        <v>Performance Foodservice Southern California</v>
      </c>
      <c r="D385" s="2"/>
      <c r="E385" s="3">
        <f>IFERROR(INDEX('[1]ET- AC Registrations'!$A$5:$AE$8000,MATCH(Contacts[[#This Row],[Registration Number]],'[1]ET- AC Registrations'!$G$5:$G$8000,0),MATCH("Expiration Date",'[1]ET- AC Registrations'!$A$5:$AE$5,0)),"")</f>
        <v>45318</v>
      </c>
      <c r="F385" s="4" t="str">
        <f>IF(C385="","",IF(COUNTIFS('[1]ET-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5" s="26" t="str">
        <f>IFERROR(IF(VLOOKUP(Contacts[[#This Row],[Registration Number]],'[1]ET- AC Registrations'!$G$5:$AC$8000,20,FALSE)=TRUE,"Yes","No"),"")</f>
        <v>Yes</v>
      </c>
      <c r="H385" s="26" t="str">
        <f>IFERROR(IF(VLOOKUP(Contacts[[#This Row],[Registration Number]],'[1]ET- AC Registrations'!$G$5:$AC$8000,21,FALSE)=TRUE,"Yes","No"),"")</f>
        <v>Yes</v>
      </c>
      <c r="I385" s="26" t="str">
        <f>IFERROR(IF(VLOOKUP(Contacts[[#This Row],[Registration Number]],'[1]ET- AC Registrations'!$G$5:$AC$8000,22,FALSE)=TRUE,"Yes","No"),"")</f>
        <v>Yes</v>
      </c>
      <c r="J385" s="26" t="str">
        <f>IFERROR(IF(VLOOKUP(Contacts[[#This Row],[Registration Number]],'[1]ET- AC Registrations'!$G$5:$AC$8000,23,FALSE)=TRUE,"Yes","No"),"")</f>
        <v>Yes</v>
      </c>
      <c r="K385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386" spans="2:11" ht="30" customHeight="1" x14ac:dyDescent="0.3">
      <c r="B386" s="1" t="s">
        <v>396</v>
      </c>
      <c r="C386" s="2" t="str">
        <f>IFERROR(INDEX('[1]ET- AC Registrations'!$A$5:$AE$8000,MATCH(Contacts[[#This Row],[Registration Number]],'[1]ET- AC Registrations'!$G$5:$G$8000,0),MATCH("Operation Name",'[1]ET- AC Registrations'!$A$5:$AE$5,0)),"")</f>
        <v>Performance Foodservice Ledyard</v>
      </c>
      <c r="D386" s="2"/>
      <c r="E386" s="3">
        <f>IFERROR(INDEX('[1]ET- AC Registrations'!$A$5:$AE$8000,MATCH(Contacts[[#This Row],[Registration Number]],'[1]ET- AC Registrations'!$G$5:$G$8000,0),MATCH("Expiration Date",'[1]ET- AC Registrations'!$A$5:$AE$5,0)),"")</f>
        <v>45318</v>
      </c>
      <c r="F386" s="4" t="str">
        <f>IF(C386="","",IF(COUNTIFS('[1]ET-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6" s="26" t="str">
        <f>IFERROR(IF(VLOOKUP(Contacts[[#This Row],[Registration Number]],'[1]ET- AC Registrations'!$G$5:$AC$8000,20,FALSE)=TRUE,"Yes","No"),"")</f>
        <v>Yes</v>
      </c>
      <c r="H386" s="26" t="str">
        <f>IFERROR(IF(VLOOKUP(Contacts[[#This Row],[Registration Number]],'[1]ET- AC Registrations'!$G$5:$AC$8000,21,FALSE)=TRUE,"Yes","No"),"")</f>
        <v>Yes</v>
      </c>
      <c r="I386" s="26" t="str">
        <f>IFERROR(IF(VLOOKUP(Contacts[[#This Row],[Registration Number]],'[1]ET- AC Registrations'!$G$5:$AC$8000,22,FALSE)=TRUE,"Yes","No"),"")</f>
        <v>Yes</v>
      </c>
      <c r="J386" s="26" t="str">
        <f>IFERROR(IF(VLOOKUP(Contacts[[#This Row],[Registration Number]],'[1]ET- AC Registrations'!$G$5:$AC$8000,23,FALSE)=TRUE,"Yes","No"),"")</f>
        <v>Yes</v>
      </c>
      <c r="K386" s="26" t="str">
        <f>IFERROR(INDEX('[1]ET- AC Registrations'!$A$5:$AE$8000,MATCH(Contacts[[#This Row],[Registration Number]],'[1]ET- AC Registrations'!$G$5:$G$8000,0),MATCH("City",'[1]ET- AC Registrations'!$A$5:$AE$5,0)),"")</f>
        <v>Gilroy</v>
      </c>
    </row>
    <row r="387" spans="2:11" ht="30" customHeight="1" x14ac:dyDescent="0.3">
      <c r="B387" s="1" t="s">
        <v>397</v>
      </c>
      <c r="C387" s="2" t="str">
        <f>IFERROR(INDEX('[1]ET- AC Registrations'!$A$5:$AE$8000,MATCH(Contacts[[#This Row],[Registration Number]],'[1]ET- AC Registrations'!$G$5:$G$8000,0),MATCH("Operation Name",'[1]ET- AC Registrations'!$A$5:$AE$5,0)),"")</f>
        <v>Wheatland Natural Meats</v>
      </c>
      <c r="D387" s="2"/>
      <c r="E387" s="3">
        <f>IFERROR(INDEX('[1]ET- AC Registrations'!$A$5:$AE$8000,MATCH(Contacts[[#This Row],[Registration Number]],'[1]ET- AC Registrations'!$G$5:$G$8000,0),MATCH("Expiration Date",'[1]ET- AC Registrations'!$A$5:$AE$5,0)),"")</f>
        <v>45687</v>
      </c>
      <c r="F387" s="4" t="str">
        <f>IF(C387="","",IF(COUNTIFS('[1]ET-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7" s="26" t="str">
        <f>IFERROR(IF(VLOOKUP(Contacts[[#This Row],[Registration Number]],'[1]ET- AC Registrations'!$G$5:$AC$8000,20,FALSE)=TRUE,"Yes","No"),"")</f>
        <v>Yes</v>
      </c>
      <c r="H387" s="26" t="str">
        <f>IFERROR(IF(VLOOKUP(Contacts[[#This Row],[Registration Number]],'[1]ET- AC Registrations'!$G$5:$AC$8000,21,FALSE)=TRUE,"Yes","No"),"")</f>
        <v>No</v>
      </c>
      <c r="I387" s="26" t="str">
        <f>IFERROR(IF(VLOOKUP(Contacts[[#This Row],[Registration Number]],'[1]ET- AC Registrations'!$G$5:$AC$8000,22,FALSE)=TRUE,"Yes","No"),"")</f>
        <v>Yes</v>
      </c>
      <c r="J387" s="26" t="str">
        <f>IFERROR(IF(VLOOKUP(Contacts[[#This Row],[Registration Number]],'[1]ET- AC Registrations'!$G$5:$AC$8000,23,FALSE)=TRUE,"Yes","No"),"")</f>
        <v>No</v>
      </c>
      <c r="K387" s="26" t="str">
        <f>IFERROR(INDEX('[1]ET- AC Registrations'!$A$5:$AE$8000,MATCH(Contacts[[#This Row],[Registration Number]],'[1]ET- AC Registrations'!$G$5:$G$8000,0),MATCH("City",'[1]ET- AC Registrations'!$A$5:$AE$5,0)),"")</f>
        <v>Wheatland</v>
      </c>
    </row>
    <row r="388" spans="2:11" ht="30" customHeight="1" x14ac:dyDescent="0.3">
      <c r="B388" s="1" t="s">
        <v>398</v>
      </c>
      <c r="C388" s="2" t="str">
        <f>IFERROR(INDEX('[1]ET- AC Registrations'!$A$5:$AE$8000,MATCH(Contacts[[#This Row],[Registration Number]],'[1]ET- AC Registrations'!$G$5:$G$8000,0),MATCH("Operation Name",'[1]ET- AC Registrations'!$A$5:$AE$5,0)),"")</f>
        <v>Performance Food Service Northern California</v>
      </c>
      <c r="D388" s="2"/>
      <c r="E388" s="3">
        <f>IFERROR(INDEX('[1]ET- AC Registrations'!$A$5:$AE$8000,MATCH(Contacts[[#This Row],[Registration Number]],'[1]ET- AC Registrations'!$G$5:$G$8000,0),MATCH("Expiration Date",'[1]ET- AC Registrations'!$A$5:$AE$5,0)),"")</f>
        <v>45321</v>
      </c>
      <c r="F388" s="4" t="str">
        <f>IF(C388="","",IF(COUNTIFS('[1]ET-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8" s="26" t="str">
        <f>IFERROR(IF(VLOOKUP(Contacts[[#This Row],[Registration Number]],'[1]ET- AC Registrations'!$G$5:$AC$8000,20,FALSE)=TRUE,"Yes","No"),"")</f>
        <v>Yes</v>
      </c>
      <c r="H388" s="26" t="str">
        <f>IFERROR(IF(VLOOKUP(Contacts[[#This Row],[Registration Number]],'[1]ET- AC Registrations'!$G$5:$AC$8000,21,FALSE)=TRUE,"Yes","No"),"")</f>
        <v>Yes</v>
      </c>
      <c r="I388" s="26" t="str">
        <f>IFERROR(IF(VLOOKUP(Contacts[[#This Row],[Registration Number]],'[1]ET- AC Registrations'!$G$5:$AC$8000,22,FALSE)=TRUE,"Yes","No"),"")</f>
        <v>Yes</v>
      </c>
      <c r="J388" s="26" t="str">
        <f>IFERROR(IF(VLOOKUP(Contacts[[#This Row],[Registration Number]],'[1]ET- AC Registrations'!$G$5:$AC$8000,23,FALSE)=TRUE,"Yes","No"),"")</f>
        <v>Yes</v>
      </c>
      <c r="K388" s="26" t="str">
        <f>IFERROR(INDEX('[1]ET- AC Registrations'!$A$5:$AE$8000,MATCH(Contacts[[#This Row],[Registration Number]],'[1]ET- AC Registrations'!$G$5:$G$8000,0),MATCH("City",'[1]ET- AC Registrations'!$A$5:$AE$5,0)),"")</f>
        <v>Livermore</v>
      </c>
    </row>
    <row r="389" spans="2:11" ht="30" customHeight="1" x14ac:dyDescent="0.3">
      <c r="B389" s="1" t="s">
        <v>399</v>
      </c>
      <c r="C389" s="2" t="str">
        <f>IFERROR(INDEX('[1]ET- AC Registrations'!$A$5:$AE$8000,MATCH(Contacts[[#This Row],[Registration Number]],'[1]ET- AC Registrations'!$G$5:$G$8000,0),MATCH("Operation Name",'[1]ET- AC Registrations'!$A$5:$AE$5,0)),"")</f>
        <v>ALDI Inc Moreno Valley Division</v>
      </c>
      <c r="D389" s="2"/>
      <c r="E389" s="3">
        <f>IFERROR(INDEX('[1]ET- AC Registrations'!$A$5:$AE$8000,MATCH(Contacts[[#This Row],[Registration Number]],'[1]ET- AC Registrations'!$G$5:$G$8000,0),MATCH("Expiration Date",'[1]ET- AC Registrations'!$A$5:$AE$5,0)),"")</f>
        <v>45689</v>
      </c>
      <c r="F389" s="4" t="str">
        <f>IF(C389="","",IF(COUNTIFS('[1]ET-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89" s="26" t="str">
        <f>IFERROR(IF(VLOOKUP(Contacts[[#This Row],[Registration Number]],'[1]ET- AC Registrations'!$G$5:$AC$8000,20,FALSE)=TRUE,"Yes","No"),"")</f>
        <v>Yes</v>
      </c>
      <c r="H389" s="26" t="str">
        <f>IFERROR(IF(VLOOKUP(Contacts[[#This Row],[Registration Number]],'[1]ET- AC Registrations'!$G$5:$AC$8000,21,FALSE)=TRUE,"Yes","No"),"")</f>
        <v>Yes</v>
      </c>
      <c r="I389" s="26" t="str">
        <f>IFERROR(IF(VLOOKUP(Contacts[[#This Row],[Registration Number]],'[1]ET- AC Registrations'!$G$5:$AC$8000,22,FALSE)=TRUE,"Yes","No"),"")</f>
        <v>Yes</v>
      </c>
      <c r="J389" s="26" t="str">
        <f>IFERROR(IF(VLOOKUP(Contacts[[#This Row],[Registration Number]],'[1]ET- AC Registrations'!$G$5:$AC$8000,23,FALSE)=TRUE,"Yes","No"),"")</f>
        <v>No</v>
      </c>
      <c r="K389" s="26" t="str">
        <f>IFERROR(INDEX('[1]ET- AC Registrations'!$A$5:$AE$8000,MATCH(Contacts[[#This Row],[Registration Number]],'[1]ET- AC Registrations'!$G$5:$G$8000,0),MATCH("City",'[1]ET- AC Registrations'!$A$5:$AE$5,0)),"")</f>
        <v>Moreno Valley</v>
      </c>
    </row>
    <row r="390" spans="2:11" ht="30" customHeight="1" x14ac:dyDescent="0.3">
      <c r="B390" s="1" t="s">
        <v>400</v>
      </c>
      <c r="C390" s="2" t="str">
        <f>IFERROR(INDEX('[1]ET- AC Registrations'!$A$5:$AE$8000,MATCH(Contacts[[#This Row],[Registration Number]],'[1]ET- AC Registrations'!$G$5:$G$8000,0),MATCH("Operation Name",'[1]ET- AC Registrations'!$A$5:$AE$5,0)),"")</f>
        <v>Raley's</v>
      </c>
      <c r="D390" s="2"/>
      <c r="E390" s="3">
        <f>IFERROR(INDEX('[1]ET- AC Registrations'!$A$5:$AE$8000,MATCH(Contacts[[#This Row],[Registration Number]],'[1]ET- AC Registrations'!$G$5:$G$8000,0),MATCH("Expiration Date",'[1]ET- AC Registrations'!$A$5:$AE$5,0)),"")</f>
        <v>45323</v>
      </c>
      <c r="F390" s="4" t="str">
        <f>IF(C390="","",IF(COUNTIFS('[1]ET-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90" s="26" t="str">
        <f>IFERROR(IF(VLOOKUP(Contacts[[#This Row],[Registration Number]],'[1]ET- AC Registrations'!$G$5:$AC$8000,20,FALSE)=TRUE,"Yes","No"),"")</f>
        <v>Yes</v>
      </c>
      <c r="H390" s="26" t="str">
        <f>IFERROR(IF(VLOOKUP(Contacts[[#This Row],[Registration Number]],'[1]ET- AC Registrations'!$G$5:$AC$8000,21,FALSE)=TRUE,"Yes","No"),"")</f>
        <v>Yes</v>
      </c>
      <c r="I390" s="26" t="str">
        <f>IFERROR(IF(VLOOKUP(Contacts[[#This Row],[Registration Number]],'[1]ET- AC Registrations'!$G$5:$AC$8000,22,FALSE)=TRUE,"Yes","No"),"")</f>
        <v>Yes</v>
      </c>
      <c r="J390" s="26" t="str">
        <f>IFERROR(IF(VLOOKUP(Contacts[[#This Row],[Registration Number]],'[1]ET- AC Registrations'!$G$5:$AC$8000,23,FALSE)=TRUE,"Yes","No"),"")</f>
        <v>No</v>
      </c>
      <c r="K390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391" spans="2:11" ht="30" hidden="1" customHeight="1" x14ac:dyDescent="0.3">
      <c r="B391" s="1" t="s">
        <v>401</v>
      </c>
      <c r="C39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91" s="2"/>
      <c r="E39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91" s="4" t="str">
        <f>IF(C391="","",IF(COUNTIFS('[1]ET-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91" s="26" t="str">
        <f>IFERROR(IF(VLOOKUP(Contacts[[#This Row],[Registration Number]],'[1]ET- AC Registrations'!$G$5:$AC$8000,20,FALSE)=TRUE,"Yes","No"),"")</f>
        <v/>
      </c>
      <c r="H391" s="26" t="str">
        <f>IFERROR(IF(VLOOKUP(Contacts[[#This Row],[Registration Number]],'[1]ET- AC Registrations'!$G$5:$AC$8000,21,FALSE)=TRUE,"Yes","No"),"")</f>
        <v/>
      </c>
      <c r="I391" s="26" t="str">
        <f>IFERROR(IF(VLOOKUP(Contacts[[#This Row],[Registration Number]],'[1]ET- AC Registrations'!$G$5:$AC$8000,22,FALSE)=TRUE,"Yes","No"),"")</f>
        <v/>
      </c>
      <c r="J391" s="26" t="str">
        <f>IFERROR(IF(VLOOKUP(Contacts[[#This Row],[Registration Number]],'[1]ET- AC Registrations'!$G$5:$AC$8000,23,FALSE)=TRUE,"Yes","No"),"")</f>
        <v/>
      </c>
      <c r="K39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92" spans="2:11" ht="30" hidden="1" customHeight="1" x14ac:dyDescent="0.3">
      <c r="B392" s="1" t="s">
        <v>402</v>
      </c>
      <c r="C39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92" s="2"/>
      <c r="E39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92" s="4" t="str">
        <f>IF(C392="","",IF(COUNTIFS('[1]ET-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92" s="26" t="str">
        <f>IFERROR(IF(VLOOKUP(Contacts[[#This Row],[Registration Number]],'[1]ET- AC Registrations'!$G$5:$AC$8000,20,FALSE)=TRUE,"Yes","No"),"")</f>
        <v/>
      </c>
      <c r="H392" s="26" t="str">
        <f>IFERROR(IF(VLOOKUP(Contacts[[#This Row],[Registration Number]],'[1]ET- AC Registrations'!$G$5:$AC$8000,21,FALSE)=TRUE,"Yes","No"),"")</f>
        <v/>
      </c>
      <c r="I392" s="26" t="str">
        <f>IFERROR(IF(VLOOKUP(Contacts[[#This Row],[Registration Number]],'[1]ET- AC Registrations'!$G$5:$AC$8000,22,FALSE)=TRUE,"Yes","No"),"")</f>
        <v/>
      </c>
      <c r="J392" s="26" t="str">
        <f>IFERROR(IF(VLOOKUP(Contacts[[#This Row],[Registration Number]],'[1]ET- AC Registrations'!$G$5:$AC$8000,23,FALSE)=TRUE,"Yes","No"),"")</f>
        <v/>
      </c>
      <c r="K39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93" spans="2:11" ht="30" hidden="1" customHeight="1" x14ac:dyDescent="0.3">
      <c r="B393" s="1" t="s">
        <v>403</v>
      </c>
      <c r="C39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393" s="2"/>
      <c r="E39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393" s="4" t="str">
        <f>IF(C393="","",IF(COUNTIFS('[1]ET-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393" s="26" t="str">
        <f>IFERROR(IF(VLOOKUP(Contacts[[#This Row],[Registration Number]],'[1]ET- AC Registrations'!$G$5:$AC$8000,20,FALSE)=TRUE,"Yes","No"),"")</f>
        <v/>
      </c>
      <c r="H393" s="26" t="str">
        <f>IFERROR(IF(VLOOKUP(Contacts[[#This Row],[Registration Number]],'[1]ET- AC Registrations'!$G$5:$AC$8000,21,FALSE)=TRUE,"Yes","No"),"")</f>
        <v/>
      </c>
      <c r="I393" s="26" t="str">
        <f>IFERROR(IF(VLOOKUP(Contacts[[#This Row],[Registration Number]],'[1]ET- AC Registrations'!$G$5:$AC$8000,22,FALSE)=TRUE,"Yes","No"),"")</f>
        <v/>
      </c>
      <c r="J393" s="26" t="str">
        <f>IFERROR(IF(VLOOKUP(Contacts[[#This Row],[Registration Number]],'[1]ET- AC Registrations'!$G$5:$AC$8000,23,FALSE)=TRUE,"Yes","No"),"")</f>
        <v/>
      </c>
      <c r="K39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394" spans="2:11" ht="30" customHeight="1" x14ac:dyDescent="0.3">
      <c r="B394" s="1" t="s">
        <v>404</v>
      </c>
      <c r="C394" s="2" t="str">
        <f>IFERROR(INDEX('[1]ET- AC Registrations'!$A$5:$AE$8000,MATCH(Contacts[[#This Row],[Registration Number]],'[1]ET- AC Registrations'!$G$5:$G$8000,0),MATCH("Operation Name",'[1]ET- AC Registrations'!$A$5:$AE$5,0)),"")</f>
        <v>Willamette Egg Farms</v>
      </c>
      <c r="D394" s="2"/>
      <c r="E394" s="3">
        <f>IFERROR(INDEX('[1]ET- AC Registrations'!$A$5:$AE$8000,MATCH(Contacts[[#This Row],[Registration Number]],'[1]ET- AC Registrations'!$G$5:$G$8000,0),MATCH("Expiration Date",'[1]ET- AC Registrations'!$A$5:$AE$5,0)),"")</f>
        <v>45328</v>
      </c>
      <c r="F394" s="4" t="str">
        <f>IF(C394="","",IF(COUNTIFS('[1]ET-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94" s="26" t="str">
        <f>IFERROR(IF(VLOOKUP(Contacts[[#This Row],[Registration Number]],'[1]ET- AC Registrations'!$G$5:$AC$8000,20,FALSE)=TRUE,"Yes","No"),"")</f>
        <v>Yes</v>
      </c>
      <c r="H394" s="26" t="str">
        <f>IFERROR(IF(VLOOKUP(Contacts[[#This Row],[Registration Number]],'[1]ET- AC Registrations'!$G$5:$AC$8000,21,FALSE)=TRUE,"Yes","No"),"")</f>
        <v>Yes</v>
      </c>
      <c r="I394" s="26" t="str">
        <f>IFERROR(IF(VLOOKUP(Contacts[[#This Row],[Registration Number]],'[1]ET- AC Registrations'!$G$5:$AC$8000,22,FALSE)=TRUE,"Yes","No"),"")</f>
        <v>No</v>
      </c>
      <c r="J394" s="26" t="str">
        <f>IFERROR(IF(VLOOKUP(Contacts[[#This Row],[Registration Number]],'[1]ET- AC Registrations'!$G$5:$AC$8000,23,FALSE)=TRUE,"Yes","No"),"")</f>
        <v>No</v>
      </c>
      <c r="K394" s="26" t="str">
        <f>IFERROR(INDEX('[1]ET- AC Registrations'!$A$5:$AE$8000,MATCH(Contacts[[#This Row],[Registration Number]],'[1]ET- AC Registrations'!$G$5:$G$8000,0),MATCH("City",'[1]ET- AC Registrations'!$A$5:$AE$5,0)),"")</f>
        <v>Canby</v>
      </c>
    </row>
    <row r="395" spans="2:11" ht="30" customHeight="1" x14ac:dyDescent="0.3">
      <c r="B395" s="1" t="s">
        <v>405</v>
      </c>
      <c r="C395" s="2" t="str">
        <f>IFERROR(INDEX('[1]ET- AC Registrations'!$A$5:$AE$8000,MATCH(Contacts[[#This Row],[Registration Number]],'[1]ET- AC Registrations'!$G$5:$G$8000,0),MATCH("Operation Name",'[1]ET- AC Registrations'!$A$5:$AE$5,0)),"")</f>
        <v>Morning Fresh Egg</v>
      </c>
      <c r="D395" s="2"/>
      <c r="E395" s="3">
        <f>IFERROR(INDEX('[1]ET- AC Registrations'!$A$5:$AE$8000,MATCH(Contacts[[#This Row],[Registration Number]],'[1]ET- AC Registrations'!$G$5:$G$8000,0),MATCH("Expiration Date",'[1]ET- AC Registrations'!$A$5:$AE$5,0)),"")</f>
        <v>45359</v>
      </c>
      <c r="F395" s="4" t="str">
        <f>IF(C395="","",IF(COUNTIFS('[1]ET-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395" s="26" t="str">
        <f>IFERROR(IF(VLOOKUP(Contacts[[#This Row],[Registration Number]],'[1]ET- AC Registrations'!$G$5:$AC$8000,20,FALSE)=TRUE,"Yes","No"),"")</f>
        <v>Yes</v>
      </c>
      <c r="H395" s="26" t="str">
        <f>IFERROR(IF(VLOOKUP(Contacts[[#This Row],[Registration Number]],'[1]ET- AC Registrations'!$G$5:$AC$8000,21,FALSE)=TRUE,"Yes","No"),"")</f>
        <v>No</v>
      </c>
      <c r="I395" s="26" t="str">
        <f>IFERROR(IF(VLOOKUP(Contacts[[#This Row],[Registration Number]],'[1]ET- AC Registrations'!$G$5:$AC$8000,22,FALSE)=TRUE,"Yes","No"),"")</f>
        <v>No</v>
      </c>
      <c r="J395" s="26" t="str">
        <f>IFERROR(IF(VLOOKUP(Contacts[[#This Row],[Registration Number]],'[1]ET- AC Registrations'!$G$5:$AC$8000,23,FALSE)=TRUE,"Yes","No"),"")</f>
        <v>No</v>
      </c>
      <c r="K395" s="26" t="str">
        <f>IFERROR(INDEX('[1]ET- AC Registrations'!$A$5:$AE$8000,MATCH(Contacts[[#This Row],[Registration Number]],'[1]ET- AC Registrations'!$G$5:$G$8000,0),MATCH("City",'[1]ET- AC Registrations'!$A$5:$AE$5,0)),"")</f>
        <v>Mentone</v>
      </c>
    </row>
    <row r="396" spans="2:11" ht="30" customHeight="1" x14ac:dyDescent="0.3">
      <c r="B396" s="1" t="s">
        <v>406</v>
      </c>
      <c r="C396" s="2" t="str">
        <f>IFERROR(INDEX('[1]ET- AC Registrations'!$A$5:$AE$8000,MATCH(Contacts[[#This Row],[Registration Number]],'[1]ET- AC Registrations'!$G$5:$G$8000,0),MATCH("Operation Name",'[1]ET- AC Registrations'!$A$5:$AE$5,0)),"")</f>
        <v>MPS Egg Farms Automated Egg Producers</v>
      </c>
      <c r="D396" s="2"/>
      <c r="E396" s="3">
        <f>IFERROR(INDEX('[1]ET- AC Registrations'!$A$5:$AE$8000,MATCH(Contacts[[#This Row],[Registration Number]],'[1]ET- AC Registrations'!$G$5:$G$8000,0),MATCH("Expiration Date",'[1]ET- AC Registrations'!$A$5:$AE$5,0)),"")</f>
        <v>45694</v>
      </c>
      <c r="F396" s="4" t="str">
        <f>IF(C396="","",IF(COUNTIFS('[1]ET-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96" s="26" t="str">
        <f>IFERROR(IF(VLOOKUP(Contacts[[#This Row],[Registration Number]],'[1]ET- AC Registrations'!$G$5:$AC$8000,20,FALSE)=TRUE,"Yes","No"),"")</f>
        <v>Yes</v>
      </c>
      <c r="H396" s="26" t="str">
        <f>IFERROR(IF(VLOOKUP(Contacts[[#This Row],[Registration Number]],'[1]ET- AC Registrations'!$G$5:$AC$8000,21,FALSE)=TRUE,"Yes","No"),"")</f>
        <v>No</v>
      </c>
      <c r="I396" s="26" t="str">
        <f>IFERROR(IF(VLOOKUP(Contacts[[#This Row],[Registration Number]],'[1]ET- AC Registrations'!$G$5:$AC$8000,22,FALSE)=TRUE,"Yes","No"),"")</f>
        <v>No</v>
      </c>
      <c r="J396" s="26" t="str">
        <f>IFERROR(IF(VLOOKUP(Contacts[[#This Row],[Registration Number]],'[1]ET- AC Registrations'!$G$5:$AC$8000,23,FALSE)=TRUE,"Yes","No"),"")</f>
        <v>No</v>
      </c>
      <c r="K396" s="26" t="str">
        <f>IFERROR(INDEX('[1]ET- AC Registrations'!$A$5:$AE$8000,MATCH(Contacts[[#This Row],[Registration Number]],'[1]ET- AC Registrations'!$G$5:$G$8000,0),MATCH("City",'[1]ET- AC Registrations'!$A$5:$AE$5,0)),"")</f>
        <v>North Manchester</v>
      </c>
    </row>
    <row r="397" spans="2:11" ht="30" customHeight="1" x14ac:dyDescent="0.3">
      <c r="B397" s="1" t="s">
        <v>407</v>
      </c>
      <c r="C397" s="2" t="str">
        <f>IFERROR(INDEX('[1]ET- AC Registrations'!$A$5:$AE$8000,MATCH(Contacts[[#This Row],[Registration Number]],'[1]ET- AC Registrations'!$G$5:$G$8000,0),MATCH("Operation Name",'[1]ET- AC Registrations'!$A$5:$AE$5,0)),"")</f>
        <v>MPS Egg Farms Sunnyside Farms</v>
      </c>
      <c r="D397" s="2"/>
      <c r="E397" s="3">
        <f>IFERROR(INDEX('[1]ET- AC Registrations'!$A$5:$AE$8000,MATCH(Contacts[[#This Row],[Registration Number]],'[1]ET- AC Registrations'!$G$5:$G$8000,0),MATCH("Expiration Date",'[1]ET- AC Registrations'!$A$5:$AE$5,0)),"")</f>
        <v>45694</v>
      </c>
      <c r="F397" s="4" t="str">
        <f>IF(C397="","",IF(COUNTIFS('[1]ET-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97" s="26" t="str">
        <f>IFERROR(IF(VLOOKUP(Contacts[[#This Row],[Registration Number]],'[1]ET- AC Registrations'!$G$5:$AC$8000,20,FALSE)=TRUE,"Yes","No"),"")</f>
        <v>Yes</v>
      </c>
      <c r="H397" s="26" t="str">
        <f>IFERROR(IF(VLOOKUP(Contacts[[#This Row],[Registration Number]],'[1]ET- AC Registrations'!$G$5:$AC$8000,21,FALSE)=TRUE,"Yes","No"),"")</f>
        <v>No</v>
      </c>
      <c r="I397" s="26" t="str">
        <f>IFERROR(IF(VLOOKUP(Contacts[[#This Row],[Registration Number]],'[1]ET- AC Registrations'!$G$5:$AC$8000,22,FALSE)=TRUE,"Yes","No"),"")</f>
        <v>No</v>
      </c>
      <c r="J397" s="26" t="str">
        <f>IFERROR(IF(VLOOKUP(Contacts[[#This Row],[Registration Number]],'[1]ET- AC Registrations'!$G$5:$AC$8000,23,FALSE)=TRUE,"Yes","No"),"")</f>
        <v>No</v>
      </c>
      <c r="K397" s="26" t="str">
        <f>IFERROR(INDEX('[1]ET- AC Registrations'!$A$5:$AE$8000,MATCH(Contacts[[#This Row],[Registration Number]],'[1]ET- AC Registrations'!$G$5:$G$8000,0),MATCH("City",'[1]ET- AC Registrations'!$A$5:$AE$5,0)),"")</f>
        <v>North Manchester</v>
      </c>
    </row>
    <row r="398" spans="2:11" ht="30" customHeight="1" x14ac:dyDescent="0.3">
      <c r="B398" s="1" t="s">
        <v>408</v>
      </c>
      <c r="C398" s="2" t="str">
        <f>IFERROR(INDEX('[1]ET- AC Registrations'!$A$5:$AE$8000,MATCH(Contacts[[#This Row],[Registration Number]],'[1]ET- AC Registrations'!$G$5:$G$8000,0),MATCH("Operation Name",'[1]ET- AC Registrations'!$A$5:$AE$5,0)),"")</f>
        <v>MPS Egg Farms Creekview</v>
      </c>
      <c r="D398" s="2"/>
      <c r="E398" s="3">
        <f>IFERROR(INDEX('[1]ET- AC Registrations'!$A$5:$AE$8000,MATCH(Contacts[[#This Row],[Registration Number]],'[1]ET- AC Registrations'!$G$5:$G$8000,0),MATCH("Expiration Date",'[1]ET- AC Registrations'!$A$5:$AE$5,0)),"")</f>
        <v>45328</v>
      </c>
      <c r="F398" s="4" t="str">
        <f>IF(C398="","",IF(COUNTIFS('[1]ET-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98" s="26" t="str">
        <f>IFERROR(IF(VLOOKUP(Contacts[[#This Row],[Registration Number]],'[1]ET- AC Registrations'!$G$5:$AC$8000,20,FALSE)=TRUE,"Yes","No"),"")</f>
        <v>Yes</v>
      </c>
      <c r="H398" s="26" t="str">
        <f>IFERROR(IF(VLOOKUP(Contacts[[#This Row],[Registration Number]],'[1]ET- AC Registrations'!$G$5:$AC$8000,21,FALSE)=TRUE,"Yes","No"),"")</f>
        <v>No</v>
      </c>
      <c r="I398" s="26" t="str">
        <f>IFERROR(IF(VLOOKUP(Contacts[[#This Row],[Registration Number]],'[1]ET- AC Registrations'!$G$5:$AC$8000,22,FALSE)=TRUE,"Yes","No"),"")</f>
        <v>No</v>
      </c>
      <c r="J398" s="26" t="str">
        <f>IFERROR(IF(VLOOKUP(Contacts[[#This Row],[Registration Number]],'[1]ET- AC Registrations'!$G$5:$AC$8000,23,FALSE)=TRUE,"Yes","No"),"")</f>
        <v>No</v>
      </c>
      <c r="K398" s="26" t="str">
        <f>IFERROR(INDEX('[1]ET- AC Registrations'!$A$5:$AE$8000,MATCH(Contacts[[#This Row],[Registration Number]],'[1]ET- AC Registrations'!$G$5:$G$8000,0),MATCH("City",'[1]ET- AC Registrations'!$A$5:$AE$5,0)),"")</f>
        <v>Markle</v>
      </c>
    </row>
    <row r="399" spans="2:11" ht="30" customHeight="1" x14ac:dyDescent="0.3">
      <c r="B399" s="1" t="s">
        <v>409</v>
      </c>
      <c r="C399" s="2" t="str">
        <f>IFERROR(INDEX('[1]ET- AC Registrations'!$A$5:$AE$8000,MATCH(Contacts[[#This Row],[Registration Number]],'[1]ET- AC Registrations'!$G$5:$G$8000,0),MATCH("Operation Name",'[1]ET- AC Registrations'!$A$5:$AE$5,0)),"")</f>
        <v>MPS Egg Farms Smith</v>
      </c>
      <c r="D399" s="2"/>
      <c r="E399" s="3">
        <f>IFERROR(INDEX('[1]ET- AC Registrations'!$A$5:$AE$8000,MATCH(Contacts[[#This Row],[Registration Number]],'[1]ET- AC Registrations'!$G$5:$G$8000,0),MATCH("Expiration Date",'[1]ET- AC Registrations'!$A$5:$AE$5,0)),"")</f>
        <v>45328</v>
      </c>
      <c r="F399" s="4" t="str">
        <f>IF(C399="","",IF(COUNTIFS('[1]ET-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399" s="26" t="str">
        <f>IFERROR(IF(VLOOKUP(Contacts[[#This Row],[Registration Number]],'[1]ET- AC Registrations'!$G$5:$AC$8000,20,FALSE)=TRUE,"Yes","No"),"")</f>
        <v>Yes</v>
      </c>
      <c r="H399" s="26" t="str">
        <f>IFERROR(IF(VLOOKUP(Contacts[[#This Row],[Registration Number]],'[1]ET- AC Registrations'!$G$5:$AC$8000,21,FALSE)=TRUE,"Yes","No"),"")</f>
        <v>No</v>
      </c>
      <c r="I399" s="26" t="str">
        <f>IFERROR(IF(VLOOKUP(Contacts[[#This Row],[Registration Number]],'[1]ET- AC Registrations'!$G$5:$AC$8000,22,FALSE)=TRUE,"Yes","No"),"")</f>
        <v>No</v>
      </c>
      <c r="J399" s="26" t="str">
        <f>IFERROR(IF(VLOOKUP(Contacts[[#This Row],[Registration Number]],'[1]ET- AC Registrations'!$G$5:$AC$8000,23,FALSE)=TRUE,"Yes","No"),"")</f>
        <v>No</v>
      </c>
      <c r="K399" s="26" t="str">
        <f>IFERROR(INDEX('[1]ET- AC Registrations'!$A$5:$AE$8000,MATCH(Contacts[[#This Row],[Registration Number]],'[1]ET- AC Registrations'!$G$5:$G$8000,0),MATCH("City",'[1]ET- AC Registrations'!$A$5:$AE$5,0)),"")</f>
        <v>Warren</v>
      </c>
    </row>
    <row r="400" spans="2:11" ht="30" customHeight="1" x14ac:dyDescent="0.3">
      <c r="B400" s="1" t="s">
        <v>410</v>
      </c>
      <c r="C400" s="2" t="str">
        <f>IFERROR(INDEX('[1]ET- AC Registrations'!$A$5:$AE$8000,MATCH(Contacts[[#This Row],[Registration Number]],'[1]ET- AC Registrations'!$G$5:$G$8000,0),MATCH("Operation Name",'[1]ET- AC Registrations'!$A$5:$AE$5,0)),"")</f>
        <v>MPS Egg Farms Worster 2</v>
      </c>
      <c r="D400" s="2"/>
      <c r="E400" s="3">
        <f>IFERROR(INDEX('[1]ET- AC Registrations'!$A$5:$AE$8000,MATCH(Contacts[[#This Row],[Registration Number]],'[1]ET- AC Registrations'!$G$5:$G$8000,0),MATCH("Expiration Date",'[1]ET- AC Registrations'!$A$5:$AE$5,0)),"")</f>
        <v>45328</v>
      </c>
      <c r="F400" s="4" t="str">
        <f>IF(C400="","",IF(COUNTIFS('[1]ET-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00" s="26" t="str">
        <f>IFERROR(IF(VLOOKUP(Contacts[[#This Row],[Registration Number]],'[1]ET- AC Registrations'!$G$5:$AC$8000,20,FALSE)=TRUE,"Yes","No"),"")</f>
        <v>Yes</v>
      </c>
      <c r="H400" s="26" t="str">
        <f>IFERROR(IF(VLOOKUP(Contacts[[#This Row],[Registration Number]],'[1]ET- AC Registrations'!$G$5:$AC$8000,21,FALSE)=TRUE,"Yes","No"),"")</f>
        <v>No</v>
      </c>
      <c r="I400" s="26" t="str">
        <f>IFERROR(IF(VLOOKUP(Contacts[[#This Row],[Registration Number]],'[1]ET- AC Registrations'!$G$5:$AC$8000,22,FALSE)=TRUE,"Yes","No"),"")</f>
        <v>No</v>
      </c>
      <c r="J400" s="26" t="str">
        <f>IFERROR(IF(VLOOKUP(Contacts[[#This Row],[Registration Number]],'[1]ET- AC Registrations'!$G$5:$AC$8000,23,FALSE)=TRUE,"Yes","No"),"")</f>
        <v>No</v>
      </c>
      <c r="K400" s="26" t="str">
        <f>IFERROR(INDEX('[1]ET- AC Registrations'!$A$5:$AE$8000,MATCH(Contacts[[#This Row],[Registration Number]],'[1]ET- AC Registrations'!$G$5:$G$8000,0),MATCH("City",'[1]ET- AC Registrations'!$A$5:$AE$5,0)),"")</f>
        <v>Markle</v>
      </c>
    </row>
    <row r="401" spans="2:11" ht="30" customHeight="1" x14ac:dyDescent="0.3">
      <c r="B401" s="1" t="s">
        <v>411</v>
      </c>
      <c r="C401" s="2" t="str">
        <f>IFERROR(INDEX('[1]ET- AC Registrations'!$A$5:$AE$8000,MATCH(Contacts[[#This Row],[Registration Number]],'[1]ET- AC Registrations'!$G$5:$G$8000,0),MATCH("Operation Name",'[1]ET- AC Registrations'!$A$5:$AE$5,0)),"")</f>
        <v>MPS Egg Farms Hi Grade North Manchester</v>
      </c>
      <c r="D401" s="2"/>
      <c r="E401" s="3">
        <f>IFERROR(INDEX('[1]ET- AC Registrations'!$A$5:$AE$8000,MATCH(Contacts[[#This Row],[Registration Number]],'[1]ET- AC Registrations'!$G$5:$G$8000,0),MATCH("Expiration Date",'[1]ET- AC Registrations'!$A$5:$AE$5,0)),"")</f>
        <v>45694</v>
      </c>
      <c r="F401" s="4" t="str">
        <f>IF(C401="","",IF(COUNTIFS('[1]ET-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01" s="26" t="str">
        <f>IFERROR(IF(VLOOKUP(Contacts[[#This Row],[Registration Number]],'[1]ET- AC Registrations'!$G$5:$AC$8000,20,FALSE)=TRUE,"Yes","No"),"")</f>
        <v>Yes</v>
      </c>
      <c r="H401" s="26" t="str">
        <f>IFERROR(IF(VLOOKUP(Contacts[[#This Row],[Registration Number]],'[1]ET- AC Registrations'!$G$5:$AC$8000,21,FALSE)=TRUE,"Yes","No"),"")</f>
        <v>No</v>
      </c>
      <c r="I401" s="26" t="str">
        <f>IFERROR(IF(VLOOKUP(Contacts[[#This Row],[Registration Number]],'[1]ET- AC Registrations'!$G$5:$AC$8000,22,FALSE)=TRUE,"Yes","No"),"")</f>
        <v>No</v>
      </c>
      <c r="J401" s="26" t="str">
        <f>IFERROR(IF(VLOOKUP(Contacts[[#This Row],[Registration Number]],'[1]ET- AC Registrations'!$G$5:$AC$8000,23,FALSE)=TRUE,"Yes","No"),"")</f>
        <v>No</v>
      </c>
      <c r="K401" s="26" t="str">
        <f>IFERROR(INDEX('[1]ET- AC Registrations'!$A$5:$AE$8000,MATCH(Contacts[[#This Row],[Registration Number]],'[1]ET- AC Registrations'!$G$5:$G$8000,0),MATCH("City",'[1]ET- AC Registrations'!$A$5:$AE$5,0)),"")</f>
        <v>North Manchester</v>
      </c>
    </row>
    <row r="402" spans="2:11" ht="30" customHeight="1" x14ac:dyDescent="0.3">
      <c r="B402" s="1" t="s">
        <v>412</v>
      </c>
      <c r="C402" s="2" t="str">
        <f>IFERROR(INDEX('[1]ET- AC Registrations'!$A$5:$AE$8000,MATCH(Contacts[[#This Row],[Registration Number]],'[1]ET- AC Registrations'!$G$5:$G$8000,0),MATCH("Operation Name",'[1]ET- AC Registrations'!$A$5:$AE$5,0)),"")</f>
        <v>MPS Egg Farms Feather Crest</v>
      </c>
      <c r="D402" s="2"/>
      <c r="E402" s="3">
        <f>IFERROR(INDEX('[1]ET- AC Registrations'!$A$5:$AE$8000,MATCH(Contacts[[#This Row],[Registration Number]],'[1]ET- AC Registrations'!$G$5:$G$8000,0),MATCH("Expiration Date",'[1]ET- AC Registrations'!$A$5:$AE$5,0)),"")</f>
        <v>45694</v>
      </c>
      <c r="F402" s="4" t="str">
        <f>IF(C402="","",IF(COUNTIFS('[1]ET-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02" s="26" t="str">
        <f>IFERROR(IF(VLOOKUP(Contacts[[#This Row],[Registration Number]],'[1]ET- AC Registrations'!$G$5:$AC$8000,20,FALSE)=TRUE,"Yes","No"),"")</f>
        <v>Yes</v>
      </c>
      <c r="H402" s="26" t="str">
        <f>IFERROR(IF(VLOOKUP(Contacts[[#This Row],[Registration Number]],'[1]ET- AC Registrations'!$G$5:$AC$8000,21,FALSE)=TRUE,"Yes","No"),"")</f>
        <v>No</v>
      </c>
      <c r="I402" s="26" t="str">
        <f>IFERROR(IF(VLOOKUP(Contacts[[#This Row],[Registration Number]],'[1]ET- AC Registrations'!$G$5:$AC$8000,22,FALSE)=TRUE,"Yes","No"),"")</f>
        <v>No</v>
      </c>
      <c r="J402" s="26" t="str">
        <f>IFERROR(IF(VLOOKUP(Contacts[[#This Row],[Registration Number]],'[1]ET- AC Registrations'!$G$5:$AC$8000,23,FALSE)=TRUE,"Yes","No"),"")</f>
        <v>No</v>
      </c>
      <c r="K402" s="26" t="str">
        <f>IFERROR(INDEX('[1]ET- AC Registrations'!$A$5:$AE$8000,MATCH(Contacts[[#This Row],[Registration Number]],'[1]ET- AC Registrations'!$G$5:$G$8000,0),MATCH("City",'[1]ET- AC Registrations'!$A$5:$AE$5,0)),"")</f>
        <v>Bryan</v>
      </c>
    </row>
    <row r="403" spans="2:11" ht="30" customHeight="1" x14ac:dyDescent="0.3">
      <c r="B403" s="1" t="s">
        <v>413</v>
      </c>
      <c r="C403" s="2" t="str">
        <f>IFERROR(INDEX('[1]ET- AC Registrations'!$A$5:$AE$8000,MATCH(Contacts[[#This Row],[Registration Number]],'[1]ET- AC Registrations'!$G$5:$G$8000,0),MATCH("Operation Name",'[1]ET- AC Registrations'!$A$5:$AE$5,0)),"")</f>
        <v>MPS Egg Farms Ford</v>
      </c>
      <c r="D403" s="2"/>
      <c r="E403" s="3">
        <f>IFERROR(INDEX('[1]ET- AC Registrations'!$A$5:$AE$8000,MATCH(Contacts[[#This Row],[Registration Number]],'[1]ET- AC Registrations'!$G$5:$G$8000,0),MATCH("Expiration Date",'[1]ET- AC Registrations'!$A$5:$AE$5,0)),"")</f>
        <v>45328</v>
      </c>
      <c r="F403" s="4" t="str">
        <f>IF(C403="","",IF(COUNTIFS('[1]ET-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03" s="26" t="str">
        <f>IFERROR(IF(VLOOKUP(Contacts[[#This Row],[Registration Number]],'[1]ET- AC Registrations'!$G$5:$AC$8000,20,FALSE)=TRUE,"Yes","No"),"")</f>
        <v>Yes</v>
      </c>
      <c r="H403" s="26" t="str">
        <f>IFERROR(IF(VLOOKUP(Contacts[[#This Row],[Registration Number]],'[1]ET- AC Registrations'!$G$5:$AC$8000,21,FALSE)=TRUE,"Yes","No"),"")</f>
        <v>No</v>
      </c>
      <c r="I403" s="26" t="str">
        <f>IFERROR(IF(VLOOKUP(Contacts[[#This Row],[Registration Number]],'[1]ET- AC Registrations'!$G$5:$AC$8000,22,FALSE)=TRUE,"Yes","No"),"")</f>
        <v>No</v>
      </c>
      <c r="J403" s="26" t="str">
        <f>IFERROR(IF(VLOOKUP(Contacts[[#This Row],[Registration Number]],'[1]ET- AC Registrations'!$G$5:$AC$8000,23,FALSE)=TRUE,"Yes","No"),"")</f>
        <v>No</v>
      </c>
      <c r="K403" s="26" t="str">
        <f>IFERROR(INDEX('[1]ET- AC Registrations'!$A$5:$AE$8000,MATCH(Contacts[[#This Row],[Registration Number]],'[1]ET- AC Registrations'!$G$5:$G$8000,0),MATCH("City",'[1]ET- AC Registrations'!$A$5:$AE$5,0)),"")</f>
        <v>Warren</v>
      </c>
    </row>
    <row r="404" spans="2:11" ht="30" customHeight="1" x14ac:dyDescent="0.3">
      <c r="B404" s="1" t="s">
        <v>414</v>
      </c>
      <c r="C404" s="2" t="str">
        <f>IFERROR(INDEX('[1]ET- AC Registrations'!$A$5:$AE$8000,MATCH(Contacts[[#This Row],[Registration Number]],'[1]ET- AC Registrations'!$G$5:$G$8000,0),MATCH("Operation Name",'[1]ET- AC Registrations'!$A$5:$AE$5,0)),"")</f>
        <v>MPS Egg Farms Worster 1</v>
      </c>
      <c r="D404" s="2"/>
      <c r="E404" s="3">
        <f>IFERROR(INDEX('[1]ET- AC Registrations'!$A$5:$AE$8000,MATCH(Contacts[[#This Row],[Registration Number]],'[1]ET- AC Registrations'!$G$5:$G$8000,0),MATCH("Expiration Date",'[1]ET- AC Registrations'!$A$5:$AE$5,0)),"")</f>
        <v>45328</v>
      </c>
      <c r="F404" s="4" t="str">
        <f>IF(C404="","",IF(COUNTIFS('[1]ET-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04" s="26" t="str">
        <f>IFERROR(IF(VLOOKUP(Contacts[[#This Row],[Registration Number]],'[1]ET- AC Registrations'!$G$5:$AC$8000,20,FALSE)=TRUE,"Yes","No"),"")</f>
        <v>Yes</v>
      </c>
      <c r="H404" s="26" t="str">
        <f>IFERROR(IF(VLOOKUP(Contacts[[#This Row],[Registration Number]],'[1]ET- AC Registrations'!$G$5:$AC$8000,21,FALSE)=TRUE,"Yes","No"),"")</f>
        <v>No</v>
      </c>
      <c r="I404" s="26" t="str">
        <f>IFERROR(IF(VLOOKUP(Contacts[[#This Row],[Registration Number]],'[1]ET- AC Registrations'!$G$5:$AC$8000,22,FALSE)=TRUE,"Yes","No"),"")</f>
        <v>No</v>
      </c>
      <c r="J404" s="26" t="str">
        <f>IFERROR(IF(VLOOKUP(Contacts[[#This Row],[Registration Number]],'[1]ET- AC Registrations'!$G$5:$AC$8000,23,FALSE)=TRUE,"Yes","No"),"")</f>
        <v>No</v>
      </c>
      <c r="K404" s="26" t="str">
        <f>IFERROR(INDEX('[1]ET- AC Registrations'!$A$5:$AE$8000,MATCH(Contacts[[#This Row],[Registration Number]],'[1]ET- AC Registrations'!$G$5:$G$8000,0),MATCH("City",'[1]ET- AC Registrations'!$A$5:$AE$5,0)),"")</f>
        <v>Warren</v>
      </c>
    </row>
    <row r="405" spans="2:11" ht="30" customHeight="1" x14ac:dyDescent="0.3">
      <c r="B405" s="1" t="s">
        <v>415</v>
      </c>
      <c r="C405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405" s="2"/>
      <c r="E405" s="3">
        <f>IFERROR(INDEX('[1]ET- AC Registrations'!$A$5:$AE$8000,MATCH(Contacts[[#This Row],[Registration Number]],'[1]ET- AC Registrations'!$G$5:$G$8000,0),MATCH("Expiration Date",'[1]ET- AC Registrations'!$A$5:$AE$5,0)),"")</f>
        <v>45696</v>
      </c>
      <c r="F405" s="4" t="str">
        <f>IF(C405="","",IF(COUNTIFS('[1]ET-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05" s="26" t="str">
        <f>IFERROR(IF(VLOOKUP(Contacts[[#This Row],[Registration Number]],'[1]ET- AC Registrations'!$G$5:$AC$8000,20,FALSE)=TRUE,"Yes","No"),"")</f>
        <v>No</v>
      </c>
      <c r="H405" s="26" t="str">
        <f>IFERROR(IF(VLOOKUP(Contacts[[#This Row],[Registration Number]],'[1]ET- AC Registrations'!$G$5:$AC$8000,21,FALSE)=TRUE,"Yes","No"),"")</f>
        <v>No</v>
      </c>
      <c r="I405" s="26" t="str">
        <f>IFERROR(IF(VLOOKUP(Contacts[[#This Row],[Registration Number]],'[1]ET- AC Registrations'!$G$5:$AC$8000,22,FALSE)=TRUE,"Yes","No"),"")</f>
        <v>Yes</v>
      </c>
      <c r="J405" s="26" t="str">
        <f>IFERROR(IF(VLOOKUP(Contacts[[#This Row],[Registration Number]],'[1]ET- AC Registrations'!$G$5:$AC$8000,23,FALSE)=TRUE,"Yes","No"),"")</f>
        <v>No</v>
      </c>
      <c r="K405" s="26" t="str">
        <f>IFERROR(INDEX('[1]ET- AC Registrations'!$A$5:$AE$8000,MATCH(Contacts[[#This Row],[Registration Number]],'[1]ET- AC Registrations'!$G$5:$G$8000,0),MATCH("City",'[1]ET- AC Registrations'!$A$5:$AE$5,0)),"")</f>
        <v>Hamilton</v>
      </c>
    </row>
    <row r="406" spans="2:11" ht="30" customHeight="1" x14ac:dyDescent="0.3">
      <c r="B406" s="1" t="s">
        <v>416</v>
      </c>
      <c r="C406" s="2" t="str">
        <f>IFERROR(INDEX('[1]ET- AC Registrations'!$A$5:$AE$8000,MATCH(Contacts[[#This Row],[Registration Number]],'[1]ET- AC Registrations'!$G$5:$G$8000,0),MATCH("Operation Name",'[1]ET- AC Registrations'!$A$5:$AE$5,0)),"")</f>
        <v>Danish Crown USA Inc</v>
      </c>
      <c r="D406" s="2"/>
      <c r="E406" s="3">
        <f>IFERROR(INDEX('[1]ET- AC Registrations'!$A$5:$AE$8000,MATCH(Contacts[[#This Row],[Registration Number]],'[1]ET- AC Registrations'!$G$5:$G$8000,0),MATCH("Expiration Date",'[1]ET- AC Registrations'!$A$5:$AE$5,0)),"")</f>
        <v>45702</v>
      </c>
      <c r="F406" s="4" t="str">
        <f>IF(C406="","",IF(COUNTIFS('[1]ET-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06" s="26" t="str">
        <f>IFERROR(IF(VLOOKUP(Contacts[[#This Row],[Registration Number]],'[1]ET- AC Registrations'!$G$5:$AC$8000,20,FALSE)=TRUE,"Yes","No"),"")</f>
        <v>No</v>
      </c>
      <c r="H406" s="26" t="str">
        <f>IFERROR(IF(VLOOKUP(Contacts[[#This Row],[Registration Number]],'[1]ET- AC Registrations'!$G$5:$AC$8000,21,FALSE)=TRUE,"Yes","No"),"")</f>
        <v>No</v>
      </c>
      <c r="I406" s="26" t="str">
        <f>IFERROR(IF(VLOOKUP(Contacts[[#This Row],[Registration Number]],'[1]ET- AC Registrations'!$G$5:$AC$8000,22,FALSE)=TRUE,"Yes","No"),"")</f>
        <v>Yes</v>
      </c>
      <c r="J406" s="26" t="str">
        <f>IFERROR(IF(VLOOKUP(Contacts[[#This Row],[Registration Number]],'[1]ET- AC Registrations'!$G$5:$AC$8000,23,FALSE)=TRUE,"Yes","No"),"")</f>
        <v>No</v>
      </c>
      <c r="K406" s="26" t="str">
        <f>IFERROR(INDEX('[1]ET- AC Registrations'!$A$5:$AE$8000,MATCH(Contacts[[#This Row],[Registration Number]],'[1]ET- AC Registrations'!$G$5:$G$8000,0),MATCH("City",'[1]ET- AC Registrations'!$A$5:$AE$5,0)),"")</f>
        <v>Cranford</v>
      </c>
    </row>
    <row r="407" spans="2:11" ht="30" customHeight="1" x14ac:dyDescent="0.3">
      <c r="B407" s="1" t="s">
        <v>417</v>
      </c>
      <c r="C407" s="2" t="str">
        <f>IFERROR(INDEX('[1]ET- AC Registrations'!$A$5:$AE$8000,MATCH(Contacts[[#This Row],[Registration Number]],'[1]ET- AC Registrations'!$G$5:$G$8000,0),MATCH("Operation Name",'[1]ET- AC Registrations'!$A$5:$AE$5,0)),"")</f>
        <v>Core Mark International Inc Bakersfield</v>
      </c>
      <c r="D407" s="2"/>
      <c r="E407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07" s="4" t="str">
        <f>IF(C407="","",IF(COUNTIFS('[1]ET-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07" s="26" t="str">
        <f>IFERROR(IF(VLOOKUP(Contacts[[#This Row],[Registration Number]],'[1]ET- AC Registrations'!$G$5:$AC$8000,20,FALSE)=TRUE,"Yes","No"),"")</f>
        <v>Yes</v>
      </c>
      <c r="H407" s="26" t="str">
        <f>IFERROR(IF(VLOOKUP(Contacts[[#This Row],[Registration Number]],'[1]ET- AC Registrations'!$G$5:$AC$8000,21,FALSE)=TRUE,"Yes","No"),"")</f>
        <v>Yes</v>
      </c>
      <c r="I407" s="26" t="str">
        <f>IFERROR(IF(VLOOKUP(Contacts[[#This Row],[Registration Number]],'[1]ET- AC Registrations'!$G$5:$AC$8000,22,FALSE)=TRUE,"Yes","No"),"")</f>
        <v>Yes</v>
      </c>
      <c r="J407" s="26" t="str">
        <f>IFERROR(IF(VLOOKUP(Contacts[[#This Row],[Registration Number]],'[1]ET- AC Registrations'!$G$5:$AC$8000,23,FALSE)=TRUE,"Yes","No"),"")</f>
        <v>Yes</v>
      </c>
      <c r="K407" s="26" t="str">
        <f>IFERROR(INDEX('[1]ET- AC Registrations'!$A$5:$AE$8000,MATCH(Contacts[[#This Row],[Registration Number]],'[1]ET- AC Registrations'!$G$5:$G$8000,0),MATCH("City",'[1]ET- AC Registrations'!$A$5:$AE$5,0)),"")</f>
        <v>Bakersfield</v>
      </c>
    </row>
    <row r="408" spans="2:11" ht="30" customHeight="1" x14ac:dyDescent="0.3">
      <c r="B408" s="1" t="s">
        <v>418</v>
      </c>
      <c r="C408" s="2" t="str">
        <f>IFERROR(INDEX('[1]ET- AC Registrations'!$A$5:$AE$8000,MATCH(Contacts[[#This Row],[Registration Number]],'[1]ET- AC Registrations'!$G$5:$G$8000,0),MATCH("Operation Name",'[1]ET- AC Registrations'!$A$5:$AE$5,0)),"")</f>
        <v>Core Mark International Inc Corona</v>
      </c>
      <c r="D408" s="2"/>
      <c r="E408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08" s="4" t="str">
        <f>IF(C408="","",IF(COUNTIFS('[1]ET-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08" s="26" t="str">
        <f>IFERROR(IF(VLOOKUP(Contacts[[#This Row],[Registration Number]],'[1]ET- AC Registrations'!$G$5:$AC$8000,20,FALSE)=TRUE,"Yes","No"),"")</f>
        <v>Yes</v>
      </c>
      <c r="H408" s="26" t="str">
        <f>IFERROR(IF(VLOOKUP(Contacts[[#This Row],[Registration Number]],'[1]ET- AC Registrations'!$G$5:$AC$8000,21,FALSE)=TRUE,"Yes","No"),"")</f>
        <v>Yes</v>
      </c>
      <c r="I408" s="26" t="str">
        <f>IFERROR(IF(VLOOKUP(Contacts[[#This Row],[Registration Number]],'[1]ET- AC Registrations'!$G$5:$AC$8000,22,FALSE)=TRUE,"Yes","No"),"")</f>
        <v>Yes</v>
      </c>
      <c r="J408" s="26" t="str">
        <f>IFERROR(IF(VLOOKUP(Contacts[[#This Row],[Registration Number]],'[1]ET- AC Registrations'!$G$5:$AC$8000,23,FALSE)=TRUE,"Yes","No"),"")</f>
        <v>Yes</v>
      </c>
      <c r="K408" s="26" t="str">
        <f>IFERROR(INDEX('[1]ET- AC Registrations'!$A$5:$AE$8000,MATCH(Contacts[[#This Row],[Registration Number]],'[1]ET- AC Registrations'!$G$5:$G$8000,0),MATCH("City",'[1]ET- AC Registrations'!$A$5:$AE$5,0)),"")</f>
        <v>Corona</v>
      </c>
    </row>
    <row r="409" spans="2:11" ht="30" customHeight="1" x14ac:dyDescent="0.3">
      <c r="B409" s="1" t="s">
        <v>419</v>
      </c>
      <c r="C409" s="2" t="str">
        <f>IFERROR(INDEX('[1]ET- AC Registrations'!$A$5:$AE$8000,MATCH(Contacts[[#This Row],[Registration Number]],'[1]ET- AC Registrations'!$G$5:$G$8000,0),MATCH("Operation Name",'[1]ET- AC Registrations'!$A$5:$AE$5,0)),"")</f>
        <v>Core-Mark International Inc- Hayward</v>
      </c>
      <c r="D409" s="2"/>
      <c r="E409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09" s="4" t="str">
        <f>IF(C409="","",IF(COUNTIFS('[1]ET-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09" s="26" t="str">
        <f>IFERROR(IF(VLOOKUP(Contacts[[#This Row],[Registration Number]],'[1]ET- AC Registrations'!$G$5:$AC$8000,20,FALSE)=TRUE,"Yes","No"),"")</f>
        <v>Yes</v>
      </c>
      <c r="H409" s="26" t="str">
        <f>IFERROR(IF(VLOOKUP(Contacts[[#This Row],[Registration Number]],'[1]ET- AC Registrations'!$G$5:$AC$8000,21,FALSE)=TRUE,"Yes","No"),"")</f>
        <v>Yes</v>
      </c>
      <c r="I409" s="26" t="str">
        <f>IFERROR(IF(VLOOKUP(Contacts[[#This Row],[Registration Number]],'[1]ET- AC Registrations'!$G$5:$AC$8000,22,FALSE)=TRUE,"Yes","No"),"")</f>
        <v>Yes</v>
      </c>
      <c r="J409" s="26" t="str">
        <f>IFERROR(IF(VLOOKUP(Contacts[[#This Row],[Registration Number]],'[1]ET- AC Registrations'!$G$5:$AC$8000,23,FALSE)=TRUE,"Yes","No"),"")</f>
        <v>Yes</v>
      </c>
      <c r="K409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410" spans="2:11" ht="30" customHeight="1" x14ac:dyDescent="0.3">
      <c r="B410" s="1" t="s">
        <v>420</v>
      </c>
      <c r="C410" s="2" t="str">
        <f>IFERROR(INDEX('[1]ET- AC Registrations'!$A$5:$AE$8000,MATCH(Contacts[[#This Row],[Registration Number]],'[1]ET- AC Registrations'!$G$5:$G$8000,0),MATCH("Operation Name",'[1]ET- AC Registrations'!$A$5:$AE$5,0)),"")</f>
        <v>Core-Mark International Inc - Los Angeles</v>
      </c>
      <c r="D410" s="2"/>
      <c r="E410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10" s="4" t="str">
        <f>IF(C410="","",IF(COUNTIFS('[1]ET-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10" s="26" t="str">
        <f>IFERROR(IF(VLOOKUP(Contacts[[#This Row],[Registration Number]],'[1]ET- AC Registrations'!$G$5:$AC$8000,20,FALSE)=TRUE,"Yes","No"),"")</f>
        <v>Yes</v>
      </c>
      <c r="H410" s="26" t="str">
        <f>IFERROR(IF(VLOOKUP(Contacts[[#This Row],[Registration Number]],'[1]ET- AC Registrations'!$G$5:$AC$8000,21,FALSE)=TRUE,"Yes","No"),"")</f>
        <v>Yes</v>
      </c>
      <c r="I410" s="26" t="str">
        <f>IFERROR(IF(VLOOKUP(Contacts[[#This Row],[Registration Number]],'[1]ET- AC Registrations'!$G$5:$AC$8000,22,FALSE)=TRUE,"Yes","No"),"")</f>
        <v>Yes</v>
      </c>
      <c r="J410" s="26" t="str">
        <f>IFERROR(IF(VLOOKUP(Contacts[[#This Row],[Registration Number]],'[1]ET- AC Registrations'!$G$5:$AC$8000,23,FALSE)=TRUE,"Yes","No"),"")</f>
        <v>Yes</v>
      </c>
      <c r="K410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411" spans="2:11" ht="30" customHeight="1" x14ac:dyDescent="0.3">
      <c r="B411" s="1" t="s">
        <v>421</v>
      </c>
      <c r="C411" s="2" t="str">
        <f>IFERROR(INDEX('[1]ET- AC Registrations'!$A$5:$AE$8000,MATCH(Contacts[[#This Row],[Registration Number]],'[1]ET- AC Registrations'!$G$5:$G$8000,0),MATCH("Operation Name",'[1]ET- AC Registrations'!$A$5:$AE$5,0)),"")</f>
        <v>Core-Mark International Inc - West Sacramento</v>
      </c>
      <c r="D411" s="2"/>
      <c r="E411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11" s="4" t="str">
        <f>IF(C411="","",IF(COUNTIFS('[1]ET-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11" s="26" t="str">
        <f>IFERROR(IF(VLOOKUP(Contacts[[#This Row],[Registration Number]],'[1]ET- AC Registrations'!$G$5:$AC$8000,20,FALSE)=TRUE,"Yes","No"),"")</f>
        <v>Yes</v>
      </c>
      <c r="H411" s="26" t="str">
        <f>IFERROR(IF(VLOOKUP(Contacts[[#This Row],[Registration Number]],'[1]ET- AC Registrations'!$G$5:$AC$8000,21,FALSE)=TRUE,"Yes","No"),"")</f>
        <v>Yes</v>
      </c>
      <c r="I411" s="26" t="str">
        <f>IFERROR(IF(VLOOKUP(Contacts[[#This Row],[Registration Number]],'[1]ET- AC Registrations'!$G$5:$AC$8000,22,FALSE)=TRUE,"Yes","No"),"")</f>
        <v>Yes</v>
      </c>
      <c r="J411" s="26" t="str">
        <f>IFERROR(IF(VLOOKUP(Contacts[[#This Row],[Registration Number]],'[1]ET- AC Registrations'!$G$5:$AC$8000,23,FALSE)=TRUE,"Yes","No"),"")</f>
        <v>Yes</v>
      </c>
      <c r="K411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412" spans="2:11" ht="30" customHeight="1" x14ac:dyDescent="0.3">
      <c r="B412" s="1" t="s">
        <v>422</v>
      </c>
      <c r="C412" s="2" t="str">
        <f>IFERROR(INDEX('[1]ET- AC Registrations'!$A$5:$AE$8000,MATCH(Contacts[[#This Row],[Registration Number]],'[1]ET- AC Registrations'!$G$5:$G$8000,0),MATCH("Operation Name",'[1]ET- AC Registrations'!$A$5:$AE$5,0)),"")</f>
        <v>Stemple Creek Ranch Inc</v>
      </c>
      <c r="D412" s="2"/>
      <c r="E412" s="3">
        <f>IFERROR(INDEX('[1]ET- AC Registrations'!$A$5:$AE$8000,MATCH(Contacts[[#This Row],[Registration Number]],'[1]ET- AC Registrations'!$G$5:$G$8000,0),MATCH("Expiration Date",'[1]ET- AC Registrations'!$A$5:$AE$5,0)),"")</f>
        <v>45338</v>
      </c>
      <c r="F412" s="4" t="str">
        <f>IF(C412="","",IF(COUNTIFS('[1]ET-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12" s="26" t="str">
        <f>IFERROR(IF(VLOOKUP(Contacts[[#This Row],[Registration Number]],'[1]ET- AC Registrations'!$G$5:$AC$8000,20,FALSE)=TRUE,"Yes","No"),"")</f>
        <v>No</v>
      </c>
      <c r="H412" s="26" t="str">
        <f>IFERROR(IF(VLOOKUP(Contacts[[#This Row],[Registration Number]],'[1]ET- AC Registrations'!$G$5:$AC$8000,21,FALSE)=TRUE,"Yes","No"),"")</f>
        <v>No</v>
      </c>
      <c r="I412" s="26" t="str">
        <f>IFERROR(IF(VLOOKUP(Contacts[[#This Row],[Registration Number]],'[1]ET- AC Registrations'!$G$5:$AC$8000,22,FALSE)=TRUE,"Yes","No"),"")</f>
        <v>Yes</v>
      </c>
      <c r="J412" s="26" t="str">
        <f>IFERROR(IF(VLOOKUP(Contacts[[#This Row],[Registration Number]],'[1]ET- AC Registrations'!$G$5:$AC$8000,23,FALSE)=TRUE,"Yes","No"),"")</f>
        <v>Yes</v>
      </c>
      <c r="K412" s="26" t="str">
        <f>IFERROR(INDEX('[1]ET- AC Registrations'!$A$5:$AE$8000,MATCH(Contacts[[#This Row],[Registration Number]],'[1]ET- AC Registrations'!$G$5:$G$8000,0),MATCH("City",'[1]ET- AC Registrations'!$A$5:$AE$5,0)),"")</f>
        <v>Tomales</v>
      </c>
    </row>
    <row r="413" spans="2:11" ht="30" customHeight="1" x14ac:dyDescent="0.3">
      <c r="B413" s="1" t="s">
        <v>423</v>
      </c>
      <c r="C413" s="2" t="str">
        <f>IFERROR(INDEX('[1]ET- AC Registrations'!$A$5:$AE$8000,MATCH(Contacts[[#This Row],[Registration Number]],'[1]ET- AC Registrations'!$G$5:$G$8000,0),MATCH("Operation Name",'[1]ET- AC Registrations'!$A$5:$AE$5,0)),"")</f>
        <v>Jamestown Ranch Inc</v>
      </c>
      <c r="D413" s="2"/>
      <c r="E413" s="3">
        <f>IFERROR(INDEX('[1]ET- AC Registrations'!$A$5:$AE$8000,MATCH(Contacts[[#This Row],[Registration Number]],'[1]ET- AC Registrations'!$G$5:$G$8000,0),MATCH("Expiration Date",'[1]ET- AC Registrations'!$A$5:$AE$5,0)),"")</f>
        <v>45343</v>
      </c>
      <c r="F413" s="4" t="str">
        <f>IF(C413="","",IF(COUNTIFS('[1]ET-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13" s="26" t="str">
        <f>IFERROR(IF(VLOOKUP(Contacts[[#This Row],[Registration Number]],'[1]ET- AC Registrations'!$G$5:$AC$8000,20,FALSE)=TRUE,"Yes","No"),"")</f>
        <v>Yes</v>
      </c>
      <c r="H413" s="26" t="str">
        <f>IFERROR(IF(VLOOKUP(Contacts[[#This Row],[Registration Number]],'[1]ET- AC Registrations'!$G$5:$AC$8000,21,FALSE)=TRUE,"Yes","No"),"")</f>
        <v>No</v>
      </c>
      <c r="I413" s="26" t="str">
        <f>IFERROR(IF(VLOOKUP(Contacts[[#This Row],[Registration Number]],'[1]ET- AC Registrations'!$G$5:$AC$8000,22,FALSE)=TRUE,"Yes","No"),"")</f>
        <v>No</v>
      </c>
      <c r="J413" s="26" t="str">
        <f>IFERROR(IF(VLOOKUP(Contacts[[#This Row],[Registration Number]],'[1]ET- AC Registrations'!$G$5:$AC$8000,23,FALSE)=TRUE,"Yes","No"),"")</f>
        <v>No</v>
      </c>
      <c r="K413" s="26" t="str">
        <f>IFERROR(INDEX('[1]ET- AC Registrations'!$A$5:$AE$8000,MATCH(Contacts[[#This Row],[Registration Number]],'[1]ET- AC Registrations'!$G$5:$G$8000,0),MATCH("City",'[1]ET- AC Registrations'!$A$5:$AE$5,0)),"")</f>
        <v>Jamestown</v>
      </c>
    </row>
    <row r="414" spans="2:11" ht="30" customHeight="1" x14ac:dyDescent="0.3">
      <c r="B414" s="1" t="s">
        <v>424</v>
      </c>
      <c r="C414" s="2" t="str">
        <f>IFERROR(INDEX('[1]ET- AC Registrations'!$A$5:$AE$8000,MATCH(Contacts[[#This Row],[Registration Number]],'[1]ET- AC Registrations'!$G$5:$G$8000,0),MATCH("Operation Name",'[1]ET- AC Registrations'!$A$5:$AE$5,0)),"")</f>
        <v>MPS Egg Farms - Kipster Midwest</v>
      </c>
      <c r="D414" s="2"/>
      <c r="E414" s="3">
        <f>IFERROR(INDEX('[1]ET- AC Registrations'!$A$5:$AE$8000,MATCH(Contacts[[#This Row],[Registration Number]],'[1]ET- AC Registrations'!$G$5:$G$8000,0),MATCH("Expiration Date",'[1]ET- AC Registrations'!$A$5:$AE$5,0)),"")</f>
        <v>45343</v>
      </c>
      <c r="F414" s="4" t="str">
        <f>IF(C414="","",IF(COUNTIFS('[1]ET-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14" s="26" t="str">
        <f>IFERROR(IF(VLOOKUP(Contacts[[#This Row],[Registration Number]],'[1]ET- AC Registrations'!$G$5:$AC$8000,20,FALSE)=TRUE,"Yes","No"),"")</f>
        <v>Yes</v>
      </c>
      <c r="H414" s="26" t="str">
        <f>IFERROR(IF(VLOOKUP(Contacts[[#This Row],[Registration Number]],'[1]ET- AC Registrations'!$G$5:$AC$8000,21,FALSE)=TRUE,"Yes","No"),"")</f>
        <v>No</v>
      </c>
      <c r="I414" s="26" t="str">
        <f>IFERROR(IF(VLOOKUP(Contacts[[#This Row],[Registration Number]],'[1]ET- AC Registrations'!$G$5:$AC$8000,22,FALSE)=TRUE,"Yes","No"),"")</f>
        <v>No</v>
      </c>
      <c r="J414" s="26" t="str">
        <f>IFERROR(IF(VLOOKUP(Contacts[[#This Row],[Registration Number]],'[1]ET- AC Registrations'!$G$5:$AC$8000,23,FALSE)=TRUE,"Yes","No"),"")</f>
        <v>No</v>
      </c>
      <c r="K414" s="26" t="str">
        <f>IFERROR(INDEX('[1]ET- AC Registrations'!$A$5:$AE$8000,MATCH(Contacts[[#This Row],[Registration Number]],'[1]ET- AC Registrations'!$G$5:$G$8000,0),MATCH("City",'[1]ET- AC Registrations'!$A$5:$AE$5,0)),"")</f>
        <v>North Manchester</v>
      </c>
    </row>
    <row r="415" spans="2:11" ht="30" customHeight="1" x14ac:dyDescent="0.3">
      <c r="B415" s="1" t="s">
        <v>425</v>
      </c>
      <c r="C415" s="2" t="str">
        <f>IFERROR(INDEX('[1]ET- AC Registrations'!$A$5:$AE$8000,MATCH(Contacts[[#This Row],[Registration Number]],'[1]ET- AC Registrations'!$G$5:$G$8000,0),MATCH("Operation Name",'[1]ET- AC Registrations'!$A$5:$AE$5,0)),"")</f>
        <v>Herbruck Poultry Ranch - Green Meadow Organic</v>
      </c>
      <c r="D415" s="2"/>
      <c r="E415" s="3">
        <f>IFERROR(INDEX('[1]ET- AC Registrations'!$A$5:$AE$8000,MATCH(Contacts[[#This Row],[Registration Number]],'[1]ET- AC Registrations'!$G$5:$G$8000,0),MATCH("Expiration Date",'[1]ET- AC Registrations'!$A$5:$AE$5,0)),"")</f>
        <v>45343</v>
      </c>
      <c r="F415" s="4" t="str">
        <f>IF(C415="","",IF(COUNTIFS('[1]ET-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15" s="26" t="str">
        <f>IFERROR(IF(VLOOKUP(Contacts[[#This Row],[Registration Number]],'[1]ET- AC Registrations'!$G$5:$AC$8000,20,FALSE)=TRUE,"Yes","No"),"")</f>
        <v>Yes</v>
      </c>
      <c r="H415" s="26" t="str">
        <f>IFERROR(IF(VLOOKUP(Contacts[[#This Row],[Registration Number]],'[1]ET- AC Registrations'!$G$5:$AC$8000,21,FALSE)=TRUE,"Yes","No"),"")</f>
        <v>No</v>
      </c>
      <c r="I415" s="26" t="str">
        <f>IFERROR(IF(VLOOKUP(Contacts[[#This Row],[Registration Number]],'[1]ET- AC Registrations'!$G$5:$AC$8000,22,FALSE)=TRUE,"Yes","No"),"")</f>
        <v>No</v>
      </c>
      <c r="J415" s="26" t="str">
        <f>IFERROR(IF(VLOOKUP(Contacts[[#This Row],[Registration Number]],'[1]ET- AC Registrations'!$G$5:$AC$8000,23,FALSE)=TRUE,"Yes","No"),"")</f>
        <v>No</v>
      </c>
      <c r="K415" s="26" t="str">
        <f>IFERROR(INDEX('[1]ET- AC Registrations'!$A$5:$AE$8000,MATCH(Contacts[[#This Row],[Registration Number]],'[1]ET- AC Registrations'!$G$5:$G$8000,0),MATCH("City",'[1]ET- AC Registrations'!$A$5:$AE$5,0)),"")</f>
        <v>Saranac</v>
      </c>
    </row>
    <row r="416" spans="2:11" ht="30" customHeight="1" x14ac:dyDescent="0.3">
      <c r="B416" s="1" t="s">
        <v>426</v>
      </c>
      <c r="C416" s="2" t="str">
        <f>IFERROR(INDEX('[1]ET- AC Registrations'!$A$5:$AE$8000,MATCH(Contacts[[#This Row],[Registration Number]],'[1]ET- AC Registrations'!$G$5:$G$8000,0),MATCH("Operation Name",'[1]ET- AC Registrations'!$A$5:$AE$5,0)),"")</f>
        <v>Herbruck Poultry Ranch - Hennery</v>
      </c>
      <c r="D416" s="2"/>
      <c r="E416" s="3">
        <f>IFERROR(INDEX('[1]ET- AC Registrations'!$A$5:$AE$8000,MATCH(Contacts[[#This Row],[Registration Number]],'[1]ET- AC Registrations'!$G$5:$G$8000,0),MATCH("Expiration Date",'[1]ET- AC Registrations'!$A$5:$AE$5,0)),"")</f>
        <v>45343</v>
      </c>
      <c r="F416" s="4" t="str">
        <f>IF(C416="","",IF(COUNTIFS('[1]ET-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16" s="26" t="str">
        <f>IFERROR(IF(VLOOKUP(Contacts[[#This Row],[Registration Number]],'[1]ET- AC Registrations'!$G$5:$AC$8000,20,FALSE)=TRUE,"Yes","No"),"")</f>
        <v>Yes</v>
      </c>
      <c r="H416" s="26" t="str">
        <f>IFERROR(IF(VLOOKUP(Contacts[[#This Row],[Registration Number]],'[1]ET- AC Registrations'!$G$5:$AC$8000,21,FALSE)=TRUE,"Yes","No"),"")</f>
        <v>Yes</v>
      </c>
      <c r="I416" s="26" t="str">
        <f>IFERROR(IF(VLOOKUP(Contacts[[#This Row],[Registration Number]],'[1]ET- AC Registrations'!$G$5:$AC$8000,22,FALSE)=TRUE,"Yes","No"),"")</f>
        <v>No</v>
      </c>
      <c r="J416" s="26" t="str">
        <f>IFERROR(IF(VLOOKUP(Contacts[[#This Row],[Registration Number]],'[1]ET- AC Registrations'!$G$5:$AC$8000,23,FALSE)=TRUE,"Yes","No"),"")</f>
        <v>No</v>
      </c>
      <c r="K416" s="26" t="str">
        <f>IFERROR(INDEX('[1]ET- AC Registrations'!$A$5:$AE$8000,MATCH(Contacts[[#This Row],[Registration Number]],'[1]ET- AC Registrations'!$G$5:$G$8000,0),MATCH("City",'[1]ET- AC Registrations'!$A$5:$AE$5,0)),"")</f>
        <v>Lake Odessa</v>
      </c>
    </row>
    <row r="417" spans="2:11" ht="30" customHeight="1" x14ac:dyDescent="0.3">
      <c r="B417" s="1" t="s">
        <v>427</v>
      </c>
      <c r="C417" s="2" t="str">
        <f>IFERROR(INDEX('[1]ET- AC Registrations'!$A$5:$AE$8000,MATCH(Contacts[[#This Row],[Registration Number]],'[1]ET- AC Registrations'!$G$5:$G$8000,0),MATCH("Operation Name",'[1]ET- AC Registrations'!$A$5:$AE$5,0)),"")</f>
        <v>Herbruck Poultry Ranch - Main Farm 2</v>
      </c>
      <c r="D417" s="2"/>
      <c r="E417" s="3">
        <f>IFERROR(INDEX('[1]ET- AC Registrations'!$A$5:$AE$8000,MATCH(Contacts[[#This Row],[Registration Number]],'[1]ET- AC Registrations'!$G$5:$G$8000,0),MATCH("Expiration Date",'[1]ET- AC Registrations'!$A$5:$AE$5,0)),"")</f>
        <v>45343</v>
      </c>
      <c r="F417" s="4" t="str">
        <f>IF(C417="","",IF(COUNTIFS('[1]ET-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17" s="26" t="str">
        <f>IFERROR(IF(VLOOKUP(Contacts[[#This Row],[Registration Number]],'[1]ET- AC Registrations'!$G$5:$AC$8000,20,FALSE)=TRUE,"Yes","No"),"")</f>
        <v>Yes</v>
      </c>
      <c r="H417" s="26" t="str">
        <f>IFERROR(IF(VLOOKUP(Contacts[[#This Row],[Registration Number]],'[1]ET- AC Registrations'!$G$5:$AC$8000,21,FALSE)=TRUE,"Yes","No"),"")</f>
        <v>No</v>
      </c>
      <c r="I417" s="26" t="str">
        <f>IFERROR(IF(VLOOKUP(Contacts[[#This Row],[Registration Number]],'[1]ET- AC Registrations'!$G$5:$AC$8000,22,FALSE)=TRUE,"Yes","No"),"")</f>
        <v>No</v>
      </c>
      <c r="J417" s="26" t="str">
        <f>IFERROR(IF(VLOOKUP(Contacts[[#This Row],[Registration Number]],'[1]ET- AC Registrations'!$G$5:$AC$8000,23,FALSE)=TRUE,"Yes","No"),"")</f>
        <v>No</v>
      </c>
      <c r="K417" s="26" t="str">
        <f>IFERROR(INDEX('[1]ET- AC Registrations'!$A$5:$AE$8000,MATCH(Contacts[[#This Row],[Registration Number]],'[1]ET- AC Registrations'!$G$5:$G$8000,0),MATCH("City",'[1]ET- AC Registrations'!$A$5:$AE$5,0)),"")</f>
        <v>Saranac</v>
      </c>
    </row>
    <row r="418" spans="2:11" ht="30" customHeight="1" x14ac:dyDescent="0.3">
      <c r="B418" s="1" t="s">
        <v>428</v>
      </c>
      <c r="C418" s="2" t="str">
        <f>IFERROR(INDEX('[1]ET- AC Registrations'!$A$5:$AE$8000,MATCH(Contacts[[#This Row],[Registration Number]],'[1]ET- AC Registrations'!$G$5:$G$8000,0),MATCH("Operation Name",'[1]ET- AC Registrations'!$A$5:$AE$5,0)),"")</f>
        <v>Herbruck's of Pennsylvannia - Blue Springs</v>
      </c>
      <c r="D418" s="2"/>
      <c r="E418" s="3">
        <f>IFERROR(INDEX('[1]ET- AC Registrations'!$A$5:$AE$8000,MATCH(Contacts[[#This Row],[Registration Number]],'[1]ET- AC Registrations'!$G$5:$G$8000,0),MATCH("Expiration Date",'[1]ET- AC Registrations'!$A$5:$AE$5,0)),"")</f>
        <v>45343</v>
      </c>
      <c r="F418" s="4" t="str">
        <f>IF(C418="","",IF(COUNTIFS('[1]ET-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18" s="26" t="str">
        <f>IFERROR(IF(VLOOKUP(Contacts[[#This Row],[Registration Number]],'[1]ET- AC Registrations'!$G$5:$AC$8000,20,FALSE)=TRUE,"Yes","No"),"")</f>
        <v>Yes</v>
      </c>
      <c r="H418" s="26" t="str">
        <f>IFERROR(IF(VLOOKUP(Contacts[[#This Row],[Registration Number]],'[1]ET- AC Registrations'!$G$5:$AC$8000,21,FALSE)=TRUE,"Yes","No"),"")</f>
        <v>No</v>
      </c>
      <c r="I418" s="26" t="str">
        <f>IFERROR(IF(VLOOKUP(Contacts[[#This Row],[Registration Number]],'[1]ET- AC Registrations'!$G$5:$AC$8000,22,FALSE)=TRUE,"Yes","No"),"")</f>
        <v>No</v>
      </c>
      <c r="J418" s="26" t="str">
        <f>IFERROR(IF(VLOOKUP(Contacts[[#This Row],[Registration Number]],'[1]ET- AC Registrations'!$G$5:$AC$8000,23,FALSE)=TRUE,"Yes","No"),"")</f>
        <v>No</v>
      </c>
      <c r="K418" s="26" t="str">
        <f>IFERROR(INDEX('[1]ET- AC Registrations'!$A$5:$AE$8000,MATCH(Contacts[[#This Row],[Registration Number]],'[1]ET- AC Registrations'!$G$5:$G$8000,0),MATCH("City",'[1]ET- AC Registrations'!$A$5:$AE$5,0)),"")</f>
        <v>Mercersburg</v>
      </c>
    </row>
    <row r="419" spans="2:11" ht="30" customHeight="1" x14ac:dyDescent="0.3">
      <c r="B419" s="1" t="s">
        <v>429</v>
      </c>
      <c r="C419" s="2" t="str">
        <f>IFERROR(INDEX('[1]ET- AC Registrations'!$A$5:$AE$8000,MATCH(Contacts[[#This Row],[Registration Number]],'[1]ET- AC Registrations'!$G$5:$G$8000,0),MATCH("Operation Name",'[1]ET- AC Registrations'!$A$5:$AE$5,0)),"")</f>
        <v>Takenoko Farms</v>
      </c>
      <c r="D419" s="2"/>
      <c r="E419" s="3">
        <f>IFERROR(INDEX('[1]ET- AC Registrations'!$A$5:$AE$8000,MATCH(Contacts[[#This Row],[Registration Number]],'[1]ET- AC Registrations'!$G$5:$G$8000,0),MATCH("Expiration Date",'[1]ET- AC Registrations'!$A$5:$AE$5,0)),"")</f>
        <v>45357</v>
      </c>
      <c r="F419" s="4" t="str">
        <f>IF(C419="","",IF(COUNTIFS('[1]ET-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19" s="26" t="str">
        <f>IFERROR(IF(VLOOKUP(Contacts[[#This Row],[Registration Number]],'[1]ET- AC Registrations'!$G$5:$AC$8000,20,FALSE)=TRUE,"Yes","No"),"")</f>
        <v>Yes</v>
      </c>
      <c r="H419" s="26" t="str">
        <f>IFERROR(IF(VLOOKUP(Contacts[[#This Row],[Registration Number]],'[1]ET- AC Registrations'!$G$5:$AC$8000,21,FALSE)=TRUE,"Yes","No"),"")</f>
        <v>No</v>
      </c>
      <c r="I419" s="26" t="str">
        <f>IFERROR(IF(VLOOKUP(Contacts[[#This Row],[Registration Number]],'[1]ET- AC Registrations'!$G$5:$AC$8000,22,FALSE)=TRUE,"Yes","No"),"")</f>
        <v>Yes</v>
      </c>
      <c r="J419" s="26" t="str">
        <f>IFERROR(IF(VLOOKUP(Contacts[[#This Row],[Registration Number]],'[1]ET- AC Registrations'!$G$5:$AC$8000,23,FALSE)=TRUE,"Yes","No"),"")</f>
        <v>No</v>
      </c>
      <c r="K419" s="26" t="str">
        <f>IFERROR(INDEX('[1]ET- AC Registrations'!$A$5:$AE$8000,MATCH(Contacts[[#This Row],[Registration Number]],'[1]ET- AC Registrations'!$G$5:$G$8000,0),MATCH("City",'[1]ET- AC Registrations'!$A$5:$AE$5,0)),"")</f>
        <v>Windsor</v>
      </c>
    </row>
    <row r="420" spans="2:11" ht="30" customHeight="1" x14ac:dyDescent="0.3">
      <c r="B420" s="1" t="s">
        <v>430</v>
      </c>
      <c r="C420" s="2" t="str">
        <f>IFERROR(INDEX('[1]ET- AC Registrations'!$A$5:$AE$8000,MATCH(Contacts[[#This Row],[Registration Number]],'[1]ET- AC Registrations'!$G$5:$G$8000,0),MATCH("Operation Name",'[1]ET- AC Registrations'!$A$5:$AE$5,0)),"")</f>
        <v>Core-Mark International Inc - West Sacramento</v>
      </c>
      <c r="D420" s="2"/>
      <c r="E420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20" s="4" t="str">
        <f>IF(C420="","",IF(COUNTIFS('[1]ET-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0" s="26" t="str">
        <f>IFERROR(IF(VLOOKUP(Contacts[[#This Row],[Registration Number]],'[1]ET- AC Registrations'!$G$5:$AC$8000,20,FALSE)=TRUE,"Yes","No"),"")</f>
        <v>Yes</v>
      </c>
      <c r="H420" s="26" t="str">
        <f>IFERROR(IF(VLOOKUP(Contacts[[#This Row],[Registration Number]],'[1]ET- AC Registrations'!$G$5:$AC$8000,21,FALSE)=TRUE,"Yes","No"),"")</f>
        <v>Yes</v>
      </c>
      <c r="I420" s="26" t="str">
        <f>IFERROR(IF(VLOOKUP(Contacts[[#This Row],[Registration Number]],'[1]ET- AC Registrations'!$G$5:$AC$8000,22,FALSE)=TRUE,"Yes","No"),"")</f>
        <v>Yes</v>
      </c>
      <c r="J420" s="26" t="str">
        <f>IFERROR(IF(VLOOKUP(Contacts[[#This Row],[Registration Number]],'[1]ET- AC Registrations'!$G$5:$AC$8000,23,FALSE)=TRUE,"Yes","No"),"")</f>
        <v>Yes</v>
      </c>
      <c r="K420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421" spans="2:11" ht="30" customHeight="1" x14ac:dyDescent="0.3">
      <c r="B421" s="1" t="s">
        <v>431</v>
      </c>
      <c r="C421" s="2" t="str">
        <f>IFERROR(INDEX('[1]ET- AC Registrations'!$A$5:$AE$8000,MATCH(Contacts[[#This Row],[Registration Number]],'[1]ET- AC Registrations'!$G$5:$G$8000,0),MATCH("Operation Name",'[1]ET- AC Registrations'!$A$5:$AE$5,0)),"")</f>
        <v>Core-Mark International Inc - Corona</v>
      </c>
      <c r="D421" s="2"/>
      <c r="E421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21" s="4" t="str">
        <f>IF(C421="","",IF(COUNTIFS('[1]ET-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1" s="26" t="str">
        <f>IFERROR(IF(VLOOKUP(Contacts[[#This Row],[Registration Number]],'[1]ET- AC Registrations'!$G$5:$AC$8000,20,FALSE)=TRUE,"Yes","No"),"")</f>
        <v>Yes</v>
      </c>
      <c r="H421" s="26" t="str">
        <f>IFERROR(IF(VLOOKUP(Contacts[[#This Row],[Registration Number]],'[1]ET- AC Registrations'!$G$5:$AC$8000,21,FALSE)=TRUE,"Yes","No"),"")</f>
        <v>Yes</v>
      </c>
      <c r="I421" s="26" t="str">
        <f>IFERROR(IF(VLOOKUP(Contacts[[#This Row],[Registration Number]],'[1]ET- AC Registrations'!$G$5:$AC$8000,22,FALSE)=TRUE,"Yes","No"),"")</f>
        <v>Yes</v>
      </c>
      <c r="J421" s="26" t="str">
        <f>IFERROR(IF(VLOOKUP(Contacts[[#This Row],[Registration Number]],'[1]ET- AC Registrations'!$G$5:$AC$8000,23,FALSE)=TRUE,"Yes","No"),"")</f>
        <v>Yes</v>
      </c>
      <c r="K421" s="26" t="str">
        <f>IFERROR(INDEX('[1]ET- AC Registrations'!$A$5:$AE$8000,MATCH(Contacts[[#This Row],[Registration Number]],'[1]ET- AC Registrations'!$G$5:$G$8000,0),MATCH("City",'[1]ET- AC Registrations'!$A$5:$AE$5,0)),"")</f>
        <v>Corona</v>
      </c>
    </row>
    <row r="422" spans="2:11" ht="30" customHeight="1" x14ac:dyDescent="0.3">
      <c r="B422" s="1" t="s">
        <v>432</v>
      </c>
      <c r="C422" s="2" t="str">
        <f>IFERROR(INDEX('[1]ET- AC Registrations'!$A$5:$AE$8000,MATCH(Contacts[[#This Row],[Registration Number]],'[1]ET- AC Registrations'!$G$5:$G$8000,0),MATCH("Operation Name",'[1]ET- AC Registrations'!$A$5:$AE$5,0)),"")</f>
        <v>Core-Mark International Inc - Salt Lake City</v>
      </c>
      <c r="D422" s="2"/>
      <c r="E422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22" s="4" t="str">
        <f>IF(C422="","",IF(COUNTIFS('[1]ET-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22" s="26" t="str">
        <f>IFERROR(IF(VLOOKUP(Contacts[[#This Row],[Registration Number]],'[1]ET- AC Registrations'!$G$5:$AC$8000,20,FALSE)=TRUE,"Yes","No"),"")</f>
        <v>Yes</v>
      </c>
      <c r="H422" s="26" t="str">
        <f>IFERROR(IF(VLOOKUP(Contacts[[#This Row],[Registration Number]],'[1]ET- AC Registrations'!$G$5:$AC$8000,21,FALSE)=TRUE,"Yes","No"),"")</f>
        <v>Yes</v>
      </c>
      <c r="I422" s="26" t="str">
        <f>IFERROR(IF(VLOOKUP(Contacts[[#This Row],[Registration Number]],'[1]ET- AC Registrations'!$G$5:$AC$8000,22,FALSE)=TRUE,"Yes","No"),"")</f>
        <v>Yes</v>
      </c>
      <c r="J422" s="26" t="str">
        <f>IFERROR(IF(VLOOKUP(Contacts[[#This Row],[Registration Number]],'[1]ET- AC Registrations'!$G$5:$AC$8000,23,FALSE)=TRUE,"Yes","No"),"")</f>
        <v>Yes</v>
      </c>
      <c r="K422" s="26" t="str">
        <f>IFERROR(INDEX('[1]ET- AC Registrations'!$A$5:$AE$8000,MATCH(Contacts[[#This Row],[Registration Number]],'[1]ET- AC Registrations'!$G$5:$G$8000,0),MATCH("City",'[1]ET- AC Registrations'!$A$5:$AE$5,0)),"")</f>
        <v>Salt Lake City</v>
      </c>
    </row>
    <row r="423" spans="2:11" ht="30" customHeight="1" x14ac:dyDescent="0.3">
      <c r="B423" s="1" t="s">
        <v>433</v>
      </c>
      <c r="C423" s="2" t="str">
        <f>IFERROR(INDEX('[1]ET- AC Registrations'!$A$5:$AE$8000,MATCH(Contacts[[#This Row],[Registration Number]],'[1]ET- AC Registrations'!$G$5:$G$8000,0),MATCH("Operation Name",'[1]ET- AC Registrations'!$A$5:$AE$5,0)),"")</f>
        <v>Core-Mark International Inc - Salt Lake City</v>
      </c>
      <c r="D423" s="2"/>
      <c r="E423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23" s="4" t="str">
        <f>IF(C423="","",IF(COUNTIFS('[1]ET-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23" s="26" t="str">
        <f>IFERROR(IF(VLOOKUP(Contacts[[#This Row],[Registration Number]],'[1]ET- AC Registrations'!$G$5:$AC$8000,20,FALSE)=TRUE,"Yes","No"),"")</f>
        <v>Yes</v>
      </c>
      <c r="H423" s="26" t="str">
        <f>IFERROR(IF(VLOOKUP(Contacts[[#This Row],[Registration Number]],'[1]ET- AC Registrations'!$G$5:$AC$8000,21,FALSE)=TRUE,"Yes","No"),"")</f>
        <v>Yes</v>
      </c>
      <c r="I423" s="26" t="str">
        <f>IFERROR(IF(VLOOKUP(Contacts[[#This Row],[Registration Number]],'[1]ET- AC Registrations'!$G$5:$AC$8000,22,FALSE)=TRUE,"Yes","No"),"")</f>
        <v>Yes</v>
      </c>
      <c r="J423" s="26" t="str">
        <f>IFERROR(IF(VLOOKUP(Contacts[[#This Row],[Registration Number]],'[1]ET- AC Registrations'!$G$5:$AC$8000,23,FALSE)=TRUE,"Yes","No"),"")</f>
        <v>Yes</v>
      </c>
      <c r="K423" s="26" t="str">
        <f>IFERROR(INDEX('[1]ET- AC Registrations'!$A$5:$AE$8000,MATCH(Contacts[[#This Row],[Registration Number]],'[1]ET- AC Registrations'!$G$5:$G$8000,0),MATCH("City",'[1]ET- AC Registrations'!$A$5:$AE$5,0)),"")</f>
        <v>Salt Lake City</v>
      </c>
    </row>
    <row r="424" spans="2:11" ht="30" customHeight="1" x14ac:dyDescent="0.3">
      <c r="B424" s="1" t="s">
        <v>434</v>
      </c>
      <c r="C424" s="2" t="str">
        <f>IFERROR(INDEX('[1]ET- AC Registrations'!$A$5:$AE$8000,MATCH(Contacts[[#This Row],[Registration Number]],'[1]ET- AC Registrations'!$G$5:$G$8000,0),MATCH("Operation Name",'[1]ET- AC Registrations'!$A$5:$AE$5,0)),"")</f>
        <v>Core-Mark Interrelated Companies Inc</v>
      </c>
      <c r="D424" s="2"/>
      <c r="E424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24" s="4" t="str">
        <f>IF(C424="","",IF(COUNTIFS('[1]ET-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4" s="26" t="str">
        <f>IFERROR(IF(VLOOKUP(Contacts[[#This Row],[Registration Number]],'[1]ET- AC Registrations'!$G$5:$AC$8000,20,FALSE)=TRUE,"Yes","No"),"")</f>
        <v>Yes</v>
      </c>
      <c r="H424" s="26" t="str">
        <f>IFERROR(IF(VLOOKUP(Contacts[[#This Row],[Registration Number]],'[1]ET- AC Registrations'!$G$5:$AC$8000,21,FALSE)=TRUE,"Yes","No"),"")</f>
        <v>Yes</v>
      </c>
      <c r="I424" s="26" t="str">
        <f>IFERROR(IF(VLOOKUP(Contacts[[#This Row],[Registration Number]],'[1]ET- AC Registrations'!$G$5:$AC$8000,22,FALSE)=TRUE,"Yes","No"),"")</f>
        <v>Yes</v>
      </c>
      <c r="J424" s="26" t="str">
        <f>IFERROR(IF(VLOOKUP(Contacts[[#This Row],[Registration Number]],'[1]ET- AC Registrations'!$G$5:$AC$8000,23,FALSE)=TRUE,"Yes","No"),"")</f>
        <v>Yes</v>
      </c>
      <c r="K424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425" spans="2:11" ht="30" customHeight="1" x14ac:dyDescent="0.3">
      <c r="B425" s="1" t="s">
        <v>435</v>
      </c>
      <c r="C425" s="2" t="str">
        <f>IFERROR(INDEX('[1]ET- AC Registrations'!$A$5:$AE$8000,MATCH(Contacts[[#This Row],[Registration Number]],'[1]ET- AC Registrations'!$G$5:$G$8000,0),MATCH("Operation Name",'[1]ET- AC Registrations'!$A$5:$AE$5,0)),"")</f>
        <v>Core-Mark Interrelated Companies Inc</v>
      </c>
      <c r="D425" s="2"/>
      <c r="E425" s="3">
        <f>IFERROR(INDEX('[1]ET- AC Registrations'!$A$5:$AE$8000,MATCH(Contacts[[#This Row],[Registration Number]],'[1]ET- AC Registrations'!$G$5:$G$8000,0),MATCH("Expiration Date",'[1]ET- AC Registrations'!$A$5:$AE$5,0)),"")</f>
        <v>45358</v>
      </c>
      <c r="F425" s="4" t="str">
        <f>IF(C425="","",IF(COUNTIFS('[1]ET-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5" s="26" t="str">
        <f>IFERROR(IF(VLOOKUP(Contacts[[#This Row],[Registration Number]],'[1]ET- AC Registrations'!$G$5:$AC$8000,20,FALSE)=TRUE,"Yes","No"),"")</f>
        <v>Yes</v>
      </c>
      <c r="H425" s="26" t="str">
        <f>IFERROR(IF(VLOOKUP(Contacts[[#This Row],[Registration Number]],'[1]ET- AC Registrations'!$G$5:$AC$8000,21,FALSE)=TRUE,"Yes","No"),"")</f>
        <v>Yes</v>
      </c>
      <c r="I425" s="26" t="str">
        <f>IFERROR(IF(VLOOKUP(Contacts[[#This Row],[Registration Number]],'[1]ET- AC Registrations'!$G$5:$AC$8000,22,FALSE)=TRUE,"Yes","No"),"")</f>
        <v>Yes</v>
      </c>
      <c r="J425" s="26" t="str">
        <f>IFERROR(IF(VLOOKUP(Contacts[[#This Row],[Registration Number]],'[1]ET- AC Registrations'!$G$5:$AC$8000,23,FALSE)=TRUE,"Yes","No"),"")</f>
        <v>Yes</v>
      </c>
      <c r="K425" s="26" t="str">
        <f>IFERROR(INDEX('[1]ET- AC Registrations'!$A$5:$AE$8000,MATCH(Contacts[[#This Row],[Registration Number]],'[1]ET- AC Registrations'!$G$5:$G$8000,0),MATCH("City",'[1]ET- AC Registrations'!$A$5:$AE$5,0)),"")</f>
        <v>Corona</v>
      </c>
    </row>
    <row r="426" spans="2:11" ht="30" customHeight="1" x14ac:dyDescent="0.3">
      <c r="B426" s="1" t="s">
        <v>436</v>
      </c>
      <c r="C426" s="2" t="str">
        <f>IFERROR(INDEX('[1]ET- AC Registrations'!$A$5:$AE$8000,MATCH(Contacts[[#This Row],[Registration Number]],'[1]ET- AC Registrations'!$G$5:$G$8000,0),MATCH("Operation Name",'[1]ET- AC Registrations'!$A$5:$AE$5,0)),"")</f>
        <v>Mule Mountain Hogs</v>
      </c>
      <c r="D426" s="2"/>
      <c r="E426" s="3">
        <f>IFERROR(INDEX('[1]ET- AC Registrations'!$A$5:$AE$8000,MATCH(Contacts[[#This Row],[Registration Number]],'[1]ET- AC Registrations'!$G$5:$G$8000,0),MATCH("Expiration Date",'[1]ET- AC Registrations'!$A$5:$AE$5,0)),"")</f>
        <v>45365</v>
      </c>
      <c r="F426" s="4" t="str">
        <f>IF(C426="","",IF(COUNTIFS('[1]ET-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6" s="26" t="str">
        <f>IFERROR(IF(VLOOKUP(Contacts[[#This Row],[Registration Number]],'[1]ET- AC Registrations'!$G$5:$AC$8000,20,FALSE)=TRUE,"Yes","No"),"")</f>
        <v>No</v>
      </c>
      <c r="H426" s="26" t="str">
        <f>IFERROR(IF(VLOOKUP(Contacts[[#This Row],[Registration Number]],'[1]ET- AC Registrations'!$G$5:$AC$8000,21,FALSE)=TRUE,"Yes","No"),"")</f>
        <v>No</v>
      </c>
      <c r="I426" s="26" t="str">
        <f>IFERROR(IF(VLOOKUP(Contacts[[#This Row],[Registration Number]],'[1]ET- AC Registrations'!$G$5:$AC$8000,22,FALSE)=TRUE,"Yes","No"),"")</f>
        <v>Yes</v>
      </c>
      <c r="J426" s="26" t="str">
        <f>IFERROR(IF(VLOOKUP(Contacts[[#This Row],[Registration Number]],'[1]ET- AC Registrations'!$G$5:$AC$8000,23,FALSE)=TRUE,"Yes","No"),"")</f>
        <v>No</v>
      </c>
      <c r="K426" s="26" t="str">
        <f>IFERROR(INDEX('[1]ET- AC Registrations'!$A$5:$AE$8000,MATCH(Contacts[[#This Row],[Registration Number]],'[1]ET- AC Registrations'!$G$5:$G$8000,0),MATCH("City",'[1]ET- AC Registrations'!$A$5:$AE$5,0)),"")</f>
        <v>Yreka</v>
      </c>
    </row>
    <row r="427" spans="2:11" ht="30" customHeight="1" x14ac:dyDescent="0.3">
      <c r="B427" s="1" t="s">
        <v>437</v>
      </c>
      <c r="C427" s="2" t="str">
        <f>IFERROR(INDEX('[1]ET- AC Registrations'!$A$5:$AE$8000,MATCH(Contacts[[#This Row],[Registration Number]],'[1]ET- AC Registrations'!$G$5:$G$8000,0),MATCH("Operation Name",'[1]ET- AC Registrations'!$A$5:$AE$5,0)),"")</f>
        <v>International Marine Products Inc</v>
      </c>
      <c r="D427" s="2"/>
      <c r="E427" s="3">
        <f>IFERROR(INDEX('[1]ET- AC Registrations'!$A$5:$AE$8000,MATCH(Contacts[[#This Row],[Registration Number]],'[1]ET- AC Registrations'!$G$5:$G$8000,0),MATCH("Expiration Date",'[1]ET- AC Registrations'!$A$5:$AE$5,0)),"")</f>
        <v>45372</v>
      </c>
      <c r="F427" s="4" t="str">
        <f>IF(C427="","",IF(COUNTIFS('[1]ET-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7" s="26" t="str">
        <f>IFERROR(IF(VLOOKUP(Contacts[[#This Row],[Registration Number]],'[1]ET- AC Registrations'!$G$5:$AC$8000,20,FALSE)=TRUE,"Yes","No"),"")</f>
        <v>Yes</v>
      </c>
      <c r="H427" s="26" t="str">
        <f>IFERROR(IF(VLOOKUP(Contacts[[#This Row],[Registration Number]],'[1]ET- AC Registrations'!$G$5:$AC$8000,21,FALSE)=TRUE,"Yes","No"),"")</f>
        <v>No</v>
      </c>
      <c r="I427" s="26" t="str">
        <f>IFERROR(IF(VLOOKUP(Contacts[[#This Row],[Registration Number]],'[1]ET- AC Registrations'!$G$5:$AC$8000,22,FALSE)=TRUE,"Yes","No"),"")</f>
        <v>Yes</v>
      </c>
      <c r="J427" s="26" t="str">
        <f>IFERROR(IF(VLOOKUP(Contacts[[#This Row],[Registration Number]],'[1]ET- AC Registrations'!$G$5:$AC$8000,23,FALSE)=TRUE,"Yes","No"),"")</f>
        <v>No</v>
      </c>
      <c r="K427" s="26" t="str">
        <f>IFERROR(INDEX('[1]ET- AC Registrations'!$A$5:$AE$8000,MATCH(Contacts[[#This Row],[Registration Number]],'[1]ET- AC Registrations'!$G$5:$G$8000,0),MATCH("City",'[1]ET- AC Registrations'!$A$5:$AE$5,0)),"")</f>
        <v>South San Francisco</v>
      </c>
    </row>
    <row r="428" spans="2:11" ht="30" customHeight="1" x14ac:dyDescent="0.3">
      <c r="B428" s="1" t="s">
        <v>438</v>
      </c>
      <c r="C428" s="2" t="str">
        <f>IFERROR(INDEX('[1]ET- AC Registrations'!$A$5:$AE$8000,MATCH(Contacts[[#This Row],[Registration Number]],'[1]ET- AC Registrations'!$G$5:$G$8000,0),MATCH("Operation Name",'[1]ET- AC Registrations'!$A$5:$AE$5,0)),"")</f>
        <v>Kehe Distributors LLC</v>
      </c>
      <c r="D428" s="2"/>
      <c r="E428" s="3">
        <f>IFERROR(INDEX('[1]ET- AC Registrations'!$A$5:$AE$8000,MATCH(Contacts[[#This Row],[Registration Number]],'[1]ET- AC Registrations'!$G$5:$G$8000,0),MATCH("Expiration Date",'[1]ET- AC Registrations'!$A$5:$AE$5,0)),"")</f>
        <v>45741</v>
      </c>
      <c r="F428" s="4" t="str">
        <f>IF(C428="","",IF(COUNTIFS('[1]ET-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8" s="26" t="str">
        <f>IFERROR(IF(VLOOKUP(Contacts[[#This Row],[Registration Number]],'[1]ET- AC Registrations'!$G$5:$AC$8000,20,FALSE)=TRUE,"Yes","No"),"")</f>
        <v>Yes</v>
      </c>
      <c r="H428" s="26" t="str">
        <f>IFERROR(IF(VLOOKUP(Contacts[[#This Row],[Registration Number]],'[1]ET- AC Registrations'!$G$5:$AC$8000,21,FALSE)=TRUE,"Yes","No"),"")</f>
        <v>Yes</v>
      </c>
      <c r="I428" s="26" t="str">
        <f>IFERROR(IF(VLOOKUP(Contacts[[#This Row],[Registration Number]],'[1]ET- AC Registrations'!$G$5:$AC$8000,22,FALSE)=TRUE,"Yes","No"),"")</f>
        <v>No</v>
      </c>
      <c r="J428" s="26" t="str">
        <f>IFERROR(IF(VLOOKUP(Contacts[[#This Row],[Registration Number]],'[1]ET- AC Registrations'!$G$5:$AC$8000,23,FALSE)=TRUE,"Yes","No"),"")</f>
        <v>No</v>
      </c>
      <c r="K428" s="26" t="str">
        <f>IFERROR(INDEX('[1]ET- AC Registrations'!$A$5:$AE$8000,MATCH(Contacts[[#This Row],[Registration Number]],'[1]ET- AC Registrations'!$G$5:$G$8000,0),MATCH("City",'[1]ET- AC Registrations'!$A$5:$AE$5,0)),"")</f>
        <v>Chino</v>
      </c>
    </row>
    <row r="429" spans="2:11" ht="30" customHeight="1" x14ac:dyDescent="0.3">
      <c r="B429" s="1" t="s">
        <v>439</v>
      </c>
      <c r="C429" s="2" t="str">
        <f>IFERROR(INDEX('[1]ET- AC Registrations'!$A$5:$AE$8000,MATCH(Contacts[[#This Row],[Registration Number]],'[1]ET- AC Registrations'!$G$5:$G$8000,0),MATCH("Operation Name",'[1]ET- AC Registrations'!$A$5:$AE$5,0)),"")</f>
        <v>Golden Fresh Egg Ranch, Inc</v>
      </c>
      <c r="D429" s="2"/>
      <c r="E429" s="3">
        <f>IFERROR(INDEX('[1]ET- AC Registrations'!$A$5:$AE$8000,MATCH(Contacts[[#This Row],[Registration Number]],'[1]ET- AC Registrations'!$G$5:$G$8000,0),MATCH("Expiration Date",'[1]ET- AC Registrations'!$A$5:$AE$5,0)),"")</f>
        <v>45374</v>
      </c>
      <c r="F429" s="4" t="str">
        <f>IF(C429="","",IF(COUNTIFS('[1]ET-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29" s="26" t="str">
        <f>IFERROR(IF(VLOOKUP(Contacts[[#This Row],[Registration Number]],'[1]ET- AC Registrations'!$G$5:$AC$8000,20,FALSE)=TRUE,"Yes","No"),"")</f>
        <v>Yes</v>
      </c>
      <c r="H429" s="26" t="str">
        <f>IFERROR(IF(VLOOKUP(Contacts[[#This Row],[Registration Number]],'[1]ET- AC Registrations'!$G$5:$AC$8000,21,FALSE)=TRUE,"Yes","No"),"")</f>
        <v>No</v>
      </c>
      <c r="I429" s="26" t="str">
        <f>IFERROR(IF(VLOOKUP(Contacts[[#This Row],[Registration Number]],'[1]ET- AC Registrations'!$G$5:$AC$8000,22,FALSE)=TRUE,"Yes","No"),"")</f>
        <v>No</v>
      </c>
      <c r="J429" s="26" t="str">
        <f>IFERROR(IF(VLOOKUP(Contacts[[#This Row],[Registration Number]],'[1]ET- AC Registrations'!$G$5:$AC$8000,23,FALSE)=TRUE,"Yes","No"),"")</f>
        <v>No</v>
      </c>
      <c r="K429" s="26" t="str">
        <f>IFERROR(INDEX('[1]ET- AC Registrations'!$A$5:$AE$8000,MATCH(Contacts[[#This Row],[Registration Number]],'[1]ET- AC Registrations'!$G$5:$G$8000,0),MATCH("City",'[1]ET- AC Registrations'!$A$5:$AE$5,0)),"")</f>
        <v>Fontana</v>
      </c>
    </row>
    <row r="430" spans="2:11" ht="30" customHeight="1" x14ac:dyDescent="0.3">
      <c r="B430" s="1" t="s">
        <v>440</v>
      </c>
      <c r="C430" s="2" t="str">
        <f>IFERROR(INDEX('[1]ET- AC Registrations'!$A$5:$AE$8000,MATCH(Contacts[[#This Row],[Registration Number]],'[1]ET- AC Registrations'!$G$5:$G$8000,0),MATCH("Operation Name",'[1]ET- AC Registrations'!$A$5:$AE$5,0)),"")</f>
        <v>International Marine Products Inc</v>
      </c>
      <c r="D430" s="2"/>
      <c r="E430" s="3">
        <f>IFERROR(INDEX('[1]ET- AC Registrations'!$A$5:$AE$8000,MATCH(Contacts[[#This Row],[Registration Number]],'[1]ET- AC Registrations'!$G$5:$G$8000,0),MATCH("Expiration Date",'[1]ET- AC Registrations'!$A$5:$AE$5,0)),"")</f>
        <v>45374</v>
      </c>
      <c r="F430" s="4" t="str">
        <f>IF(C430="","",IF(COUNTIFS('[1]ET-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30" s="26" t="str">
        <f>IFERROR(IF(VLOOKUP(Contacts[[#This Row],[Registration Number]],'[1]ET- AC Registrations'!$G$5:$AC$8000,20,FALSE)=TRUE,"Yes","No"),"")</f>
        <v>Yes</v>
      </c>
      <c r="H430" s="26" t="str">
        <f>IFERROR(IF(VLOOKUP(Contacts[[#This Row],[Registration Number]],'[1]ET- AC Registrations'!$G$5:$AC$8000,21,FALSE)=TRUE,"Yes","No"),"")</f>
        <v>No</v>
      </c>
      <c r="I430" s="26" t="str">
        <f>IFERROR(IF(VLOOKUP(Contacts[[#This Row],[Registration Number]],'[1]ET- AC Registrations'!$G$5:$AC$8000,22,FALSE)=TRUE,"Yes","No"),"")</f>
        <v>No</v>
      </c>
      <c r="J430" s="26" t="str">
        <f>IFERROR(IF(VLOOKUP(Contacts[[#This Row],[Registration Number]],'[1]ET- AC Registrations'!$G$5:$AC$8000,23,FALSE)=TRUE,"Yes","No"),"")</f>
        <v>No</v>
      </c>
      <c r="K430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431" spans="2:11" ht="30" customHeight="1" x14ac:dyDescent="0.3">
      <c r="B431" s="1" t="s">
        <v>441</v>
      </c>
      <c r="C431" s="2" t="str">
        <f>IFERROR(INDEX('[1]ET- AC Registrations'!$A$5:$AE$8000,MATCH(Contacts[[#This Row],[Registration Number]],'[1]ET- AC Registrations'!$G$5:$G$8000,0),MATCH("Operation Name",'[1]ET- AC Registrations'!$A$5:$AE$5,0)),"")</f>
        <v>L &amp; Y Food Inc</v>
      </c>
      <c r="D431" s="2"/>
      <c r="E431" s="3">
        <f>IFERROR(INDEX('[1]ET- AC Registrations'!$A$5:$AE$8000,MATCH(Contacts[[#This Row],[Registration Number]],'[1]ET- AC Registrations'!$G$5:$G$8000,0),MATCH("Expiration Date",'[1]ET- AC Registrations'!$A$5:$AE$5,0)),"")</f>
        <v>45374</v>
      </c>
      <c r="F431" s="4" t="str">
        <f>IF(C431="","",IF(COUNTIFS('[1]ET-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31" s="26" t="str">
        <f>IFERROR(IF(VLOOKUP(Contacts[[#This Row],[Registration Number]],'[1]ET- AC Registrations'!$G$5:$AC$8000,20,FALSE)=TRUE,"Yes","No"),"")</f>
        <v>Yes</v>
      </c>
      <c r="H431" s="26" t="str">
        <f>IFERROR(IF(VLOOKUP(Contacts[[#This Row],[Registration Number]],'[1]ET- AC Registrations'!$G$5:$AC$8000,21,FALSE)=TRUE,"Yes","No"),"")</f>
        <v>No</v>
      </c>
      <c r="I431" s="26" t="str">
        <f>IFERROR(IF(VLOOKUP(Contacts[[#This Row],[Registration Number]],'[1]ET- AC Registrations'!$G$5:$AC$8000,22,FALSE)=TRUE,"Yes","No"),"")</f>
        <v>Yes</v>
      </c>
      <c r="J431" s="26" t="str">
        <f>IFERROR(IF(VLOOKUP(Contacts[[#This Row],[Registration Number]],'[1]ET- AC Registrations'!$G$5:$AC$8000,23,FALSE)=TRUE,"Yes","No"),"")</f>
        <v>No</v>
      </c>
      <c r="K431" s="26" t="str">
        <f>IFERROR(INDEX('[1]ET- AC Registrations'!$A$5:$AE$8000,MATCH(Contacts[[#This Row],[Registration Number]],'[1]ET- AC Registrations'!$G$5:$G$8000,0),MATCH("City",'[1]ET- AC Registrations'!$A$5:$AE$5,0)),"")</f>
        <v>Monterey Park</v>
      </c>
    </row>
    <row r="432" spans="2:11" ht="30" customHeight="1" x14ac:dyDescent="0.3">
      <c r="B432" s="1" t="s">
        <v>442</v>
      </c>
      <c r="C432" s="2" t="str">
        <f>IFERROR(INDEX('[1]ET- AC Registrations'!$A$5:$AE$8000,MATCH(Contacts[[#This Row],[Registration Number]],'[1]ET- AC Registrations'!$G$5:$G$8000,0),MATCH("Operation Name",'[1]ET- AC Registrations'!$A$5:$AE$5,0)),"")</f>
        <v>Jpine Sales NV Inc</v>
      </c>
      <c r="D432" s="2"/>
      <c r="E432" s="3">
        <f>IFERROR(INDEX('[1]ET- AC Registrations'!$A$5:$AE$8000,MATCH(Contacts[[#This Row],[Registration Number]],'[1]ET- AC Registrations'!$G$5:$G$8000,0),MATCH("Expiration Date",'[1]ET- AC Registrations'!$A$5:$AE$5,0)),"")</f>
        <v>45374</v>
      </c>
      <c r="F432" s="4" t="str">
        <f>IF(C432="","",IF(COUNTIFS('[1]ET-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32" s="26" t="str">
        <f>IFERROR(IF(VLOOKUP(Contacts[[#This Row],[Registration Number]],'[1]ET- AC Registrations'!$G$5:$AC$8000,20,FALSE)=TRUE,"Yes","No"),"")</f>
        <v>Yes</v>
      </c>
      <c r="H432" s="26" t="str">
        <f>IFERROR(IF(VLOOKUP(Contacts[[#This Row],[Registration Number]],'[1]ET- AC Registrations'!$G$5:$AC$8000,21,FALSE)=TRUE,"Yes","No"),"")</f>
        <v>No</v>
      </c>
      <c r="I432" s="26" t="str">
        <f>IFERROR(IF(VLOOKUP(Contacts[[#This Row],[Registration Number]],'[1]ET- AC Registrations'!$G$5:$AC$8000,22,FALSE)=TRUE,"Yes","No"),"")</f>
        <v>No</v>
      </c>
      <c r="J432" s="26" t="str">
        <f>IFERROR(IF(VLOOKUP(Contacts[[#This Row],[Registration Number]],'[1]ET- AC Registrations'!$G$5:$AC$8000,23,FALSE)=TRUE,"Yes","No"),"")</f>
        <v>No</v>
      </c>
      <c r="K432" s="26" t="str">
        <f>IFERROR(INDEX('[1]ET- AC Registrations'!$A$5:$AE$8000,MATCH(Contacts[[#This Row],[Registration Number]],'[1]ET- AC Registrations'!$G$5:$G$8000,0),MATCH("City",'[1]ET- AC Registrations'!$A$5:$AE$5,0)),"")</f>
        <v>Las Vegas</v>
      </c>
    </row>
    <row r="433" spans="2:11" ht="30" customHeight="1" x14ac:dyDescent="0.3">
      <c r="B433" s="1" t="s">
        <v>443</v>
      </c>
      <c r="C433" s="2" t="str">
        <f>IFERROR(INDEX('[1]ET- AC Registrations'!$A$5:$AE$8000,MATCH(Contacts[[#This Row],[Registration Number]],'[1]ET- AC Registrations'!$G$5:$G$8000,0),MATCH("Operation Name",'[1]ET- AC Registrations'!$A$5:$AE$5,0)),"")</f>
        <v>Newburg Egg Corporation</v>
      </c>
      <c r="D433" s="2"/>
      <c r="E433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433" s="4" t="str">
        <f>IF(C433="","",IF(COUNTIFS('[1]ET-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33" s="26" t="str">
        <f>IFERROR(IF(VLOOKUP(Contacts[[#This Row],[Registration Number]],'[1]ET- AC Registrations'!$G$5:$AC$8000,20,FALSE)=TRUE,"Yes","No"),"")</f>
        <v>Yes</v>
      </c>
      <c r="H433" s="26" t="str">
        <f>IFERROR(IF(VLOOKUP(Contacts[[#This Row],[Registration Number]],'[1]ET- AC Registrations'!$G$5:$AC$8000,21,FALSE)=TRUE,"Yes","No"),"")</f>
        <v>Yes</v>
      </c>
      <c r="I433" s="26" t="str">
        <f>IFERROR(IF(VLOOKUP(Contacts[[#This Row],[Registration Number]],'[1]ET- AC Registrations'!$G$5:$AC$8000,22,FALSE)=TRUE,"Yes","No"),"")</f>
        <v>No</v>
      </c>
      <c r="J433" s="26" t="str">
        <f>IFERROR(IF(VLOOKUP(Contacts[[#This Row],[Registration Number]],'[1]ET- AC Registrations'!$G$5:$AC$8000,23,FALSE)=TRUE,"Yes","No"),"")</f>
        <v>No</v>
      </c>
      <c r="K433" s="26" t="str">
        <f>IFERROR(INDEX('[1]ET- AC Registrations'!$A$5:$AE$8000,MATCH(Contacts[[#This Row],[Registration Number]],'[1]ET- AC Registrations'!$G$5:$G$8000,0),MATCH("City",'[1]ET- AC Registrations'!$A$5:$AE$5,0)),"")</f>
        <v>Woodridge</v>
      </c>
    </row>
    <row r="434" spans="2:11" ht="30" customHeight="1" x14ac:dyDescent="0.3">
      <c r="B434" s="1" t="s">
        <v>444</v>
      </c>
      <c r="C434" s="2" t="str">
        <f>IFERROR(INDEX('[1]ET- AC Registrations'!$A$5:$AE$8000,MATCH(Contacts[[#This Row],[Registration Number]],'[1]ET- AC Registrations'!$G$5:$G$8000,0),MATCH("Operation Name",'[1]ET- AC Registrations'!$A$5:$AE$5,0)),"")</f>
        <v>All Appreciation, Inc dba Peter's Supplies</v>
      </c>
      <c r="D434" s="2"/>
      <c r="E434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34" s="4" t="str">
        <f>IF(C434="","",IF(COUNTIFS('[1]ET-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34" s="26" t="str">
        <f>IFERROR(IF(VLOOKUP(Contacts[[#This Row],[Registration Number]],'[1]ET- AC Registrations'!$G$5:$AC$8000,20,FALSE)=TRUE,"Yes","No"),"")</f>
        <v>Yes</v>
      </c>
      <c r="H434" s="26" t="str">
        <f>IFERROR(IF(VLOOKUP(Contacts[[#This Row],[Registration Number]],'[1]ET- AC Registrations'!$G$5:$AC$8000,21,FALSE)=TRUE,"Yes","No"),"")</f>
        <v>No</v>
      </c>
      <c r="I434" s="26" t="str">
        <f>IFERROR(IF(VLOOKUP(Contacts[[#This Row],[Registration Number]],'[1]ET- AC Registrations'!$G$5:$AC$8000,22,FALSE)=TRUE,"Yes","No"),"")</f>
        <v>Yes</v>
      </c>
      <c r="J434" s="26" t="str">
        <f>IFERROR(IF(VLOOKUP(Contacts[[#This Row],[Registration Number]],'[1]ET- AC Registrations'!$G$5:$AC$8000,23,FALSE)=TRUE,"Yes","No"),"")</f>
        <v>Yes</v>
      </c>
      <c r="K434" s="26" t="str">
        <f>IFERROR(INDEX('[1]ET- AC Registrations'!$A$5:$AE$8000,MATCH(Contacts[[#This Row],[Registration Number]],'[1]ET- AC Registrations'!$G$5:$G$8000,0),MATCH("City",'[1]ET- AC Registrations'!$A$5:$AE$5,0)),"")</f>
        <v>Pomona</v>
      </c>
    </row>
    <row r="435" spans="2:11" ht="30" customHeight="1" x14ac:dyDescent="0.3">
      <c r="B435" s="1" t="s">
        <v>445</v>
      </c>
      <c r="C435" s="2" t="str">
        <f>IFERROR(INDEX('[1]ET- AC Registrations'!$A$5:$AE$8000,MATCH(Contacts[[#This Row],[Registration Number]],'[1]ET- AC Registrations'!$G$5:$G$8000,0),MATCH("Operation Name",'[1]ET- AC Registrations'!$A$5:$AE$5,0)),"")</f>
        <v>Weaver Bros Inc A1 Egg Farm</v>
      </c>
      <c r="D435" s="2"/>
      <c r="E435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35" s="4" t="str">
        <f>IF(C435="","",IF(COUNTIFS('[1]ET-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35" s="26" t="str">
        <f>IFERROR(IF(VLOOKUP(Contacts[[#This Row],[Registration Number]],'[1]ET- AC Registrations'!$G$5:$AC$8000,20,FALSE)=TRUE,"Yes","No"),"")</f>
        <v>Yes</v>
      </c>
      <c r="H435" s="26" t="str">
        <f>IFERROR(IF(VLOOKUP(Contacts[[#This Row],[Registration Number]],'[1]ET- AC Registrations'!$G$5:$AC$8000,21,FALSE)=TRUE,"Yes","No"),"")</f>
        <v>No</v>
      </c>
      <c r="I435" s="26" t="str">
        <f>IFERROR(IF(VLOOKUP(Contacts[[#This Row],[Registration Number]],'[1]ET- AC Registrations'!$G$5:$AC$8000,22,FALSE)=TRUE,"Yes","No"),"")</f>
        <v>No</v>
      </c>
      <c r="J435" s="26" t="str">
        <f>IFERROR(IF(VLOOKUP(Contacts[[#This Row],[Registration Number]],'[1]ET- AC Registrations'!$G$5:$AC$8000,23,FALSE)=TRUE,"Yes","No"),"")</f>
        <v>No</v>
      </c>
      <c r="K435" s="26" t="str">
        <f>IFERROR(INDEX('[1]ET- AC Registrations'!$A$5:$AE$8000,MATCH(Contacts[[#This Row],[Registration Number]],'[1]ET- AC Registrations'!$G$5:$G$8000,0),MATCH("City",'[1]ET- AC Registrations'!$A$5:$AE$5,0)),"")</f>
        <v>Versailles</v>
      </c>
    </row>
    <row r="436" spans="2:11" ht="30" customHeight="1" x14ac:dyDescent="0.3">
      <c r="B436" s="1" t="s">
        <v>446</v>
      </c>
      <c r="C436" s="2" t="str">
        <f>IFERROR(INDEX('[1]ET- AC Registrations'!$A$5:$AE$8000,MATCH(Contacts[[#This Row],[Registration Number]],'[1]ET- AC Registrations'!$G$5:$G$8000,0),MATCH("Operation Name",'[1]ET- AC Registrations'!$A$5:$AE$5,0)),"")</f>
        <v>Win Ho Trading Co</v>
      </c>
      <c r="D436" s="2"/>
      <c r="E436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36" s="4" t="str">
        <f>IF(C436="","",IF(COUNTIFS('[1]ET-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36" s="26" t="str">
        <f>IFERROR(IF(VLOOKUP(Contacts[[#This Row],[Registration Number]],'[1]ET- AC Registrations'!$G$5:$AC$8000,20,FALSE)=TRUE,"Yes","No"),"")</f>
        <v>Yes</v>
      </c>
      <c r="H436" s="26" t="str">
        <f>IFERROR(IF(VLOOKUP(Contacts[[#This Row],[Registration Number]],'[1]ET- AC Registrations'!$G$5:$AC$8000,21,FALSE)=TRUE,"Yes","No"),"")</f>
        <v>No</v>
      </c>
      <c r="I436" s="26" t="str">
        <f>IFERROR(IF(VLOOKUP(Contacts[[#This Row],[Registration Number]],'[1]ET- AC Registrations'!$G$5:$AC$8000,22,FALSE)=TRUE,"Yes","No"),"")</f>
        <v>Yes</v>
      </c>
      <c r="J436" s="26" t="str">
        <f>IFERROR(IF(VLOOKUP(Contacts[[#This Row],[Registration Number]],'[1]ET- AC Registrations'!$G$5:$AC$8000,23,FALSE)=TRUE,"Yes","No"),"")</f>
        <v>No</v>
      </c>
      <c r="K436" s="26" t="str">
        <f>IFERROR(INDEX('[1]ET- AC Registrations'!$A$5:$AE$8000,MATCH(Contacts[[#This Row],[Registration Number]],'[1]ET- AC Registrations'!$G$5:$G$8000,0),MATCH("City",'[1]ET- AC Registrations'!$A$5:$AE$5,0)),"")</f>
        <v>South El Monte</v>
      </c>
    </row>
    <row r="437" spans="2:11" ht="30" customHeight="1" x14ac:dyDescent="0.3">
      <c r="B437" s="1" t="s">
        <v>447</v>
      </c>
      <c r="C437" s="2" t="str">
        <f>IFERROR(INDEX('[1]ET- AC Registrations'!$A$5:$AE$8000,MATCH(Contacts[[#This Row],[Registration Number]],'[1]ET- AC Registrations'!$G$5:$G$8000,0),MATCH("Operation Name",'[1]ET- AC Registrations'!$A$5:$AE$5,0)),"")</f>
        <v>JJBMR Foods dba 7 Star Foods</v>
      </c>
      <c r="D437" s="2"/>
      <c r="E437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37" s="4" t="str">
        <f>IF(C437="","",IF(COUNTIFS('[1]ET-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37" s="26" t="str">
        <f>IFERROR(IF(VLOOKUP(Contacts[[#This Row],[Registration Number]],'[1]ET- AC Registrations'!$G$5:$AC$8000,20,FALSE)=TRUE,"Yes","No"),"")</f>
        <v>Yes</v>
      </c>
      <c r="H437" s="26" t="str">
        <f>IFERROR(IF(VLOOKUP(Contacts[[#This Row],[Registration Number]],'[1]ET- AC Registrations'!$G$5:$AC$8000,21,FALSE)=TRUE,"Yes","No"),"")</f>
        <v>Yes</v>
      </c>
      <c r="I437" s="26" t="str">
        <f>IFERROR(IF(VLOOKUP(Contacts[[#This Row],[Registration Number]],'[1]ET- AC Registrations'!$G$5:$AC$8000,22,FALSE)=TRUE,"Yes","No"),"")</f>
        <v>Yes</v>
      </c>
      <c r="J437" s="26" t="str">
        <f>IFERROR(IF(VLOOKUP(Contacts[[#This Row],[Registration Number]],'[1]ET- AC Registrations'!$G$5:$AC$8000,23,FALSE)=TRUE,"Yes","No"),"")</f>
        <v>No</v>
      </c>
      <c r="K437" s="26" t="str">
        <f>IFERROR(INDEX('[1]ET- AC Registrations'!$A$5:$AE$8000,MATCH(Contacts[[#This Row],[Registration Number]],'[1]ET- AC Registrations'!$G$5:$G$8000,0),MATCH("City",'[1]ET- AC Registrations'!$A$5:$AE$5,0)),"")</f>
        <v>Brea</v>
      </c>
    </row>
    <row r="438" spans="2:11" ht="30" customHeight="1" x14ac:dyDescent="0.3">
      <c r="B438" s="1" t="s">
        <v>448</v>
      </c>
      <c r="C438" s="2" t="str">
        <f>IFERROR(INDEX('[1]ET- AC Registrations'!$A$5:$AE$8000,MATCH(Contacts[[#This Row],[Registration Number]],'[1]ET- AC Registrations'!$G$5:$G$8000,0),MATCH("Operation Name",'[1]ET- AC Registrations'!$A$5:$AE$5,0)),"")</f>
        <v>Voortman Egg Ranch</v>
      </c>
      <c r="D438" s="2"/>
      <c r="E438" s="3">
        <f>IFERROR(INDEX('[1]ET- AC Registrations'!$A$5:$AE$8000,MATCH(Contacts[[#This Row],[Registration Number]],'[1]ET- AC Registrations'!$G$5:$G$8000,0),MATCH("Expiration Date",'[1]ET- AC Registrations'!$A$5:$AE$5,0)),"")</f>
        <v>45740</v>
      </c>
      <c r="F438" s="4" t="str">
        <f>IF(C438="","",IF(COUNTIFS('[1]ET-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38" s="26" t="str">
        <f>IFERROR(IF(VLOOKUP(Contacts[[#This Row],[Registration Number]],'[1]ET- AC Registrations'!$G$5:$AC$8000,20,FALSE)=TRUE,"Yes","No"),"")</f>
        <v>Yes</v>
      </c>
      <c r="H438" s="26" t="str">
        <f>IFERROR(IF(VLOOKUP(Contacts[[#This Row],[Registration Number]],'[1]ET- AC Registrations'!$G$5:$AC$8000,21,FALSE)=TRUE,"Yes","No"),"")</f>
        <v>No</v>
      </c>
      <c r="I438" s="26" t="str">
        <f>IFERROR(IF(VLOOKUP(Contacts[[#This Row],[Registration Number]],'[1]ET- AC Registrations'!$G$5:$AC$8000,22,FALSE)=TRUE,"Yes","No"),"")</f>
        <v>No</v>
      </c>
      <c r="J438" s="26" t="str">
        <f>IFERROR(IF(VLOOKUP(Contacts[[#This Row],[Registration Number]],'[1]ET- AC Registrations'!$G$5:$AC$8000,23,FALSE)=TRUE,"Yes","No"),"")</f>
        <v>No</v>
      </c>
      <c r="K438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439" spans="2:11" ht="30" customHeight="1" x14ac:dyDescent="0.3">
      <c r="B439" s="1" t="s">
        <v>449</v>
      </c>
      <c r="C439" s="2" t="str">
        <f>IFERROR(INDEX('[1]ET- AC Registrations'!$A$5:$AE$8000,MATCH(Contacts[[#This Row],[Registration Number]],'[1]ET- AC Registrations'!$G$5:$G$8000,0),MATCH("Operation Name",'[1]ET- AC Registrations'!$A$5:$AE$5,0)),"")</f>
        <v>Sullivan Distributing Inc</v>
      </c>
      <c r="D439" s="2"/>
      <c r="E439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39" s="4" t="str">
        <f>IF(C439="","",IF(COUNTIFS('[1]ET-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39" s="26" t="str">
        <f>IFERROR(IF(VLOOKUP(Contacts[[#This Row],[Registration Number]],'[1]ET- AC Registrations'!$G$5:$AC$8000,20,FALSE)=TRUE,"Yes","No"),"")</f>
        <v>Yes</v>
      </c>
      <c r="H439" s="26" t="str">
        <f>IFERROR(IF(VLOOKUP(Contacts[[#This Row],[Registration Number]],'[1]ET- AC Registrations'!$G$5:$AC$8000,21,FALSE)=TRUE,"Yes","No"),"")</f>
        <v>No</v>
      </c>
      <c r="I439" s="26" t="str">
        <f>IFERROR(IF(VLOOKUP(Contacts[[#This Row],[Registration Number]],'[1]ET- AC Registrations'!$G$5:$AC$8000,22,FALSE)=TRUE,"Yes","No"),"")</f>
        <v>No</v>
      </c>
      <c r="J439" s="26" t="str">
        <f>IFERROR(IF(VLOOKUP(Contacts[[#This Row],[Registration Number]],'[1]ET- AC Registrations'!$G$5:$AC$8000,23,FALSE)=TRUE,"Yes","No"),"")</f>
        <v>No</v>
      </c>
      <c r="K439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440" spans="2:11" ht="30" customHeight="1" x14ac:dyDescent="0.3">
      <c r="B440" s="1" t="s">
        <v>450</v>
      </c>
      <c r="C440" s="2" t="str">
        <f>IFERROR(INDEX('[1]ET- AC Registrations'!$A$5:$AE$8000,MATCH(Contacts[[#This Row],[Registration Number]],'[1]ET- AC Registrations'!$G$5:$G$8000,0),MATCH("Operation Name",'[1]ET- AC Registrations'!$A$5:$AE$5,0)),"")</f>
        <v>Sonny's Farm LLC</v>
      </c>
      <c r="D440" s="2"/>
      <c r="E440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40" s="4" t="str">
        <f>IF(C440="","",IF(COUNTIFS('[1]ET-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40" s="26" t="str">
        <f>IFERROR(IF(VLOOKUP(Contacts[[#This Row],[Registration Number]],'[1]ET- AC Registrations'!$G$5:$AC$8000,20,FALSE)=TRUE,"Yes","No"),"")</f>
        <v>Yes</v>
      </c>
      <c r="H440" s="26" t="str">
        <f>IFERROR(IF(VLOOKUP(Contacts[[#This Row],[Registration Number]],'[1]ET- AC Registrations'!$G$5:$AC$8000,21,FALSE)=TRUE,"Yes","No"),"")</f>
        <v>No</v>
      </c>
      <c r="I440" s="26" t="str">
        <f>IFERROR(IF(VLOOKUP(Contacts[[#This Row],[Registration Number]],'[1]ET- AC Registrations'!$G$5:$AC$8000,22,FALSE)=TRUE,"Yes","No"),"")</f>
        <v>Yes</v>
      </c>
      <c r="J440" s="26" t="str">
        <f>IFERROR(IF(VLOOKUP(Contacts[[#This Row],[Registration Number]],'[1]ET- AC Registrations'!$G$5:$AC$8000,23,FALSE)=TRUE,"Yes","No"),"")</f>
        <v>No</v>
      </c>
      <c r="K440" s="26" t="str">
        <f>IFERROR(INDEX('[1]ET- AC Registrations'!$A$5:$AE$8000,MATCH(Contacts[[#This Row],[Registration Number]],'[1]ET- AC Registrations'!$G$5:$G$8000,0),MATCH("City",'[1]ET- AC Registrations'!$A$5:$AE$5,0)),"")</f>
        <v>Rescue</v>
      </c>
    </row>
    <row r="441" spans="2:11" ht="30" customHeight="1" x14ac:dyDescent="0.3">
      <c r="B441" s="1" t="s">
        <v>451</v>
      </c>
      <c r="C441" s="2" t="str">
        <f>IFERROR(INDEX('[1]ET- AC Registrations'!$A$5:$AE$8000,MATCH(Contacts[[#This Row],[Registration Number]],'[1]ET- AC Registrations'!$G$5:$G$8000,0),MATCH("Operation Name",'[1]ET- AC Registrations'!$A$5:$AE$5,0)),"")</f>
        <v>Green Oak Farm LLC</v>
      </c>
      <c r="D441" s="2"/>
      <c r="E441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41" s="4" t="str">
        <f>IF(C441="","",IF(COUNTIFS('[1]ET-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41" s="26" t="str">
        <f>IFERROR(IF(VLOOKUP(Contacts[[#This Row],[Registration Number]],'[1]ET- AC Registrations'!$G$5:$AC$8000,20,FALSE)=TRUE,"Yes","No"),"")</f>
        <v>Yes</v>
      </c>
      <c r="H441" s="26" t="str">
        <f>IFERROR(IF(VLOOKUP(Contacts[[#This Row],[Registration Number]],'[1]ET- AC Registrations'!$G$5:$AC$8000,21,FALSE)=TRUE,"Yes","No"),"")</f>
        <v>No</v>
      </c>
      <c r="I441" s="26" t="str">
        <f>IFERROR(IF(VLOOKUP(Contacts[[#This Row],[Registration Number]],'[1]ET- AC Registrations'!$G$5:$AC$8000,22,FALSE)=TRUE,"Yes","No"),"")</f>
        <v>Yes</v>
      </c>
      <c r="J441" s="26" t="str">
        <f>IFERROR(IF(VLOOKUP(Contacts[[#This Row],[Registration Number]],'[1]ET- AC Registrations'!$G$5:$AC$8000,23,FALSE)=TRUE,"Yes","No"),"")</f>
        <v>No</v>
      </c>
      <c r="K441" s="26" t="str">
        <f>IFERROR(INDEX('[1]ET- AC Registrations'!$A$5:$AE$8000,MATCH(Contacts[[#This Row],[Registration Number]],'[1]ET- AC Registrations'!$G$5:$G$8000,0),MATCH("City",'[1]ET- AC Registrations'!$A$5:$AE$5,0)),"")</f>
        <v>Rescue</v>
      </c>
    </row>
    <row r="442" spans="2:11" ht="30" customHeight="1" x14ac:dyDescent="0.3">
      <c r="B442" s="1" t="s">
        <v>452</v>
      </c>
      <c r="C442" s="2" t="str">
        <f>IFERROR(INDEX('[1]ET- AC Registrations'!$A$5:$AE$8000,MATCH(Contacts[[#This Row],[Registration Number]],'[1]ET- AC Registrations'!$G$5:$G$8000,0),MATCH("Operation Name",'[1]ET- AC Registrations'!$A$5:$AE$5,0)),"")</f>
        <v>Weaver Bros Inc Main Plant</v>
      </c>
      <c r="D442" s="2"/>
      <c r="E442" s="3">
        <f>IFERROR(INDEX('[1]ET- AC Registrations'!$A$5:$AE$8000,MATCH(Contacts[[#This Row],[Registration Number]],'[1]ET- AC Registrations'!$G$5:$G$8000,0),MATCH("Expiration Date",'[1]ET- AC Registrations'!$A$5:$AE$5,0)),"")</f>
        <v>45375</v>
      </c>
      <c r="F442" s="4" t="str">
        <f>IF(C442="","",IF(COUNTIFS('[1]ET-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42" s="26" t="str">
        <f>IFERROR(IF(VLOOKUP(Contacts[[#This Row],[Registration Number]],'[1]ET- AC Registrations'!$G$5:$AC$8000,20,FALSE)=TRUE,"Yes","No"),"")</f>
        <v>Yes</v>
      </c>
      <c r="H442" s="26" t="str">
        <f>IFERROR(IF(VLOOKUP(Contacts[[#This Row],[Registration Number]],'[1]ET- AC Registrations'!$G$5:$AC$8000,21,FALSE)=TRUE,"Yes","No"),"")</f>
        <v>No</v>
      </c>
      <c r="I442" s="26" t="str">
        <f>IFERROR(IF(VLOOKUP(Contacts[[#This Row],[Registration Number]],'[1]ET- AC Registrations'!$G$5:$AC$8000,22,FALSE)=TRUE,"Yes","No"),"")</f>
        <v>No</v>
      </c>
      <c r="J442" s="26" t="str">
        <f>IFERROR(IF(VLOOKUP(Contacts[[#This Row],[Registration Number]],'[1]ET- AC Registrations'!$G$5:$AC$8000,23,FALSE)=TRUE,"Yes","No"),"")</f>
        <v>No</v>
      </c>
      <c r="K442" s="26" t="str">
        <f>IFERROR(INDEX('[1]ET- AC Registrations'!$A$5:$AE$8000,MATCH(Contacts[[#This Row],[Registration Number]],'[1]ET- AC Registrations'!$G$5:$G$8000,0),MATCH("City",'[1]ET- AC Registrations'!$A$5:$AE$5,0)),"")</f>
        <v>Versailles</v>
      </c>
    </row>
    <row r="443" spans="2:11" ht="30" customHeight="1" x14ac:dyDescent="0.3">
      <c r="B443" s="1" t="s">
        <v>453</v>
      </c>
      <c r="C443" s="2" t="str">
        <f>IFERROR(INDEX('[1]ET- AC Registrations'!$A$5:$AE$8000,MATCH(Contacts[[#This Row],[Registration Number]],'[1]ET- AC Registrations'!$G$5:$G$8000,0),MATCH("Operation Name",'[1]ET- AC Registrations'!$A$5:$AE$5,0)),"")</f>
        <v>Hillandale Farms Ohio LLC</v>
      </c>
      <c r="D443" s="2"/>
      <c r="E443" s="3">
        <f>IFERROR(INDEX('[1]ET- AC Registrations'!$A$5:$AE$8000,MATCH(Contacts[[#This Row],[Registration Number]],'[1]ET- AC Registrations'!$G$5:$G$8000,0),MATCH("Expiration Date",'[1]ET- AC Registrations'!$A$5:$AE$5,0)),"")</f>
        <v>45378</v>
      </c>
      <c r="F443" s="4" t="str">
        <f>IF(C443="","",IF(COUNTIFS('[1]ET-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43" s="26" t="str">
        <f>IFERROR(IF(VLOOKUP(Contacts[[#This Row],[Registration Number]],'[1]ET- AC Registrations'!$G$5:$AC$8000,20,FALSE)=TRUE,"Yes","No"),"")</f>
        <v>Yes</v>
      </c>
      <c r="H443" s="26" t="str">
        <f>IFERROR(IF(VLOOKUP(Contacts[[#This Row],[Registration Number]],'[1]ET- AC Registrations'!$G$5:$AC$8000,21,FALSE)=TRUE,"Yes","No"),"")</f>
        <v>No</v>
      </c>
      <c r="I443" s="26" t="str">
        <f>IFERROR(IF(VLOOKUP(Contacts[[#This Row],[Registration Number]],'[1]ET- AC Registrations'!$G$5:$AC$8000,22,FALSE)=TRUE,"Yes","No"),"")</f>
        <v>No</v>
      </c>
      <c r="J443" s="26" t="str">
        <f>IFERROR(IF(VLOOKUP(Contacts[[#This Row],[Registration Number]],'[1]ET- AC Registrations'!$G$5:$AC$8000,23,FALSE)=TRUE,"Yes","No"),"")</f>
        <v>No</v>
      </c>
      <c r="K443" s="26" t="str">
        <f>IFERROR(INDEX('[1]ET- AC Registrations'!$A$5:$AE$8000,MATCH(Contacts[[#This Row],[Registration Number]],'[1]ET- AC Registrations'!$G$5:$G$8000,0),MATCH("City",'[1]ET- AC Registrations'!$A$5:$AE$5,0)),"")</f>
        <v>Hicksville</v>
      </c>
    </row>
    <row r="444" spans="2:11" ht="30" customHeight="1" x14ac:dyDescent="0.3">
      <c r="B444" s="1" t="s">
        <v>454</v>
      </c>
      <c r="C444" s="2" t="str">
        <f>IFERROR(INDEX('[1]ET- AC Registrations'!$A$5:$AE$8000,MATCH(Contacts[[#This Row],[Registration Number]],'[1]ET- AC Registrations'!$G$5:$G$8000,0),MATCH("Operation Name",'[1]ET- AC Registrations'!$A$5:$AE$5,0)),"")</f>
        <v>Mexifoods</v>
      </c>
      <c r="D444" s="2"/>
      <c r="E444" s="3">
        <f>IFERROR(INDEX('[1]ET- AC Registrations'!$A$5:$AE$8000,MATCH(Contacts[[#This Row],[Registration Number]],'[1]ET- AC Registrations'!$G$5:$G$8000,0),MATCH("Expiration Date",'[1]ET- AC Registrations'!$A$5:$AE$5,0)),"")</f>
        <v>45378</v>
      </c>
      <c r="F444" s="4" t="str">
        <f>IF(C444="","",IF(COUNTIFS('[1]ET-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44" s="26" t="str">
        <f>IFERROR(IF(VLOOKUP(Contacts[[#This Row],[Registration Number]],'[1]ET- AC Registrations'!$G$5:$AC$8000,20,FALSE)=TRUE,"Yes","No"),"")</f>
        <v>Yes</v>
      </c>
      <c r="H444" s="26" t="str">
        <f>IFERROR(IF(VLOOKUP(Contacts[[#This Row],[Registration Number]],'[1]ET- AC Registrations'!$G$5:$AC$8000,21,FALSE)=TRUE,"Yes","No"),"")</f>
        <v>No</v>
      </c>
      <c r="I444" s="26" t="str">
        <f>IFERROR(IF(VLOOKUP(Contacts[[#This Row],[Registration Number]],'[1]ET- AC Registrations'!$G$5:$AC$8000,22,FALSE)=TRUE,"Yes","No"),"")</f>
        <v>Yes</v>
      </c>
      <c r="J444" s="26" t="str">
        <f>IFERROR(IF(VLOOKUP(Contacts[[#This Row],[Registration Number]],'[1]ET- AC Registrations'!$G$5:$AC$8000,23,FALSE)=TRUE,"Yes","No"),"")</f>
        <v>No</v>
      </c>
      <c r="K444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445" spans="2:11" ht="30" customHeight="1" x14ac:dyDescent="0.3">
      <c r="B445" s="1" t="s">
        <v>455</v>
      </c>
      <c r="C445" s="2" t="str">
        <f>IFERROR(INDEX('[1]ET- AC Registrations'!$A$5:$AE$8000,MATCH(Contacts[[#This Row],[Registration Number]],'[1]ET- AC Registrations'!$G$5:$G$8000,0),MATCH("Operation Name",'[1]ET- AC Registrations'!$A$5:$AE$5,0)),"")</f>
        <v>Little Ranch Gardens</v>
      </c>
      <c r="D445" s="2"/>
      <c r="E445" s="3">
        <f>IFERROR(INDEX('[1]ET- AC Registrations'!$A$5:$AE$8000,MATCH(Contacts[[#This Row],[Registration Number]],'[1]ET- AC Registrations'!$G$5:$G$8000,0),MATCH("Expiration Date",'[1]ET- AC Registrations'!$A$5:$AE$5,0)),"")</f>
        <v>45378</v>
      </c>
      <c r="F445" s="4" t="str">
        <f>IF(C445="","",IF(COUNTIFS('[1]ET-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45" s="26" t="str">
        <f>IFERROR(IF(VLOOKUP(Contacts[[#This Row],[Registration Number]],'[1]ET- AC Registrations'!$G$5:$AC$8000,20,FALSE)=TRUE,"Yes","No"),"")</f>
        <v>Yes</v>
      </c>
      <c r="H445" s="26" t="str">
        <f>IFERROR(IF(VLOOKUP(Contacts[[#This Row],[Registration Number]],'[1]ET- AC Registrations'!$G$5:$AC$8000,21,FALSE)=TRUE,"Yes","No"),"")</f>
        <v>No</v>
      </c>
      <c r="I445" s="26" t="str">
        <f>IFERROR(IF(VLOOKUP(Contacts[[#This Row],[Registration Number]],'[1]ET- AC Registrations'!$G$5:$AC$8000,22,FALSE)=TRUE,"Yes","No"),"")</f>
        <v>No</v>
      </c>
      <c r="J445" s="26" t="str">
        <f>IFERROR(IF(VLOOKUP(Contacts[[#This Row],[Registration Number]],'[1]ET- AC Registrations'!$G$5:$AC$8000,23,FALSE)=TRUE,"Yes","No"),"")</f>
        <v>No</v>
      </c>
      <c r="K445" s="26" t="str">
        <f>IFERROR(INDEX('[1]ET- AC Registrations'!$A$5:$AE$8000,MATCH(Contacts[[#This Row],[Registration Number]],'[1]ET- AC Registrations'!$G$5:$G$8000,0),MATCH("City",'[1]ET- AC Registrations'!$A$5:$AE$5,0)),"")</f>
        <v>Etna</v>
      </c>
    </row>
    <row r="446" spans="2:11" ht="30" hidden="1" customHeight="1" x14ac:dyDescent="0.3">
      <c r="B446" s="1" t="s">
        <v>456</v>
      </c>
      <c r="C44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46" s="2"/>
      <c r="E44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46" s="4" t="str">
        <f>IF(C446="","",IF(COUNTIFS('[1]ET-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46" s="26" t="str">
        <f>IFERROR(IF(VLOOKUP(Contacts[[#This Row],[Registration Number]],'[1]ET- AC Registrations'!$G$5:$AC$8000,20,FALSE)=TRUE,"Yes","No"),"")</f>
        <v/>
      </c>
      <c r="H446" s="26" t="str">
        <f>IFERROR(IF(VLOOKUP(Contacts[[#This Row],[Registration Number]],'[1]ET- AC Registrations'!$G$5:$AC$8000,21,FALSE)=TRUE,"Yes","No"),"")</f>
        <v/>
      </c>
      <c r="I446" s="26" t="str">
        <f>IFERROR(IF(VLOOKUP(Contacts[[#This Row],[Registration Number]],'[1]ET- AC Registrations'!$G$5:$AC$8000,22,FALSE)=TRUE,"Yes","No"),"")</f>
        <v/>
      </c>
      <c r="J446" s="26" t="str">
        <f>IFERROR(IF(VLOOKUP(Contacts[[#This Row],[Registration Number]],'[1]ET- AC Registrations'!$G$5:$AC$8000,23,FALSE)=TRUE,"Yes","No"),"")</f>
        <v/>
      </c>
      <c r="K44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47" spans="2:11" ht="30" customHeight="1" x14ac:dyDescent="0.3">
      <c r="B447" s="1" t="s">
        <v>457</v>
      </c>
      <c r="C447" s="2" t="str">
        <f>IFERROR(INDEX('[1]ET- AC Registrations'!$A$5:$AE$8000,MATCH(Contacts[[#This Row],[Registration Number]],'[1]ET- AC Registrations'!$G$5:$G$8000,0),MATCH("Operation Name",'[1]ET- AC Registrations'!$A$5:$AE$5,0)),"")</f>
        <v>Mid States Specialty Eggs Smithton</v>
      </c>
      <c r="D447" s="2"/>
      <c r="E447" s="3">
        <f>IFERROR(INDEX('[1]ET- AC Registrations'!$A$5:$AE$8000,MATCH(Contacts[[#This Row],[Registration Number]],'[1]ET- AC Registrations'!$G$5:$G$8000,0),MATCH("Expiration Date",'[1]ET- AC Registrations'!$A$5:$AE$5,0)),"")</f>
        <v>45744</v>
      </c>
      <c r="F447" s="4" t="str">
        <f>IF(C447="","",IF(COUNTIFS('[1]ET-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47" s="26" t="str">
        <f>IFERROR(IF(VLOOKUP(Contacts[[#This Row],[Registration Number]],'[1]ET- AC Registrations'!$G$5:$AC$8000,20,FALSE)=TRUE,"Yes","No"),"")</f>
        <v>Yes</v>
      </c>
      <c r="H447" s="26" t="str">
        <f>IFERROR(IF(VLOOKUP(Contacts[[#This Row],[Registration Number]],'[1]ET- AC Registrations'!$G$5:$AC$8000,21,FALSE)=TRUE,"Yes","No"),"")</f>
        <v>No</v>
      </c>
      <c r="I447" s="26" t="str">
        <f>IFERROR(IF(VLOOKUP(Contacts[[#This Row],[Registration Number]],'[1]ET- AC Registrations'!$G$5:$AC$8000,22,FALSE)=TRUE,"Yes","No"),"")</f>
        <v>No</v>
      </c>
      <c r="J447" s="26" t="str">
        <f>IFERROR(IF(VLOOKUP(Contacts[[#This Row],[Registration Number]],'[1]ET- AC Registrations'!$G$5:$AC$8000,23,FALSE)=TRUE,"Yes","No"),"")</f>
        <v>No</v>
      </c>
      <c r="K447" s="26" t="str">
        <f>IFERROR(INDEX('[1]ET- AC Registrations'!$A$5:$AE$8000,MATCH(Contacts[[#This Row],[Registration Number]],'[1]ET- AC Registrations'!$G$5:$G$8000,0),MATCH("City",'[1]ET- AC Registrations'!$A$5:$AE$5,0)),"")</f>
        <v>Smithton</v>
      </c>
    </row>
    <row r="448" spans="2:11" ht="30" customHeight="1" x14ac:dyDescent="0.3">
      <c r="B448" s="1" t="s">
        <v>458</v>
      </c>
      <c r="C448" s="2" t="str">
        <f>IFERROR(INDEX('[1]ET- AC Registrations'!$A$5:$AE$8000,MATCH(Contacts[[#This Row],[Registration Number]],'[1]ET- AC Registrations'!$G$5:$G$8000,0),MATCH("Operation Name",'[1]ET- AC Registrations'!$A$5:$AE$5,0)),"")</f>
        <v>Mid States Specialty Eggs Berryville</v>
      </c>
      <c r="D448" s="2"/>
      <c r="E448" s="3">
        <f>IFERROR(INDEX('[1]ET- AC Registrations'!$A$5:$AE$8000,MATCH(Contacts[[#This Row],[Registration Number]],'[1]ET- AC Registrations'!$G$5:$G$8000,0),MATCH("Expiration Date",'[1]ET- AC Registrations'!$A$5:$AE$5,0)),"")</f>
        <v>45744</v>
      </c>
      <c r="F448" s="4" t="str">
        <f>IF(C448="","",IF(COUNTIFS('[1]ET-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48" s="26" t="str">
        <f>IFERROR(IF(VLOOKUP(Contacts[[#This Row],[Registration Number]],'[1]ET- AC Registrations'!$G$5:$AC$8000,20,FALSE)=TRUE,"Yes","No"),"")</f>
        <v>Yes</v>
      </c>
      <c r="H448" s="26" t="str">
        <f>IFERROR(IF(VLOOKUP(Contacts[[#This Row],[Registration Number]],'[1]ET- AC Registrations'!$G$5:$AC$8000,21,FALSE)=TRUE,"Yes","No"),"")</f>
        <v>No</v>
      </c>
      <c r="I448" s="26" t="str">
        <f>IFERROR(IF(VLOOKUP(Contacts[[#This Row],[Registration Number]],'[1]ET- AC Registrations'!$G$5:$AC$8000,22,FALSE)=TRUE,"Yes","No"),"")</f>
        <v>No</v>
      </c>
      <c r="J448" s="26" t="str">
        <f>IFERROR(IF(VLOOKUP(Contacts[[#This Row],[Registration Number]],'[1]ET- AC Registrations'!$G$5:$AC$8000,23,FALSE)=TRUE,"Yes","No"),"")</f>
        <v>No</v>
      </c>
      <c r="K448" s="26" t="str">
        <f>IFERROR(INDEX('[1]ET- AC Registrations'!$A$5:$AE$8000,MATCH(Contacts[[#This Row],[Registration Number]],'[1]ET- AC Registrations'!$G$5:$G$8000,0),MATCH("City",'[1]ET- AC Registrations'!$A$5:$AE$5,0)),"")</f>
        <v>Berryville</v>
      </c>
    </row>
    <row r="449" spans="2:11" ht="30" customHeight="1" x14ac:dyDescent="0.3">
      <c r="B449" s="1" t="s">
        <v>459</v>
      </c>
      <c r="C449" s="2" t="str">
        <f>IFERROR(INDEX('[1]ET- AC Registrations'!$A$5:$AE$8000,MATCH(Contacts[[#This Row],[Registration Number]],'[1]ET- AC Registrations'!$G$5:$G$8000,0),MATCH("Operation Name",'[1]ET- AC Registrations'!$A$5:$AE$5,0)),"")</f>
        <v>Mid States Specialty Eggs Middlebury</v>
      </c>
      <c r="D449" s="2"/>
      <c r="E449" s="3">
        <f>IFERROR(INDEX('[1]ET- AC Registrations'!$A$5:$AE$8000,MATCH(Contacts[[#This Row],[Registration Number]],'[1]ET- AC Registrations'!$G$5:$G$8000,0),MATCH("Expiration Date",'[1]ET- AC Registrations'!$A$5:$AE$5,0)),"")</f>
        <v>45744</v>
      </c>
      <c r="F449" s="4" t="str">
        <f>IF(C449="","",IF(COUNTIFS('[1]ET-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49" s="26" t="str">
        <f>IFERROR(IF(VLOOKUP(Contacts[[#This Row],[Registration Number]],'[1]ET- AC Registrations'!$G$5:$AC$8000,20,FALSE)=TRUE,"Yes","No"),"")</f>
        <v>Yes</v>
      </c>
      <c r="H449" s="26" t="str">
        <f>IFERROR(IF(VLOOKUP(Contacts[[#This Row],[Registration Number]],'[1]ET- AC Registrations'!$G$5:$AC$8000,21,FALSE)=TRUE,"Yes","No"),"")</f>
        <v>Yes</v>
      </c>
      <c r="I449" s="26" t="str">
        <f>IFERROR(IF(VLOOKUP(Contacts[[#This Row],[Registration Number]],'[1]ET- AC Registrations'!$G$5:$AC$8000,22,FALSE)=TRUE,"Yes","No"),"")</f>
        <v>No</v>
      </c>
      <c r="J449" s="26" t="str">
        <f>IFERROR(IF(VLOOKUP(Contacts[[#This Row],[Registration Number]],'[1]ET- AC Registrations'!$G$5:$AC$8000,23,FALSE)=TRUE,"Yes","No"),"")</f>
        <v>No</v>
      </c>
      <c r="K449" s="26" t="str">
        <f>IFERROR(INDEX('[1]ET- AC Registrations'!$A$5:$AE$8000,MATCH(Contacts[[#This Row],[Registration Number]],'[1]ET- AC Registrations'!$G$5:$G$8000,0),MATCH("City",'[1]ET- AC Registrations'!$A$5:$AE$5,0)),"")</f>
        <v>Middlebury</v>
      </c>
    </row>
    <row r="450" spans="2:11" ht="30" customHeight="1" x14ac:dyDescent="0.3">
      <c r="B450" s="1" t="s">
        <v>460</v>
      </c>
      <c r="C450" s="2" t="str">
        <f>IFERROR(INDEX('[1]ET- AC Registrations'!$A$5:$AE$8000,MATCH(Contacts[[#This Row],[Registration Number]],'[1]ET- AC Registrations'!$G$5:$G$8000,0),MATCH("Operation Name",'[1]ET- AC Registrations'!$A$5:$AE$5,0)),"")</f>
        <v>Central Coast Ag Network dba City Farm SLO</v>
      </c>
      <c r="D450" s="2"/>
      <c r="E450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50" s="4" t="str">
        <f>IF(C450="","",IF(COUNTIFS('[1]ET-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0" s="26" t="str">
        <f>IFERROR(IF(VLOOKUP(Contacts[[#This Row],[Registration Number]],'[1]ET- AC Registrations'!$G$5:$AC$8000,20,FALSE)=TRUE,"Yes","No"),"")</f>
        <v>Yes</v>
      </c>
      <c r="H450" s="26" t="str">
        <f>IFERROR(IF(VLOOKUP(Contacts[[#This Row],[Registration Number]],'[1]ET- AC Registrations'!$G$5:$AC$8000,21,FALSE)=TRUE,"Yes","No"),"")</f>
        <v>No</v>
      </c>
      <c r="I450" s="26" t="str">
        <f>IFERROR(IF(VLOOKUP(Contacts[[#This Row],[Registration Number]],'[1]ET- AC Registrations'!$G$5:$AC$8000,22,FALSE)=TRUE,"Yes","No"),"")</f>
        <v>No</v>
      </c>
      <c r="J450" s="26" t="str">
        <f>IFERROR(IF(VLOOKUP(Contacts[[#This Row],[Registration Number]],'[1]ET- AC Registrations'!$G$5:$AC$8000,23,FALSE)=TRUE,"Yes","No"),"")</f>
        <v>No</v>
      </c>
      <c r="K450" s="26" t="str">
        <f>IFERROR(INDEX('[1]ET- AC Registrations'!$A$5:$AE$8000,MATCH(Contacts[[#This Row],[Registration Number]],'[1]ET- AC Registrations'!$G$5:$G$8000,0),MATCH("City",'[1]ET- AC Registrations'!$A$5:$AE$5,0)),"")</f>
        <v>San Luis Obispo</v>
      </c>
    </row>
    <row r="451" spans="2:11" ht="30" customHeight="1" x14ac:dyDescent="0.3">
      <c r="B451" s="1" t="s">
        <v>461</v>
      </c>
      <c r="C451" s="2" t="str">
        <f>IFERROR(INDEX('[1]ET- AC Registrations'!$A$5:$AE$8000,MATCH(Contacts[[#This Row],[Registration Number]],'[1]ET- AC Registrations'!$G$5:$G$8000,0),MATCH("Operation Name",'[1]ET- AC Registrations'!$A$5:$AE$5,0)),"")</f>
        <v>Menagerie Hill Ranch</v>
      </c>
      <c r="D451" s="2"/>
      <c r="E451" s="3">
        <f>IFERROR(INDEX('[1]ET- AC Registrations'!$A$5:$AE$8000,MATCH(Contacts[[#This Row],[Registration Number]],'[1]ET- AC Registrations'!$G$5:$G$8000,0),MATCH("Expiration Date",'[1]ET- AC Registrations'!$A$5:$AE$5,0)),"")</f>
        <v>45769</v>
      </c>
      <c r="F451" s="4" t="str">
        <f>IF(C451="","",IF(COUNTIFS('[1]ET-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1" s="26" t="str">
        <f>IFERROR(IF(VLOOKUP(Contacts[[#This Row],[Registration Number]],'[1]ET- AC Registrations'!$G$5:$AC$8000,20,FALSE)=TRUE,"Yes","No"),"")</f>
        <v>Yes</v>
      </c>
      <c r="H451" s="26" t="str">
        <f>IFERROR(IF(VLOOKUP(Contacts[[#This Row],[Registration Number]],'[1]ET- AC Registrations'!$G$5:$AC$8000,21,FALSE)=TRUE,"Yes","No"),"")</f>
        <v>No</v>
      </c>
      <c r="I451" s="26" t="str">
        <f>IFERROR(IF(VLOOKUP(Contacts[[#This Row],[Registration Number]],'[1]ET- AC Registrations'!$G$5:$AC$8000,22,FALSE)=TRUE,"Yes","No"),"")</f>
        <v>No</v>
      </c>
      <c r="J451" s="26" t="str">
        <f>IFERROR(IF(VLOOKUP(Contacts[[#This Row],[Registration Number]],'[1]ET- AC Registrations'!$G$5:$AC$8000,23,FALSE)=TRUE,"Yes","No"),"")</f>
        <v>No</v>
      </c>
      <c r="K451" s="26" t="str">
        <f>IFERROR(INDEX('[1]ET- AC Registrations'!$A$5:$AE$8000,MATCH(Contacts[[#This Row],[Registration Number]],'[1]ET- AC Registrations'!$G$5:$G$8000,0),MATCH("City",'[1]ET- AC Registrations'!$A$5:$AE$5,0)),"")</f>
        <v>Vacaville</v>
      </c>
    </row>
    <row r="452" spans="2:11" ht="30" customHeight="1" x14ac:dyDescent="0.3">
      <c r="B452" s="1" t="s">
        <v>462</v>
      </c>
      <c r="C452" s="2" t="str">
        <f>IFERROR(INDEX('[1]ET- AC Registrations'!$A$5:$AE$8000,MATCH(Contacts[[#This Row],[Registration Number]],'[1]ET- AC Registrations'!$G$5:$G$8000,0),MATCH("Operation Name",'[1]ET- AC Registrations'!$A$5:$AE$5,0)),"")</f>
        <v>Singing Frog Farm</v>
      </c>
      <c r="D452" s="2"/>
      <c r="E452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52" s="4" t="str">
        <f>IF(C452="","",IF(COUNTIFS('[1]ET-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2" s="26" t="str">
        <f>IFERROR(IF(VLOOKUP(Contacts[[#This Row],[Registration Number]],'[1]ET- AC Registrations'!$G$5:$AC$8000,20,FALSE)=TRUE,"Yes","No"),"")</f>
        <v>Yes</v>
      </c>
      <c r="H452" s="26" t="str">
        <f>IFERROR(IF(VLOOKUP(Contacts[[#This Row],[Registration Number]],'[1]ET- AC Registrations'!$G$5:$AC$8000,21,FALSE)=TRUE,"Yes","No"),"")</f>
        <v>No</v>
      </c>
      <c r="I452" s="26" t="str">
        <f>IFERROR(IF(VLOOKUP(Contacts[[#This Row],[Registration Number]],'[1]ET- AC Registrations'!$G$5:$AC$8000,22,FALSE)=TRUE,"Yes","No"),"")</f>
        <v>No</v>
      </c>
      <c r="J452" s="26" t="str">
        <f>IFERROR(IF(VLOOKUP(Contacts[[#This Row],[Registration Number]],'[1]ET- AC Registrations'!$G$5:$AC$8000,23,FALSE)=TRUE,"Yes","No"),"")</f>
        <v>No</v>
      </c>
      <c r="K452" s="26" t="str">
        <f>IFERROR(INDEX('[1]ET- AC Registrations'!$A$5:$AE$8000,MATCH(Contacts[[#This Row],[Registration Number]],'[1]ET- AC Registrations'!$G$5:$G$8000,0),MATCH("City",'[1]ET- AC Registrations'!$A$5:$AE$5,0)),"")</f>
        <v>Pleasant Grove</v>
      </c>
    </row>
    <row r="453" spans="2:11" ht="30" customHeight="1" x14ac:dyDescent="0.3">
      <c r="B453" s="1" t="s">
        <v>463</v>
      </c>
      <c r="C453" s="2" t="str">
        <f>IFERROR(INDEX('[1]ET- AC Registrations'!$A$5:$AE$8000,MATCH(Contacts[[#This Row],[Registration Number]],'[1]ET- AC Registrations'!$G$5:$G$8000,0),MATCH("Operation Name",'[1]ET- AC Registrations'!$A$5:$AE$5,0)),"")</f>
        <v>QMC Foods</v>
      </c>
      <c r="D453" s="2"/>
      <c r="E453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53" s="4" t="str">
        <f>IF(C453="","",IF(COUNTIFS('[1]ET-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3" s="26" t="str">
        <f>IFERROR(IF(VLOOKUP(Contacts[[#This Row],[Registration Number]],'[1]ET- AC Registrations'!$G$5:$AC$8000,20,FALSE)=TRUE,"Yes","No"),"")</f>
        <v>No</v>
      </c>
      <c r="H453" s="26" t="str">
        <f>IFERROR(IF(VLOOKUP(Contacts[[#This Row],[Registration Number]],'[1]ET- AC Registrations'!$G$5:$AC$8000,21,FALSE)=TRUE,"Yes","No"),"")</f>
        <v>No</v>
      </c>
      <c r="I453" s="26" t="str">
        <f>IFERROR(IF(VLOOKUP(Contacts[[#This Row],[Registration Number]],'[1]ET- AC Registrations'!$G$5:$AC$8000,22,FALSE)=TRUE,"Yes","No"),"")</f>
        <v>Yes</v>
      </c>
      <c r="J453" s="26" t="str">
        <f>IFERROR(IF(VLOOKUP(Contacts[[#This Row],[Registration Number]],'[1]ET- AC Registrations'!$G$5:$AC$8000,23,FALSE)=TRUE,"Yes","No"),"")</f>
        <v>No</v>
      </c>
      <c r="K453" s="26" t="str">
        <f>IFERROR(INDEX('[1]ET- AC Registrations'!$A$5:$AE$8000,MATCH(Contacts[[#This Row],[Registration Number]],'[1]ET- AC Registrations'!$G$5:$G$8000,0),MATCH("City",'[1]ET- AC Registrations'!$A$5:$AE$5,0)),"")</f>
        <v>Santa Clara</v>
      </c>
    </row>
    <row r="454" spans="2:11" ht="30" customHeight="1" x14ac:dyDescent="0.3">
      <c r="B454" s="1" t="s">
        <v>464</v>
      </c>
      <c r="C454" s="2" t="str">
        <f>IFERROR(INDEX('[1]ET- AC Registrations'!$A$5:$AE$8000,MATCH(Contacts[[#This Row],[Registration Number]],'[1]ET- AC Registrations'!$G$5:$G$8000,0),MATCH("Operation Name",'[1]ET- AC Registrations'!$A$5:$AE$5,0)),"")</f>
        <v>Norwhere dba Erewhon LLC</v>
      </c>
      <c r="D454" s="2"/>
      <c r="E454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54" s="4" t="str">
        <f>IF(C454="","",IF(COUNTIFS('[1]ET-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4" s="26" t="str">
        <f>IFERROR(IF(VLOOKUP(Contacts[[#This Row],[Registration Number]],'[1]ET- AC Registrations'!$G$5:$AC$8000,20,FALSE)=TRUE,"Yes","No"),"")</f>
        <v>Yes</v>
      </c>
      <c r="H454" s="26" t="str">
        <f>IFERROR(IF(VLOOKUP(Contacts[[#This Row],[Registration Number]],'[1]ET- AC Registrations'!$G$5:$AC$8000,21,FALSE)=TRUE,"Yes","No"),"")</f>
        <v>No</v>
      </c>
      <c r="I454" s="26" t="str">
        <f>IFERROR(IF(VLOOKUP(Contacts[[#This Row],[Registration Number]],'[1]ET- AC Registrations'!$G$5:$AC$8000,22,FALSE)=TRUE,"Yes","No"),"")</f>
        <v>No</v>
      </c>
      <c r="J454" s="26" t="str">
        <f>IFERROR(IF(VLOOKUP(Contacts[[#This Row],[Registration Number]],'[1]ET- AC Registrations'!$G$5:$AC$8000,23,FALSE)=TRUE,"Yes","No"),"")</f>
        <v>No</v>
      </c>
      <c r="K45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455" spans="2:11" ht="30" customHeight="1" x14ac:dyDescent="0.3">
      <c r="B455" s="1" t="s">
        <v>465</v>
      </c>
      <c r="C455" s="2" t="str">
        <f>IFERROR(INDEX('[1]ET- AC Registrations'!$A$5:$AE$8000,MATCH(Contacts[[#This Row],[Registration Number]],'[1]ET- AC Registrations'!$G$5:$G$8000,0),MATCH("Operation Name",'[1]ET- AC Registrations'!$A$5:$AE$5,0)),"")</f>
        <v>Pie Ranch</v>
      </c>
      <c r="D455" s="2"/>
      <c r="E455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55" s="4" t="str">
        <f>IF(C455="","",IF(COUNTIFS('[1]ET-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5" s="26" t="str">
        <f>IFERROR(IF(VLOOKUP(Contacts[[#This Row],[Registration Number]],'[1]ET- AC Registrations'!$G$5:$AC$8000,20,FALSE)=TRUE,"Yes","No"),"")</f>
        <v>Yes</v>
      </c>
      <c r="H455" s="26" t="str">
        <f>IFERROR(IF(VLOOKUP(Contacts[[#This Row],[Registration Number]],'[1]ET- AC Registrations'!$G$5:$AC$8000,21,FALSE)=TRUE,"Yes","No"),"")</f>
        <v>No</v>
      </c>
      <c r="I455" s="26" t="str">
        <f>IFERROR(IF(VLOOKUP(Contacts[[#This Row],[Registration Number]],'[1]ET- AC Registrations'!$G$5:$AC$8000,22,FALSE)=TRUE,"Yes","No"),"")</f>
        <v>No</v>
      </c>
      <c r="J455" s="26" t="str">
        <f>IFERROR(IF(VLOOKUP(Contacts[[#This Row],[Registration Number]],'[1]ET- AC Registrations'!$G$5:$AC$8000,23,FALSE)=TRUE,"Yes","No"),"")</f>
        <v>No</v>
      </c>
      <c r="K455" s="26" t="str">
        <f>IFERROR(INDEX('[1]ET- AC Registrations'!$A$5:$AE$8000,MATCH(Contacts[[#This Row],[Registration Number]],'[1]ET- AC Registrations'!$G$5:$G$8000,0),MATCH("City",'[1]ET- AC Registrations'!$A$5:$AE$5,0)),"")</f>
        <v>Pescadero</v>
      </c>
    </row>
    <row r="456" spans="2:11" ht="30" customHeight="1" x14ac:dyDescent="0.3">
      <c r="B456" s="1" t="s">
        <v>466</v>
      </c>
      <c r="C456" s="2" t="str">
        <f>IFERROR(INDEX('[1]ET- AC Registrations'!$A$5:$AE$8000,MATCH(Contacts[[#This Row],[Registration Number]],'[1]ET- AC Registrations'!$G$5:$G$8000,0),MATCH("Operation Name",'[1]ET- AC Registrations'!$A$5:$AE$5,0)),"")</f>
        <v>L&amp;T Farms</v>
      </c>
      <c r="D456" s="2"/>
      <c r="E456" s="3">
        <f>IFERROR(INDEX('[1]ET- AC Registrations'!$A$5:$AE$8000,MATCH(Contacts[[#This Row],[Registration Number]],'[1]ET- AC Registrations'!$G$5:$G$8000,0),MATCH("Expiration Date",'[1]ET- AC Registrations'!$A$5:$AE$5,0)),"")</f>
        <v>45746</v>
      </c>
      <c r="F456" s="4" t="str">
        <f>IF(C456="","",IF(COUNTIFS('[1]ET-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6" s="26" t="str">
        <f>IFERROR(IF(VLOOKUP(Contacts[[#This Row],[Registration Number]],'[1]ET- AC Registrations'!$G$5:$AC$8000,20,FALSE)=TRUE,"Yes","No"),"")</f>
        <v>Yes</v>
      </c>
      <c r="H456" s="26" t="str">
        <f>IFERROR(IF(VLOOKUP(Contacts[[#This Row],[Registration Number]],'[1]ET- AC Registrations'!$G$5:$AC$8000,21,FALSE)=TRUE,"Yes","No"),"")</f>
        <v>No</v>
      </c>
      <c r="I456" s="26" t="str">
        <f>IFERROR(IF(VLOOKUP(Contacts[[#This Row],[Registration Number]],'[1]ET- AC Registrations'!$G$5:$AC$8000,22,FALSE)=TRUE,"Yes","No"),"")</f>
        <v>Yes</v>
      </c>
      <c r="J456" s="26" t="str">
        <f>IFERROR(IF(VLOOKUP(Contacts[[#This Row],[Registration Number]],'[1]ET- AC Registrations'!$G$5:$AC$8000,23,FALSE)=TRUE,"Yes","No"),"")</f>
        <v>No</v>
      </c>
      <c r="K456" s="26" t="str">
        <f>IFERROR(INDEX('[1]ET- AC Registrations'!$A$5:$AE$8000,MATCH(Contacts[[#This Row],[Registration Number]],'[1]ET- AC Registrations'!$G$5:$G$8000,0),MATCH("City",'[1]ET- AC Registrations'!$A$5:$AE$5,0)),"")</f>
        <v>Chico</v>
      </c>
    </row>
    <row r="457" spans="2:11" ht="30" customHeight="1" x14ac:dyDescent="0.3">
      <c r="B457" s="1" t="s">
        <v>467</v>
      </c>
      <c r="C457" s="2" t="str">
        <f>IFERROR(INDEX('[1]ET- AC Registrations'!$A$5:$AE$8000,MATCH(Contacts[[#This Row],[Registration Number]],'[1]ET- AC Registrations'!$G$5:$G$8000,0),MATCH("Operation Name",'[1]ET- AC Registrations'!$A$5:$AE$5,0)),"")</f>
        <v>Bakwrd CP</v>
      </c>
      <c r="D457" s="2"/>
      <c r="E457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57" s="4" t="str">
        <f>IF(C457="","",IF(COUNTIFS('[1]ET-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7" s="26" t="str">
        <f>IFERROR(IF(VLOOKUP(Contacts[[#This Row],[Registration Number]],'[1]ET- AC Registrations'!$G$5:$AC$8000,20,FALSE)=TRUE,"Yes","No"),"")</f>
        <v>Yes</v>
      </c>
      <c r="H457" s="26" t="str">
        <f>IFERROR(IF(VLOOKUP(Contacts[[#This Row],[Registration Number]],'[1]ET- AC Registrations'!$G$5:$AC$8000,21,FALSE)=TRUE,"Yes","No"),"")</f>
        <v>No</v>
      </c>
      <c r="I457" s="26" t="str">
        <f>IFERROR(IF(VLOOKUP(Contacts[[#This Row],[Registration Number]],'[1]ET- AC Registrations'!$G$5:$AC$8000,22,FALSE)=TRUE,"Yes","No"),"")</f>
        <v>No</v>
      </c>
      <c r="J457" s="26" t="str">
        <f>IFERROR(IF(VLOOKUP(Contacts[[#This Row],[Registration Number]],'[1]ET- AC Registrations'!$G$5:$AC$8000,23,FALSE)=TRUE,"Yes","No"),"")</f>
        <v>No</v>
      </c>
      <c r="K457" s="26" t="str">
        <f>IFERROR(INDEX('[1]ET- AC Registrations'!$A$5:$AE$8000,MATCH(Contacts[[#This Row],[Registration Number]],'[1]ET- AC Registrations'!$G$5:$G$8000,0),MATCH("City",'[1]ET- AC Registrations'!$A$5:$AE$5,0)),"")</f>
        <v>Grass Valley</v>
      </c>
    </row>
    <row r="458" spans="2:11" ht="30" customHeight="1" x14ac:dyDescent="0.3">
      <c r="B458" s="1" t="s">
        <v>468</v>
      </c>
      <c r="C458" s="2" t="str">
        <f>IFERROR(INDEX('[1]ET- AC Registrations'!$A$5:$AE$8000,MATCH(Contacts[[#This Row],[Registration Number]],'[1]ET- AC Registrations'!$G$5:$G$8000,0),MATCH("Operation Name",'[1]ET- AC Registrations'!$A$5:$AE$5,0)),"")</f>
        <v>B&amp;W Farm LLC</v>
      </c>
      <c r="D458" s="2"/>
      <c r="E458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58" s="4" t="str">
        <f>IF(C458="","",IF(COUNTIFS('[1]ET-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8" s="26" t="str">
        <f>IFERROR(IF(VLOOKUP(Contacts[[#This Row],[Registration Number]],'[1]ET- AC Registrations'!$G$5:$AC$8000,20,FALSE)=TRUE,"Yes","No"),"")</f>
        <v>Yes</v>
      </c>
      <c r="H458" s="26" t="str">
        <f>IFERROR(IF(VLOOKUP(Contacts[[#This Row],[Registration Number]],'[1]ET- AC Registrations'!$G$5:$AC$8000,21,FALSE)=TRUE,"Yes","No"),"")</f>
        <v>No</v>
      </c>
      <c r="I458" s="26" t="str">
        <f>IFERROR(IF(VLOOKUP(Contacts[[#This Row],[Registration Number]],'[1]ET- AC Registrations'!$G$5:$AC$8000,22,FALSE)=TRUE,"Yes","No"),"")</f>
        <v>No</v>
      </c>
      <c r="J458" s="26" t="str">
        <f>IFERROR(IF(VLOOKUP(Contacts[[#This Row],[Registration Number]],'[1]ET- AC Registrations'!$G$5:$AC$8000,23,FALSE)=TRUE,"Yes","No"),"")</f>
        <v>No</v>
      </c>
      <c r="K458" s="26" t="str">
        <f>IFERROR(INDEX('[1]ET- AC Registrations'!$A$5:$AE$8000,MATCH(Contacts[[#This Row],[Registration Number]],'[1]ET- AC Registrations'!$G$5:$G$8000,0),MATCH("City",'[1]ET- AC Registrations'!$A$5:$AE$5,0)),"")</f>
        <v>Campo</v>
      </c>
    </row>
    <row r="459" spans="2:11" ht="30" customHeight="1" x14ac:dyDescent="0.3">
      <c r="B459" s="1" t="s">
        <v>469</v>
      </c>
      <c r="C459" s="2" t="str">
        <f>IFERROR(INDEX('[1]ET- AC Registrations'!$A$5:$AE$8000,MATCH(Contacts[[#This Row],[Registration Number]],'[1]ET- AC Registrations'!$G$5:$G$8000,0),MATCH("Operation Name",'[1]ET- AC Registrations'!$A$5:$AE$5,0)),"")</f>
        <v>Tapia Enterprises Inc. dba Tapia Brothers Company</v>
      </c>
      <c r="D459" s="2"/>
      <c r="E459" s="3">
        <f>IFERROR(INDEX('[1]ET- AC Registrations'!$A$5:$AE$8000,MATCH(Contacts[[#This Row],[Registration Number]],'[1]ET- AC Registrations'!$G$5:$G$8000,0),MATCH("Expiration Date",'[1]ET- AC Registrations'!$A$5:$AE$5,0)),"")</f>
        <v>45430</v>
      </c>
      <c r="F459" s="4" t="str">
        <f>IF(C459="","",IF(COUNTIFS('[1]ET-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59" s="26" t="str">
        <f>IFERROR(IF(VLOOKUP(Contacts[[#This Row],[Registration Number]],'[1]ET- AC Registrations'!$G$5:$AC$8000,20,FALSE)=TRUE,"Yes","No"),"")</f>
        <v>Yes</v>
      </c>
      <c r="H459" s="26" t="str">
        <f>IFERROR(IF(VLOOKUP(Contacts[[#This Row],[Registration Number]],'[1]ET- AC Registrations'!$G$5:$AC$8000,21,FALSE)=TRUE,"Yes","No"),"")</f>
        <v>Yes</v>
      </c>
      <c r="I459" s="26" t="str">
        <f>IFERROR(IF(VLOOKUP(Contacts[[#This Row],[Registration Number]],'[1]ET- AC Registrations'!$G$5:$AC$8000,22,FALSE)=TRUE,"Yes","No"),"")</f>
        <v>Yes</v>
      </c>
      <c r="J459" s="26" t="str">
        <f>IFERROR(IF(VLOOKUP(Contacts[[#This Row],[Registration Number]],'[1]ET- AC Registrations'!$G$5:$AC$8000,23,FALSE)=TRUE,"Yes","No"),"")</f>
        <v>No</v>
      </c>
      <c r="K459" s="26" t="str">
        <f>IFERROR(INDEX('[1]ET- AC Registrations'!$A$5:$AE$8000,MATCH(Contacts[[#This Row],[Registration Number]],'[1]ET- AC Registrations'!$G$5:$G$8000,0),MATCH("City",'[1]ET- AC Registrations'!$A$5:$AE$5,0)),"")</f>
        <v>Maywood</v>
      </c>
    </row>
    <row r="460" spans="2:11" ht="30" customHeight="1" x14ac:dyDescent="0.3">
      <c r="B460" s="1" t="s">
        <v>470</v>
      </c>
      <c r="C460" s="2" t="str">
        <f>IFERROR(INDEX('[1]ET- AC Registrations'!$A$5:$AE$8000,MATCH(Contacts[[#This Row],[Registration Number]],'[1]ET- AC Registrations'!$G$5:$G$8000,0),MATCH("Operation Name",'[1]ET- AC Registrations'!$A$5:$AE$5,0)),"")</f>
        <v>Sow A Heart Farm LLC</v>
      </c>
      <c r="D460" s="2"/>
      <c r="E460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60" s="4" t="str">
        <f>IF(C460="","",IF(COUNTIFS('[1]ET-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0" s="26" t="str">
        <f>IFERROR(IF(VLOOKUP(Contacts[[#This Row],[Registration Number]],'[1]ET- AC Registrations'!$G$5:$AC$8000,20,FALSE)=TRUE,"Yes","No"),"")</f>
        <v>Yes</v>
      </c>
      <c r="H460" s="26" t="str">
        <f>IFERROR(IF(VLOOKUP(Contacts[[#This Row],[Registration Number]],'[1]ET- AC Registrations'!$G$5:$AC$8000,21,FALSE)=TRUE,"Yes","No"),"")</f>
        <v>No</v>
      </c>
      <c r="I460" s="26" t="str">
        <f>IFERROR(IF(VLOOKUP(Contacts[[#This Row],[Registration Number]],'[1]ET- AC Registrations'!$G$5:$AC$8000,22,FALSE)=TRUE,"Yes","No"),"")</f>
        <v>No</v>
      </c>
      <c r="J460" s="26" t="str">
        <f>IFERROR(IF(VLOOKUP(Contacts[[#This Row],[Registration Number]],'[1]ET- AC Registrations'!$G$5:$AC$8000,23,FALSE)=TRUE,"Yes","No"),"")</f>
        <v>No</v>
      </c>
      <c r="K460" s="26" t="str">
        <f>IFERROR(INDEX('[1]ET- AC Registrations'!$A$5:$AE$8000,MATCH(Contacts[[#This Row],[Registration Number]],'[1]ET- AC Registrations'!$G$5:$G$8000,0),MATCH("City",'[1]ET- AC Registrations'!$A$5:$AE$5,0)),"")</f>
        <v>Fillmore</v>
      </c>
    </row>
    <row r="461" spans="2:11" ht="30" customHeight="1" x14ac:dyDescent="0.3">
      <c r="B461" s="1" t="s">
        <v>471</v>
      </c>
      <c r="C461" s="2" t="str">
        <f>IFERROR(INDEX('[1]ET- AC Registrations'!$A$5:$AE$8000,MATCH(Contacts[[#This Row],[Registration Number]],'[1]ET- AC Registrations'!$G$5:$G$8000,0),MATCH("Operation Name",'[1]ET- AC Registrations'!$A$5:$AE$5,0)),"")</f>
        <v>Golden State Apothecary LLC</v>
      </c>
      <c r="D461" s="2"/>
      <c r="E461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61" s="4" t="str">
        <f>IF(C461="","",IF(COUNTIFS('[1]ET-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1" s="26" t="str">
        <f>IFERROR(IF(VLOOKUP(Contacts[[#This Row],[Registration Number]],'[1]ET- AC Registrations'!$G$5:$AC$8000,20,FALSE)=TRUE,"Yes","No"),"")</f>
        <v>Yes</v>
      </c>
      <c r="H461" s="26" t="str">
        <f>IFERROR(IF(VLOOKUP(Contacts[[#This Row],[Registration Number]],'[1]ET- AC Registrations'!$G$5:$AC$8000,21,FALSE)=TRUE,"Yes","No"),"")</f>
        <v>No</v>
      </c>
      <c r="I461" s="26" t="str">
        <f>IFERROR(IF(VLOOKUP(Contacts[[#This Row],[Registration Number]],'[1]ET- AC Registrations'!$G$5:$AC$8000,22,FALSE)=TRUE,"Yes","No"),"")</f>
        <v>No</v>
      </c>
      <c r="J461" s="26" t="str">
        <f>IFERROR(IF(VLOOKUP(Contacts[[#This Row],[Registration Number]],'[1]ET- AC Registrations'!$G$5:$AC$8000,23,FALSE)=TRUE,"Yes","No"),"")</f>
        <v>No</v>
      </c>
      <c r="K461" s="26" t="str">
        <f>IFERROR(INDEX('[1]ET- AC Registrations'!$A$5:$AE$8000,MATCH(Contacts[[#This Row],[Registration Number]],'[1]ET- AC Registrations'!$G$5:$G$8000,0),MATCH("City",'[1]ET- AC Registrations'!$A$5:$AE$5,0)),"")</f>
        <v>Lompoc</v>
      </c>
    </row>
    <row r="462" spans="2:11" ht="30" customHeight="1" x14ac:dyDescent="0.3">
      <c r="B462" s="1" t="s">
        <v>472</v>
      </c>
      <c r="C462" s="2" t="str">
        <f>IFERROR(INDEX('[1]ET- AC Registrations'!$A$5:$AE$8000,MATCH(Contacts[[#This Row],[Registration Number]],'[1]ET- AC Registrations'!$G$5:$G$8000,0),MATCH("Operation Name",'[1]ET- AC Registrations'!$A$5:$AE$5,0)),"")</f>
        <v>J and R Farm</v>
      </c>
      <c r="D462" s="2"/>
      <c r="E462" s="3">
        <f>IFERROR(INDEX('[1]ET- AC Registrations'!$A$5:$AE$8000,MATCH(Contacts[[#This Row],[Registration Number]],'[1]ET- AC Registrations'!$G$5:$G$8000,0),MATCH("Expiration Date",'[1]ET- AC Registrations'!$A$5:$AE$5,0)),"")</f>
        <v>45408</v>
      </c>
      <c r="F462" s="4" t="str">
        <f>IF(C462="","",IF(COUNTIFS('[1]ET-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2" s="26" t="str">
        <f>IFERROR(IF(VLOOKUP(Contacts[[#This Row],[Registration Number]],'[1]ET- AC Registrations'!$G$5:$AC$8000,20,FALSE)=TRUE,"Yes","No"),"")</f>
        <v>Yes</v>
      </c>
      <c r="H462" s="26" t="str">
        <f>IFERROR(IF(VLOOKUP(Contacts[[#This Row],[Registration Number]],'[1]ET- AC Registrations'!$G$5:$AC$8000,21,FALSE)=TRUE,"Yes","No"),"")</f>
        <v>No</v>
      </c>
      <c r="I462" s="26" t="str">
        <f>IFERROR(IF(VLOOKUP(Contacts[[#This Row],[Registration Number]],'[1]ET- AC Registrations'!$G$5:$AC$8000,22,FALSE)=TRUE,"Yes","No"),"")</f>
        <v>No</v>
      </c>
      <c r="J462" s="26" t="str">
        <f>IFERROR(IF(VLOOKUP(Contacts[[#This Row],[Registration Number]],'[1]ET- AC Registrations'!$G$5:$AC$8000,23,FALSE)=TRUE,"Yes","No"),"")</f>
        <v>No</v>
      </c>
      <c r="K462" s="26" t="str">
        <f>IFERROR(INDEX('[1]ET- AC Registrations'!$A$5:$AE$8000,MATCH(Contacts[[#This Row],[Registration Number]],'[1]ET- AC Registrations'!$G$5:$G$8000,0),MATCH("City",'[1]ET- AC Registrations'!$A$5:$AE$5,0)),"")</f>
        <v>Guinda</v>
      </c>
    </row>
    <row r="463" spans="2:11" ht="30" customHeight="1" x14ac:dyDescent="0.3">
      <c r="B463" s="1" t="s">
        <v>473</v>
      </c>
      <c r="C463" s="2" t="str">
        <f>IFERROR(INDEX('[1]ET- AC Registrations'!$A$5:$AE$8000,MATCH(Contacts[[#This Row],[Registration Number]],'[1]ET- AC Registrations'!$G$5:$G$8000,0),MATCH("Operation Name",'[1]ET- AC Registrations'!$A$5:$AE$5,0)),"")</f>
        <v>Ingardia Bros</v>
      </c>
      <c r="D463" s="2"/>
      <c r="E463" s="3">
        <f>IFERROR(INDEX('[1]ET- AC Registrations'!$A$5:$AE$8000,MATCH(Contacts[[#This Row],[Registration Number]],'[1]ET- AC Registrations'!$G$5:$G$8000,0),MATCH("Expiration Date",'[1]ET- AC Registrations'!$A$5:$AE$5,0)),"")</f>
        <v>45388</v>
      </c>
      <c r="F463" s="4" t="str">
        <f>IF(C463="","",IF(COUNTIFS('[1]ET-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3" s="26" t="str">
        <f>IFERROR(IF(VLOOKUP(Contacts[[#This Row],[Registration Number]],'[1]ET- AC Registrations'!$G$5:$AC$8000,20,FALSE)=TRUE,"Yes","No"),"")</f>
        <v>Yes</v>
      </c>
      <c r="H463" s="26" t="str">
        <f>IFERROR(IF(VLOOKUP(Contacts[[#This Row],[Registration Number]],'[1]ET- AC Registrations'!$G$5:$AC$8000,21,FALSE)=TRUE,"Yes","No"),"")</f>
        <v>Yes</v>
      </c>
      <c r="I463" s="26" t="str">
        <f>IFERROR(IF(VLOOKUP(Contacts[[#This Row],[Registration Number]],'[1]ET- AC Registrations'!$G$5:$AC$8000,22,FALSE)=TRUE,"Yes","No"),"")</f>
        <v>No</v>
      </c>
      <c r="J463" s="26" t="str">
        <f>IFERROR(IF(VLOOKUP(Contacts[[#This Row],[Registration Number]],'[1]ET- AC Registrations'!$G$5:$AC$8000,23,FALSE)=TRUE,"Yes","No"),"")</f>
        <v>No</v>
      </c>
      <c r="K463" s="26" t="str">
        <f>IFERROR(INDEX('[1]ET- AC Registrations'!$A$5:$AE$8000,MATCH(Contacts[[#This Row],[Registration Number]],'[1]ET- AC Registrations'!$G$5:$G$8000,0),MATCH("City",'[1]ET- AC Registrations'!$A$5:$AE$5,0)),"")</f>
        <v>Santa Ana</v>
      </c>
    </row>
    <row r="464" spans="2:11" ht="30" hidden="1" customHeight="1" x14ac:dyDescent="0.3">
      <c r="B464" s="1" t="s">
        <v>474</v>
      </c>
      <c r="C46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64" s="2"/>
      <c r="E46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64" s="4" t="str">
        <f>IF(C464="","",IF(COUNTIFS('[1]ET-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64" s="26" t="str">
        <f>IFERROR(IF(VLOOKUP(Contacts[[#This Row],[Registration Number]],'[1]ET- AC Registrations'!$G$5:$AC$8000,20,FALSE)=TRUE,"Yes","No"),"")</f>
        <v/>
      </c>
      <c r="H464" s="26" t="str">
        <f>IFERROR(IF(VLOOKUP(Contacts[[#This Row],[Registration Number]],'[1]ET- AC Registrations'!$G$5:$AC$8000,21,FALSE)=TRUE,"Yes","No"),"")</f>
        <v/>
      </c>
      <c r="I464" s="26" t="str">
        <f>IFERROR(IF(VLOOKUP(Contacts[[#This Row],[Registration Number]],'[1]ET- AC Registrations'!$G$5:$AC$8000,22,FALSE)=TRUE,"Yes","No"),"")</f>
        <v/>
      </c>
      <c r="J464" s="26" t="str">
        <f>IFERROR(IF(VLOOKUP(Contacts[[#This Row],[Registration Number]],'[1]ET- AC Registrations'!$G$5:$AC$8000,23,FALSE)=TRUE,"Yes","No"),"")</f>
        <v/>
      </c>
      <c r="K46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65" spans="2:11" ht="30" customHeight="1" x14ac:dyDescent="0.3">
      <c r="B465" s="1" t="s">
        <v>475</v>
      </c>
      <c r="C465" s="2" t="str">
        <f>IFERROR(INDEX('[1]ET- AC Registrations'!$A$5:$AE$8000,MATCH(Contacts[[#This Row],[Registration Number]],'[1]ET- AC Registrations'!$G$5:$G$8000,0),MATCH("Operation Name",'[1]ET- AC Registrations'!$A$5:$AE$5,0)),"")</f>
        <v>The ReFarmery</v>
      </c>
      <c r="D465" s="2"/>
      <c r="E465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65" s="4" t="str">
        <f>IF(C465="","",IF(COUNTIFS('[1]ET-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5" s="26" t="str">
        <f>IFERROR(IF(VLOOKUP(Contacts[[#This Row],[Registration Number]],'[1]ET- AC Registrations'!$G$5:$AC$8000,20,FALSE)=TRUE,"Yes","No"),"")</f>
        <v>Yes</v>
      </c>
      <c r="H465" s="26" t="str">
        <f>IFERROR(IF(VLOOKUP(Contacts[[#This Row],[Registration Number]],'[1]ET- AC Registrations'!$G$5:$AC$8000,21,FALSE)=TRUE,"Yes","No"),"")</f>
        <v>No</v>
      </c>
      <c r="I465" s="26" t="str">
        <f>IFERROR(IF(VLOOKUP(Contacts[[#This Row],[Registration Number]],'[1]ET- AC Registrations'!$G$5:$AC$8000,22,FALSE)=TRUE,"Yes","No"),"")</f>
        <v>No</v>
      </c>
      <c r="J465" s="26" t="str">
        <f>IFERROR(IF(VLOOKUP(Contacts[[#This Row],[Registration Number]],'[1]ET- AC Registrations'!$G$5:$AC$8000,23,FALSE)=TRUE,"Yes","No"),"")</f>
        <v>No</v>
      </c>
      <c r="K465" s="26" t="str">
        <f>IFERROR(INDEX('[1]ET- AC Registrations'!$A$5:$AE$8000,MATCH(Contacts[[#This Row],[Registration Number]],'[1]ET- AC Registrations'!$G$5:$G$8000,0),MATCH("City",'[1]ET- AC Registrations'!$A$5:$AE$5,0)),"")</f>
        <v>Rio Linda</v>
      </c>
    </row>
    <row r="466" spans="2:11" ht="30" customHeight="1" x14ac:dyDescent="0.3">
      <c r="B466" s="1" t="s">
        <v>476</v>
      </c>
      <c r="C466" s="2" t="str">
        <f>IFERROR(INDEX('[1]ET- AC Registrations'!$A$5:$AE$8000,MATCH(Contacts[[#This Row],[Registration Number]],'[1]ET- AC Registrations'!$G$5:$G$8000,0),MATCH("Operation Name",'[1]ET- AC Registrations'!$A$5:$AE$5,0)),"")</f>
        <v>Dare 2 Dream Farms</v>
      </c>
      <c r="D466" s="2"/>
      <c r="E466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66" s="4" t="str">
        <f>IF(C466="","",IF(COUNTIFS('[1]ET-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6" s="26" t="str">
        <f>IFERROR(IF(VLOOKUP(Contacts[[#This Row],[Registration Number]],'[1]ET- AC Registrations'!$G$5:$AC$8000,20,FALSE)=TRUE,"Yes","No"),"")</f>
        <v>Yes</v>
      </c>
      <c r="H466" s="26" t="str">
        <f>IFERROR(IF(VLOOKUP(Contacts[[#This Row],[Registration Number]],'[1]ET- AC Registrations'!$G$5:$AC$8000,21,FALSE)=TRUE,"Yes","No"),"")</f>
        <v>No</v>
      </c>
      <c r="I466" s="26" t="str">
        <f>IFERROR(IF(VLOOKUP(Contacts[[#This Row],[Registration Number]],'[1]ET- AC Registrations'!$G$5:$AC$8000,22,FALSE)=TRUE,"Yes","No"),"")</f>
        <v>No</v>
      </c>
      <c r="J466" s="26" t="str">
        <f>IFERROR(IF(VLOOKUP(Contacts[[#This Row],[Registration Number]],'[1]ET- AC Registrations'!$G$5:$AC$8000,23,FALSE)=TRUE,"Yes","No"),"")</f>
        <v>No</v>
      </c>
      <c r="K466" s="26" t="str">
        <f>IFERROR(INDEX('[1]ET- AC Registrations'!$A$5:$AE$8000,MATCH(Contacts[[#This Row],[Registration Number]],'[1]ET- AC Registrations'!$G$5:$G$8000,0),MATCH("City",'[1]ET- AC Registrations'!$A$5:$AE$5,0)),"")</f>
        <v>Lompoc</v>
      </c>
    </row>
    <row r="467" spans="2:11" ht="30" hidden="1" customHeight="1" x14ac:dyDescent="0.3">
      <c r="B467" s="1" t="s">
        <v>477</v>
      </c>
      <c r="C46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67" s="2"/>
      <c r="E46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67" s="4" t="str">
        <f>IF(C467="","",IF(COUNTIFS('[1]ET-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67" s="26" t="str">
        <f>IFERROR(IF(VLOOKUP(Contacts[[#This Row],[Registration Number]],'[1]ET- AC Registrations'!$G$5:$AC$8000,20,FALSE)=TRUE,"Yes","No"),"")</f>
        <v/>
      </c>
      <c r="H467" s="26" t="str">
        <f>IFERROR(IF(VLOOKUP(Contacts[[#This Row],[Registration Number]],'[1]ET- AC Registrations'!$G$5:$AC$8000,21,FALSE)=TRUE,"Yes","No"),"")</f>
        <v/>
      </c>
      <c r="I467" s="26" t="str">
        <f>IFERROR(IF(VLOOKUP(Contacts[[#This Row],[Registration Number]],'[1]ET- AC Registrations'!$G$5:$AC$8000,22,FALSE)=TRUE,"Yes","No"),"")</f>
        <v/>
      </c>
      <c r="J467" s="26" t="str">
        <f>IFERROR(IF(VLOOKUP(Contacts[[#This Row],[Registration Number]],'[1]ET- AC Registrations'!$G$5:$AC$8000,23,FALSE)=TRUE,"Yes","No"),"")</f>
        <v/>
      </c>
      <c r="K46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68" spans="2:11" ht="30" customHeight="1" x14ac:dyDescent="0.3">
      <c r="B468" s="1" t="s">
        <v>478</v>
      </c>
      <c r="C468" s="2" t="str">
        <f>IFERROR(INDEX('[1]ET- AC Registrations'!$A$5:$AE$8000,MATCH(Contacts[[#This Row],[Registration Number]],'[1]ET- AC Registrations'!$G$5:$G$8000,0),MATCH("Operation Name",'[1]ET- AC Registrations'!$A$5:$AE$5,0)),"")</f>
        <v>GrubMarket DBA FarmBox</v>
      </c>
      <c r="D468" s="2"/>
      <c r="E468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68" s="4" t="str">
        <f>IF(C468="","",IF(COUNTIFS('[1]ET-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8" s="26" t="str">
        <f>IFERROR(IF(VLOOKUP(Contacts[[#This Row],[Registration Number]],'[1]ET- AC Registrations'!$G$5:$AC$8000,20,FALSE)=TRUE,"Yes","No"),"")</f>
        <v>Yes</v>
      </c>
      <c r="H468" s="26" t="str">
        <f>IFERROR(IF(VLOOKUP(Contacts[[#This Row],[Registration Number]],'[1]ET- AC Registrations'!$G$5:$AC$8000,21,FALSE)=TRUE,"Yes","No"),"")</f>
        <v>No</v>
      </c>
      <c r="I468" s="26" t="str">
        <f>IFERROR(IF(VLOOKUP(Contacts[[#This Row],[Registration Number]],'[1]ET- AC Registrations'!$G$5:$AC$8000,22,FALSE)=TRUE,"Yes","No"),"")</f>
        <v>No</v>
      </c>
      <c r="J468" s="26" t="str">
        <f>IFERROR(IF(VLOOKUP(Contacts[[#This Row],[Registration Number]],'[1]ET- AC Registrations'!$G$5:$AC$8000,23,FALSE)=TRUE,"Yes","No"),"")</f>
        <v>No</v>
      </c>
      <c r="K468" s="26" t="str">
        <f>IFERROR(INDEX('[1]ET- AC Registrations'!$A$5:$AE$8000,MATCH(Contacts[[#This Row],[Registration Number]],'[1]ET- AC Registrations'!$G$5:$G$8000,0),MATCH("City",'[1]ET- AC Registrations'!$A$5:$AE$5,0)),"")</f>
        <v>Carson</v>
      </c>
    </row>
    <row r="469" spans="2:11" ht="30" customHeight="1" x14ac:dyDescent="0.3">
      <c r="B469" s="1" t="s">
        <v>479</v>
      </c>
      <c r="C469" s="2" t="str">
        <f>IFERROR(INDEX('[1]ET- AC Registrations'!$A$5:$AE$8000,MATCH(Contacts[[#This Row],[Registration Number]],'[1]ET- AC Registrations'!$G$5:$G$8000,0),MATCH("Operation Name",'[1]ET- AC Registrations'!$A$5:$AE$5,0)),"")</f>
        <v>Farm Sinclair</v>
      </c>
      <c r="D469" s="2"/>
      <c r="E469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69" s="4" t="str">
        <f>IF(C469="","",IF(COUNTIFS('[1]ET-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69" s="26" t="str">
        <f>IFERROR(IF(VLOOKUP(Contacts[[#This Row],[Registration Number]],'[1]ET- AC Registrations'!$G$5:$AC$8000,20,FALSE)=TRUE,"Yes","No"),"")</f>
        <v>Yes</v>
      </c>
      <c r="H469" s="26" t="str">
        <f>IFERROR(IF(VLOOKUP(Contacts[[#This Row],[Registration Number]],'[1]ET- AC Registrations'!$G$5:$AC$8000,21,FALSE)=TRUE,"Yes","No"),"")</f>
        <v>No</v>
      </c>
      <c r="I469" s="26" t="str">
        <f>IFERROR(IF(VLOOKUP(Contacts[[#This Row],[Registration Number]],'[1]ET- AC Registrations'!$G$5:$AC$8000,22,FALSE)=TRUE,"Yes","No"),"")</f>
        <v>No</v>
      </c>
      <c r="J469" s="26" t="str">
        <f>IFERROR(IF(VLOOKUP(Contacts[[#This Row],[Registration Number]],'[1]ET- AC Registrations'!$G$5:$AC$8000,23,FALSE)=TRUE,"Yes","No"),"")</f>
        <v>No</v>
      </c>
      <c r="K469" s="26" t="str">
        <f>IFERROR(INDEX('[1]ET- AC Registrations'!$A$5:$AE$8000,MATCH(Contacts[[#This Row],[Registration Number]],'[1]ET- AC Registrations'!$G$5:$G$8000,0),MATCH("City",'[1]ET- AC Registrations'!$A$5:$AE$5,0)),"")</f>
        <v>Guerneville</v>
      </c>
    </row>
    <row r="470" spans="2:11" ht="30" customHeight="1" x14ac:dyDescent="0.3">
      <c r="B470" s="1" t="s">
        <v>480</v>
      </c>
      <c r="C470" s="2" t="str">
        <f>IFERROR(INDEX('[1]ET- AC Registrations'!$A$5:$AE$8000,MATCH(Contacts[[#This Row],[Registration Number]],'[1]ET- AC Registrations'!$G$5:$G$8000,0),MATCH("Operation Name",'[1]ET- AC Registrations'!$A$5:$AE$5,0)),"")</f>
        <v>Kite Hawk Farms</v>
      </c>
      <c r="D470" s="2"/>
      <c r="E470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70" s="4" t="str">
        <f>IF(C470="","",IF(COUNTIFS('[1]ET-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0" s="26" t="str">
        <f>IFERROR(IF(VLOOKUP(Contacts[[#This Row],[Registration Number]],'[1]ET- AC Registrations'!$G$5:$AC$8000,20,FALSE)=TRUE,"Yes","No"),"")</f>
        <v>Yes</v>
      </c>
      <c r="H470" s="26" t="str">
        <f>IFERROR(IF(VLOOKUP(Contacts[[#This Row],[Registration Number]],'[1]ET- AC Registrations'!$G$5:$AC$8000,21,FALSE)=TRUE,"Yes","No"),"")</f>
        <v>No</v>
      </c>
      <c r="I470" s="26" t="str">
        <f>IFERROR(IF(VLOOKUP(Contacts[[#This Row],[Registration Number]],'[1]ET- AC Registrations'!$G$5:$AC$8000,22,FALSE)=TRUE,"Yes","No"),"")</f>
        <v>No</v>
      </c>
      <c r="J470" s="26" t="str">
        <f>IFERROR(IF(VLOOKUP(Contacts[[#This Row],[Registration Number]],'[1]ET- AC Registrations'!$G$5:$AC$8000,23,FALSE)=TRUE,"Yes","No"),"")</f>
        <v>No</v>
      </c>
      <c r="K470" s="26" t="str">
        <f>IFERROR(INDEX('[1]ET- AC Registrations'!$A$5:$AE$8000,MATCH(Contacts[[#This Row],[Registration Number]],'[1]ET- AC Registrations'!$G$5:$G$8000,0),MATCH("City",'[1]ET- AC Registrations'!$A$5:$AE$5,0)),"")</f>
        <v>Brentwood</v>
      </c>
    </row>
    <row r="471" spans="2:11" ht="30" customHeight="1" x14ac:dyDescent="0.3">
      <c r="B471" s="1" t="s">
        <v>481</v>
      </c>
      <c r="C471" s="2" t="str">
        <f>IFERROR(INDEX('[1]ET- AC Registrations'!$A$5:$AE$8000,MATCH(Contacts[[#This Row],[Registration Number]],'[1]ET- AC Registrations'!$G$5:$G$8000,0),MATCH("Operation Name",'[1]ET- AC Registrations'!$A$5:$AE$5,0)),"")</f>
        <v>Nicasio Valley Farm</v>
      </c>
      <c r="D471" s="2"/>
      <c r="E471" s="3">
        <f>IFERROR(INDEX('[1]ET- AC Registrations'!$A$5:$AE$8000,MATCH(Contacts[[#This Row],[Registration Number]],'[1]ET- AC Registrations'!$G$5:$G$8000,0),MATCH("Expiration Date",'[1]ET- AC Registrations'!$A$5:$AE$5,0)),"")</f>
        <v>45381</v>
      </c>
      <c r="F471" s="4" t="str">
        <f>IF(C471="","",IF(COUNTIFS('[1]ET-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1" s="26" t="str">
        <f>IFERROR(IF(VLOOKUP(Contacts[[#This Row],[Registration Number]],'[1]ET- AC Registrations'!$G$5:$AC$8000,20,FALSE)=TRUE,"Yes","No"),"")</f>
        <v>Yes</v>
      </c>
      <c r="H471" s="26" t="str">
        <f>IFERROR(IF(VLOOKUP(Contacts[[#This Row],[Registration Number]],'[1]ET- AC Registrations'!$G$5:$AC$8000,21,FALSE)=TRUE,"Yes","No"),"")</f>
        <v>No</v>
      </c>
      <c r="I471" s="26" t="str">
        <f>IFERROR(IF(VLOOKUP(Contacts[[#This Row],[Registration Number]],'[1]ET- AC Registrations'!$G$5:$AC$8000,22,FALSE)=TRUE,"Yes","No"),"")</f>
        <v>No</v>
      </c>
      <c r="J471" s="26" t="str">
        <f>IFERROR(IF(VLOOKUP(Contacts[[#This Row],[Registration Number]],'[1]ET- AC Registrations'!$G$5:$AC$8000,23,FALSE)=TRUE,"Yes","No"),"")</f>
        <v>No</v>
      </c>
      <c r="K471" s="26" t="str">
        <f>IFERROR(INDEX('[1]ET- AC Registrations'!$A$5:$AE$8000,MATCH(Contacts[[#This Row],[Registration Number]],'[1]ET- AC Registrations'!$G$5:$G$8000,0),MATCH("City",'[1]ET- AC Registrations'!$A$5:$AE$5,0)),"")</f>
        <v>Nicasio</v>
      </c>
    </row>
    <row r="472" spans="2:11" ht="30" customHeight="1" x14ac:dyDescent="0.3">
      <c r="B472" s="1" t="s">
        <v>482</v>
      </c>
      <c r="C472" s="2" t="str">
        <f>IFERROR(INDEX('[1]ET- AC Registrations'!$A$5:$AE$8000,MATCH(Contacts[[#This Row],[Registration Number]],'[1]ET- AC Registrations'!$G$5:$G$8000,0),MATCH("Operation Name",'[1]ET- AC Registrations'!$A$5:$AE$5,0)),"")</f>
        <v>Green Wings Ranch</v>
      </c>
      <c r="D472" s="2"/>
      <c r="E472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72" s="4" t="str">
        <f>IF(C472="","",IF(COUNTIFS('[1]ET-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2" s="26" t="str">
        <f>IFERROR(IF(VLOOKUP(Contacts[[#This Row],[Registration Number]],'[1]ET- AC Registrations'!$G$5:$AC$8000,20,FALSE)=TRUE,"Yes","No"),"")</f>
        <v>Yes</v>
      </c>
      <c r="H472" s="26" t="str">
        <f>IFERROR(IF(VLOOKUP(Contacts[[#This Row],[Registration Number]],'[1]ET- AC Registrations'!$G$5:$AC$8000,21,FALSE)=TRUE,"Yes","No"),"")</f>
        <v>No</v>
      </c>
      <c r="I472" s="26" t="str">
        <f>IFERROR(IF(VLOOKUP(Contacts[[#This Row],[Registration Number]],'[1]ET- AC Registrations'!$G$5:$AC$8000,22,FALSE)=TRUE,"Yes","No"),"")</f>
        <v>No</v>
      </c>
      <c r="J472" s="26" t="str">
        <f>IFERROR(IF(VLOOKUP(Contacts[[#This Row],[Registration Number]],'[1]ET- AC Registrations'!$G$5:$AC$8000,23,FALSE)=TRUE,"Yes","No"),"")</f>
        <v>No</v>
      </c>
      <c r="K472" s="26" t="str">
        <f>IFERROR(INDEX('[1]ET- AC Registrations'!$A$5:$AE$8000,MATCH(Contacts[[#This Row],[Registration Number]],'[1]ET- AC Registrations'!$G$5:$G$8000,0),MATCH("City",'[1]ET- AC Registrations'!$A$5:$AE$5,0)),"")</f>
        <v>Sun Valley</v>
      </c>
    </row>
    <row r="473" spans="2:11" ht="30" customHeight="1" x14ac:dyDescent="0.3">
      <c r="B473" s="1" t="s">
        <v>483</v>
      </c>
      <c r="C473" s="2" t="str">
        <f>IFERROR(INDEX('[1]ET- AC Registrations'!$A$5:$AE$8000,MATCH(Contacts[[#This Row],[Registration Number]],'[1]ET- AC Registrations'!$G$5:$G$8000,0),MATCH("Operation Name",'[1]ET- AC Registrations'!$A$5:$AE$5,0)),"")</f>
        <v>Friendship Ranch</v>
      </c>
      <c r="D473" s="2"/>
      <c r="E473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73" s="4" t="str">
        <f>IF(C473="","",IF(COUNTIFS('[1]ET-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3" s="26" t="str">
        <f>IFERROR(IF(VLOOKUP(Contacts[[#This Row],[Registration Number]],'[1]ET- AC Registrations'!$G$5:$AC$8000,20,FALSE)=TRUE,"Yes","No"),"")</f>
        <v>Yes</v>
      </c>
      <c r="H473" s="26" t="str">
        <f>IFERROR(IF(VLOOKUP(Contacts[[#This Row],[Registration Number]],'[1]ET- AC Registrations'!$G$5:$AC$8000,21,FALSE)=TRUE,"Yes","No"),"")</f>
        <v>No</v>
      </c>
      <c r="I473" s="26" t="str">
        <f>IFERROR(IF(VLOOKUP(Contacts[[#This Row],[Registration Number]],'[1]ET- AC Registrations'!$G$5:$AC$8000,22,FALSE)=TRUE,"Yes","No"),"")</f>
        <v>No</v>
      </c>
      <c r="J473" s="26" t="str">
        <f>IFERROR(IF(VLOOKUP(Contacts[[#This Row],[Registration Number]],'[1]ET- AC Registrations'!$G$5:$AC$8000,23,FALSE)=TRUE,"Yes","No"),"")</f>
        <v>No</v>
      </c>
      <c r="K473" s="26" t="str">
        <f>IFERROR(INDEX('[1]ET- AC Registrations'!$A$5:$AE$8000,MATCH(Contacts[[#This Row],[Registration Number]],'[1]ET- AC Registrations'!$G$5:$G$8000,0),MATCH("City",'[1]ET- AC Registrations'!$A$5:$AE$5,0)),"")</f>
        <v>Devore</v>
      </c>
    </row>
    <row r="474" spans="2:11" ht="30" customHeight="1" x14ac:dyDescent="0.3">
      <c r="B474" s="1" t="s">
        <v>484</v>
      </c>
      <c r="C474" s="2" t="str">
        <f>IFERROR(INDEX('[1]ET- AC Registrations'!$A$5:$AE$8000,MATCH(Contacts[[#This Row],[Registration Number]],'[1]ET- AC Registrations'!$G$5:$G$8000,0),MATCH("Operation Name",'[1]ET- AC Registrations'!$A$5:$AE$5,0)),"")</f>
        <v>Danger Family Farm</v>
      </c>
      <c r="D474" s="2"/>
      <c r="E474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74" s="4" t="str">
        <f>IF(C474="","",IF(COUNTIFS('[1]ET-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4" s="26" t="str">
        <f>IFERROR(IF(VLOOKUP(Contacts[[#This Row],[Registration Number]],'[1]ET- AC Registrations'!$G$5:$AC$8000,20,FALSE)=TRUE,"Yes","No"),"")</f>
        <v>Yes</v>
      </c>
      <c r="H474" s="26" t="str">
        <f>IFERROR(IF(VLOOKUP(Contacts[[#This Row],[Registration Number]],'[1]ET- AC Registrations'!$G$5:$AC$8000,21,FALSE)=TRUE,"Yes","No"),"")</f>
        <v>No</v>
      </c>
      <c r="I474" s="26" t="str">
        <f>IFERROR(IF(VLOOKUP(Contacts[[#This Row],[Registration Number]],'[1]ET- AC Registrations'!$G$5:$AC$8000,22,FALSE)=TRUE,"Yes","No"),"")</f>
        <v>No</v>
      </c>
      <c r="J474" s="26" t="str">
        <f>IFERROR(IF(VLOOKUP(Contacts[[#This Row],[Registration Number]],'[1]ET- AC Registrations'!$G$5:$AC$8000,23,FALSE)=TRUE,"Yes","No"),"")</f>
        <v>No</v>
      </c>
      <c r="K474" s="26" t="str">
        <f>IFERROR(INDEX('[1]ET- AC Registrations'!$A$5:$AE$8000,MATCH(Contacts[[#This Row],[Registration Number]],'[1]ET- AC Registrations'!$G$5:$G$8000,0),MATCH("City",'[1]ET- AC Registrations'!$A$5:$AE$5,0)),"")</f>
        <v>Yuba City</v>
      </c>
    </row>
    <row r="475" spans="2:11" ht="30" customHeight="1" x14ac:dyDescent="0.3">
      <c r="B475" s="1" t="s">
        <v>485</v>
      </c>
      <c r="C475" s="2" t="str">
        <f>IFERROR(INDEX('[1]ET- AC Registrations'!$A$5:$AE$8000,MATCH(Contacts[[#This Row],[Registration Number]],'[1]ET- AC Registrations'!$G$5:$G$8000,0),MATCH("Operation Name",'[1]ET- AC Registrations'!$A$5:$AE$5,0)),"")</f>
        <v>Alta Campo</v>
      </c>
      <c r="D475" s="2"/>
      <c r="E475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75" s="4" t="str">
        <f>IF(C475="","",IF(COUNTIFS('[1]ET-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5" s="26" t="str">
        <f>IFERROR(IF(VLOOKUP(Contacts[[#This Row],[Registration Number]],'[1]ET- AC Registrations'!$G$5:$AC$8000,20,FALSE)=TRUE,"Yes","No"),"")</f>
        <v>Yes</v>
      </c>
      <c r="H475" s="26" t="str">
        <f>IFERROR(IF(VLOOKUP(Contacts[[#This Row],[Registration Number]],'[1]ET- AC Registrations'!$G$5:$AC$8000,21,FALSE)=TRUE,"Yes","No"),"")</f>
        <v>No</v>
      </c>
      <c r="I475" s="26" t="str">
        <f>IFERROR(IF(VLOOKUP(Contacts[[#This Row],[Registration Number]],'[1]ET- AC Registrations'!$G$5:$AC$8000,22,FALSE)=TRUE,"Yes","No"),"")</f>
        <v>No</v>
      </c>
      <c r="J475" s="26" t="str">
        <f>IFERROR(IF(VLOOKUP(Contacts[[#This Row],[Registration Number]],'[1]ET- AC Registrations'!$G$5:$AC$8000,23,FALSE)=TRUE,"Yes","No"),"")</f>
        <v>No</v>
      </c>
      <c r="K475" s="26" t="str">
        <f>IFERROR(INDEX('[1]ET- AC Registrations'!$A$5:$AE$8000,MATCH(Contacts[[#This Row],[Registration Number]],'[1]ET- AC Registrations'!$G$5:$G$8000,0),MATCH("City",'[1]ET- AC Registrations'!$A$5:$AE$5,0)),"")</f>
        <v>Pope Valley</v>
      </c>
    </row>
    <row r="476" spans="2:11" ht="30" customHeight="1" x14ac:dyDescent="0.3">
      <c r="B476" s="1" t="s">
        <v>486</v>
      </c>
      <c r="C476" s="2" t="str">
        <f>IFERROR(INDEX('[1]ET- AC Registrations'!$A$5:$AE$8000,MATCH(Contacts[[#This Row],[Registration Number]],'[1]ET- AC Registrations'!$G$5:$G$8000,0),MATCH("Operation Name",'[1]ET- AC Registrations'!$A$5:$AE$5,0)),"")</f>
        <v>The Grove School</v>
      </c>
      <c r="D476" s="2"/>
      <c r="E476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76" s="4" t="str">
        <f>IF(C476="","",IF(COUNTIFS('[1]ET-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6" s="26" t="str">
        <f>IFERROR(IF(VLOOKUP(Contacts[[#This Row],[Registration Number]],'[1]ET- AC Registrations'!$G$5:$AC$8000,20,FALSE)=TRUE,"Yes","No"),"")</f>
        <v>Yes</v>
      </c>
      <c r="H476" s="26" t="str">
        <f>IFERROR(IF(VLOOKUP(Contacts[[#This Row],[Registration Number]],'[1]ET- AC Registrations'!$G$5:$AC$8000,21,FALSE)=TRUE,"Yes","No"),"")</f>
        <v>No</v>
      </c>
      <c r="I476" s="26" t="str">
        <f>IFERROR(IF(VLOOKUP(Contacts[[#This Row],[Registration Number]],'[1]ET- AC Registrations'!$G$5:$AC$8000,22,FALSE)=TRUE,"Yes","No"),"")</f>
        <v>No</v>
      </c>
      <c r="J476" s="26" t="str">
        <f>IFERROR(IF(VLOOKUP(Contacts[[#This Row],[Registration Number]],'[1]ET- AC Registrations'!$G$5:$AC$8000,23,FALSE)=TRUE,"Yes","No"),"")</f>
        <v>No</v>
      </c>
      <c r="K476" s="26" t="str">
        <f>IFERROR(INDEX('[1]ET- AC Registrations'!$A$5:$AE$8000,MATCH(Contacts[[#This Row],[Registration Number]],'[1]ET- AC Registrations'!$G$5:$G$8000,0),MATCH("City",'[1]ET- AC Registrations'!$A$5:$AE$5,0)),"")</f>
        <v>Redlands</v>
      </c>
    </row>
    <row r="477" spans="2:11" ht="30" customHeight="1" x14ac:dyDescent="0.3">
      <c r="B477" s="1" t="s">
        <v>487</v>
      </c>
      <c r="C477" s="2" t="str">
        <f>IFERROR(INDEX('[1]ET- AC Registrations'!$A$5:$AE$8000,MATCH(Contacts[[#This Row],[Registration Number]],'[1]ET- AC Registrations'!$G$5:$G$8000,0),MATCH("Operation Name",'[1]ET- AC Registrations'!$A$5:$AE$5,0)),"")</f>
        <v>Willis D Ranch</v>
      </c>
      <c r="D477" s="2"/>
      <c r="E477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77" s="4" t="str">
        <f>IF(C477="","",IF(COUNTIFS('[1]ET-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7" s="26" t="str">
        <f>IFERROR(IF(VLOOKUP(Contacts[[#This Row],[Registration Number]],'[1]ET- AC Registrations'!$G$5:$AC$8000,20,FALSE)=TRUE,"Yes","No"),"")</f>
        <v>Yes</v>
      </c>
      <c r="H477" s="26" t="str">
        <f>IFERROR(IF(VLOOKUP(Contacts[[#This Row],[Registration Number]],'[1]ET- AC Registrations'!$G$5:$AC$8000,21,FALSE)=TRUE,"Yes","No"),"")</f>
        <v>No</v>
      </c>
      <c r="I477" s="26" t="str">
        <f>IFERROR(IF(VLOOKUP(Contacts[[#This Row],[Registration Number]],'[1]ET- AC Registrations'!$G$5:$AC$8000,22,FALSE)=TRUE,"Yes","No"),"")</f>
        <v>No</v>
      </c>
      <c r="J477" s="26" t="str">
        <f>IFERROR(IF(VLOOKUP(Contacts[[#This Row],[Registration Number]],'[1]ET- AC Registrations'!$G$5:$AC$8000,23,FALSE)=TRUE,"Yes","No"),"")</f>
        <v>No</v>
      </c>
      <c r="K477" s="26" t="str">
        <f>IFERROR(INDEX('[1]ET- AC Registrations'!$A$5:$AE$8000,MATCH(Contacts[[#This Row],[Registration Number]],'[1]ET- AC Registrations'!$G$5:$G$8000,0),MATCH("City",'[1]ET- AC Registrations'!$A$5:$AE$5,0)),"")</f>
        <v>Santa Maria</v>
      </c>
    </row>
    <row r="478" spans="2:11" ht="30" customHeight="1" x14ac:dyDescent="0.3">
      <c r="B478" s="1" t="s">
        <v>488</v>
      </c>
      <c r="C478" s="2" t="str">
        <f>IFERROR(INDEX('[1]ET- AC Registrations'!$A$5:$AE$8000,MATCH(Contacts[[#This Row],[Registration Number]],'[1]ET- AC Registrations'!$G$5:$G$8000,0),MATCH("Operation Name",'[1]ET- AC Registrations'!$A$5:$AE$5,0)),"")</f>
        <v>Corona Cattle Inc</v>
      </c>
      <c r="D478" s="2"/>
      <c r="E478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78" s="4" t="str">
        <f>IF(C478="","",IF(COUNTIFS('[1]ET-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78" s="26" t="str">
        <f>IFERROR(IF(VLOOKUP(Contacts[[#This Row],[Registration Number]],'[1]ET- AC Registrations'!$G$5:$AC$8000,20,FALSE)=TRUE,"Yes","No"),"")</f>
        <v>Yes</v>
      </c>
      <c r="H478" s="26" t="str">
        <f>IFERROR(IF(VLOOKUP(Contacts[[#This Row],[Registration Number]],'[1]ET- AC Registrations'!$G$5:$AC$8000,21,FALSE)=TRUE,"Yes","No"),"")</f>
        <v>No</v>
      </c>
      <c r="I478" s="26" t="str">
        <f>IFERROR(IF(VLOOKUP(Contacts[[#This Row],[Registration Number]],'[1]ET- AC Registrations'!$G$5:$AC$8000,22,FALSE)=TRUE,"Yes","No"),"")</f>
        <v>No</v>
      </c>
      <c r="J478" s="26" t="str">
        <f>IFERROR(IF(VLOOKUP(Contacts[[#This Row],[Registration Number]],'[1]ET- AC Registrations'!$G$5:$AC$8000,23,FALSE)=TRUE,"Yes","No"),"")</f>
        <v>No</v>
      </c>
      <c r="K478" s="26" t="str">
        <f>IFERROR(INDEX('[1]ET- AC Registrations'!$A$5:$AE$8000,MATCH(Contacts[[#This Row],[Registration Number]],'[1]ET- AC Registrations'!$G$5:$G$8000,0),MATCH("City",'[1]ET- AC Registrations'!$A$5:$AE$5,0)),"")</f>
        <v>Eastvale</v>
      </c>
    </row>
    <row r="479" spans="2:11" ht="30" hidden="1" customHeight="1" x14ac:dyDescent="0.3">
      <c r="B479" s="1" t="s">
        <v>489</v>
      </c>
      <c r="C47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79" s="2"/>
      <c r="E47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79" s="4" t="str">
        <f>IF(C479="","",IF(COUNTIFS('[1]ET-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79" s="26" t="str">
        <f>IFERROR(IF(VLOOKUP(Contacts[[#This Row],[Registration Number]],'[1]ET- AC Registrations'!$G$5:$AC$8000,20,FALSE)=TRUE,"Yes","No"),"")</f>
        <v/>
      </c>
      <c r="H479" s="26" t="str">
        <f>IFERROR(IF(VLOOKUP(Contacts[[#This Row],[Registration Number]],'[1]ET- AC Registrations'!$G$5:$AC$8000,21,FALSE)=TRUE,"Yes","No"),"")</f>
        <v/>
      </c>
      <c r="I479" s="26" t="str">
        <f>IFERROR(IF(VLOOKUP(Contacts[[#This Row],[Registration Number]],'[1]ET- AC Registrations'!$G$5:$AC$8000,22,FALSE)=TRUE,"Yes","No"),"")</f>
        <v/>
      </c>
      <c r="J479" s="26" t="str">
        <f>IFERROR(IF(VLOOKUP(Contacts[[#This Row],[Registration Number]],'[1]ET- AC Registrations'!$G$5:$AC$8000,23,FALSE)=TRUE,"Yes","No"),"")</f>
        <v/>
      </c>
      <c r="K47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80" spans="2:11" ht="30" customHeight="1" x14ac:dyDescent="0.3">
      <c r="B480" s="1" t="s">
        <v>490</v>
      </c>
      <c r="C480" s="2" t="str">
        <f>IFERROR(INDEX('[1]ET- AC Registrations'!$A$5:$AE$8000,MATCH(Contacts[[#This Row],[Registration Number]],'[1]ET- AC Registrations'!$G$5:$G$8000,0),MATCH("Operation Name",'[1]ET- AC Registrations'!$A$5:$AE$5,0)),"")</f>
        <v>Kreher's Farm Fresh Eggs, LLC</v>
      </c>
      <c r="D480" s="2"/>
      <c r="E480" s="3">
        <f>IFERROR(INDEX('[1]ET- AC Registrations'!$A$5:$AE$8000,MATCH(Contacts[[#This Row],[Registration Number]],'[1]ET- AC Registrations'!$G$5:$G$8000,0),MATCH("Expiration Date",'[1]ET- AC Registrations'!$A$5:$AE$5,0)),"")</f>
        <v>45750</v>
      </c>
      <c r="F480" s="4" t="str">
        <f>IF(C480="","",IF(COUNTIFS('[1]ET-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80" s="26" t="str">
        <f>IFERROR(IF(VLOOKUP(Contacts[[#This Row],[Registration Number]],'[1]ET- AC Registrations'!$G$5:$AC$8000,20,FALSE)=TRUE,"Yes","No"),"")</f>
        <v>Yes</v>
      </c>
      <c r="H480" s="26" t="str">
        <f>IFERROR(IF(VLOOKUP(Contacts[[#This Row],[Registration Number]],'[1]ET- AC Registrations'!$G$5:$AC$8000,21,FALSE)=TRUE,"Yes","No"),"")</f>
        <v>No</v>
      </c>
      <c r="I480" s="26" t="str">
        <f>IFERROR(IF(VLOOKUP(Contacts[[#This Row],[Registration Number]],'[1]ET- AC Registrations'!$G$5:$AC$8000,22,FALSE)=TRUE,"Yes","No"),"")</f>
        <v>No</v>
      </c>
      <c r="J480" s="26" t="str">
        <f>IFERROR(IF(VLOOKUP(Contacts[[#This Row],[Registration Number]],'[1]ET- AC Registrations'!$G$5:$AC$8000,23,FALSE)=TRUE,"Yes","No"),"")</f>
        <v>No</v>
      </c>
      <c r="K480" s="26" t="str">
        <f>IFERROR(INDEX('[1]ET- AC Registrations'!$A$5:$AE$8000,MATCH(Contacts[[#This Row],[Registration Number]],'[1]ET- AC Registrations'!$G$5:$G$8000,0),MATCH("City",'[1]ET- AC Registrations'!$A$5:$AE$5,0)),"")</f>
        <v>Clarence</v>
      </c>
    </row>
    <row r="481" spans="2:11" ht="30" customHeight="1" x14ac:dyDescent="0.3">
      <c r="B481" s="1" t="s">
        <v>491</v>
      </c>
      <c r="C481" s="2" t="str">
        <f>IFERROR(INDEX('[1]ET- AC Registrations'!$A$5:$AE$8000,MATCH(Contacts[[#This Row],[Registration Number]],'[1]ET- AC Registrations'!$G$5:$G$8000,0),MATCH("Operation Name",'[1]ET- AC Registrations'!$A$5:$AE$5,0)),"")</f>
        <v>Rocky Oaks Goat Creamery</v>
      </c>
      <c r="D481" s="2"/>
      <c r="E481" s="3">
        <f>IFERROR(INDEX('[1]ET- AC Registrations'!$A$5:$AE$8000,MATCH(Contacts[[#This Row],[Registration Number]],'[1]ET- AC Registrations'!$G$5:$G$8000,0),MATCH("Expiration Date",'[1]ET- AC Registrations'!$A$5:$AE$5,0)),"")</f>
        <v>45758</v>
      </c>
      <c r="F481" s="4" t="str">
        <f>IF(C481="","",IF(COUNTIFS('[1]ET-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1" s="26" t="str">
        <f>IFERROR(IF(VLOOKUP(Contacts[[#This Row],[Registration Number]],'[1]ET- AC Registrations'!$G$5:$AC$8000,20,FALSE)=TRUE,"Yes","No"),"")</f>
        <v>Yes</v>
      </c>
      <c r="H481" s="26" t="str">
        <f>IFERROR(IF(VLOOKUP(Contacts[[#This Row],[Registration Number]],'[1]ET- AC Registrations'!$G$5:$AC$8000,21,FALSE)=TRUE,"Yes","No"),"")</f>
        <v>No</v>
      </c>
      <c r="I481" s="26" t="str">
        <f>IFERROR(IF(VLOOKUP(Contacts[[#This Row],[Registration Number]],'[1]ET- AC Registrations'!$G$5:$AC$8000,22,FALSE)=TRUE,"Yes","No"),"")</f>
        <v>No</v>
      </c>
      <c r="J481" s="26" t="str">
        <f>IFERROR(IF(VLOOKUP(Contacts[[#This Row],[Registration Number]],'[1]ET- AC Registrations'!$G$5:$AC$8000,23,FALSE)=TRUE,"Yes","No"),"")</f>
        <v>No</v>
      </c>
      <c r="K481" s="26" t="str">
        <f>IFERROR(INDEX('[1]ET- AC Registrations'!$A$5:$AE$8000,MATCH(Contacts[[#This Row],[Registration Number]],'[1]ET- AC Registrations'!$G$5:$G$8000,0),MATCH("City",'[1]ET- AC Registrations'!$A$5:$AE$5,0)),"")</f>
        <v>Clovis</v>
      </c>
    </row>
    <row r="482" spans="2:11" ht="30" customHeight="1" x14ac:dyDescent="0.3">
      <c r="B482" s="1" t="s">
        <v>492</v>
      </c>
      <c r="C482" s="2" t="str">
        <f>IFERROR(INDEX('[1]ET- AC Registrations'!$A$5:$AE$8000,MATCH(Contacts[[#This Row],[Registration Number]],'[1]ET- AC Registrations'!$G$5:$G$8000,0),MATCH("Operation Name",'[1]ET- AC Registrations'!$A$5:$AE$5,0)),"")</f>
        <v>Dietz Ranch</v>
      </c>
      <c r="D482" s="2"/>
      <c r="E482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82" s="4" t="str">
        <f>IF(C482="","",IF(COUNTIFS('[1]ET-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2" s="26" t="str">
        <f>IFERROR(IF(VLOOKUP(Contacts[[#This Row],[Registration Number]],'[1]ET- AC Registrations'!$G$5:$AC$8000,20,FALSE)=TRUE,"Yes","No"),"")</f>
        <v>Yes</v>
      </c>
      <c r="H482" s="26" t="str">
        <f>IFERROR(IF(VLOOKUP(Contacts[[#This Row],[Registration Number]],'[1]ET- AC Registrations'!$G$5:$AC$8000,21,FALSE)=TRUE,"Yes","No"),"")</f>
        <v>No</v>
      </c>
      <c r="I482" s="26" t="str">
        <f>IFERROR(IF(VLOOKUP(Contacts[[#This Row],[Registration Number]],'[1]ET- AC Registrations'!$G$5:$AC$8000,22,FALSE)=TRUE,"Yes","No"),"")</f>
        <v>No</v>
      </c>
      <c r="J482" s="26" t="str">
        <f>IFERROR(IF(VLOOKUP(Contacts[[#This Row],[Registration Number]],'[1]ET- AC Registrations'!$G$5:$AC$8000,23,FALSE)=TRUE,"Yes","No"),"")</f>
        <v>No</v>
      </c>
      <c r="K482" s="26" t="str">
        <f>IFERROR(INDEX('[1]ET- AC Registrations'!$A$5:$AE$8000,MATCH(Contacts[[#This Row],[Registration Number]],'[1]ET- AC Registrations'!$G$5:$G$8000,0),MATCH("City",'[1]ET- AC Registrations'!$A$5:$AE$5,0)),"")</f>
        <v>Palo Cedro</v>
      </c>
    </row>
    <row r="483" spans="2:11" ht="30" customHeight="1" x14ac:dyDescent="0.3">
      <c r="B483" s="1" t="s">
        <v>493</v>
      </c>
      <c r="C483" s="2" t="str">
        <f>IFERROR(INDEX('[1]ET- AC Registrations'!$A$5:$AE$8000,MATCH(Contacts[[#This Row],[Registration Number]],'[1]ET- AC Registrations'!$G$5:$G$8000,0),MATCH("Operation Name",'[1]ET- AC Registrations'!$A$5:$AE$5,0)),"")</f>
        <v>Star Creamery Eggs</v>
      </c>
      <c r="D483" s="2"/>
      <c r="E483" s="3">
        <f>IFERROR(INDEX('[1]ET- AC Registrations'!$A$5:$AE$8000,MATCH(Contacts[[#This Row],[Registration Number]],'[1]ET- AC Registrations'!$G$5:$G$8000,0),MATCH("Expiration Date",'[1]ET- AC Registrations'!$A$5:$AE$5,0)),"")</f>
        <v>45762</v>
      </c>
      <c r="F483" s="4" t="str">
        <f>IF(C483="","",IF(COUNTIFS('[1]ET-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3" s="26" t="str">
        <f>IFERROR(IF(VLOOKUP(Contacts[[#This Row],[Registration Number]],'[1]ET- AC Registrations'!$G$5:$AC$8000,20,FALSE)=TRUE,"Yes","No"),"")</f>
        <v>Yes</v>
      </c>
      <c r="H483" s="26" t="str">
        <f>IFERROR(IF(VLOOKUP(Contacts[[#This Row],[Registration Number]],'[1]ET- AC Registrations'!$G$5:$AC$8000,21,FALSE)=TRUE,"Yes","No"),"")</f>
        <v>No</v>
      </c>
      <c r="I483" s="26" t="str">
        <f>IFERROR(IF(VLOOKUP(Contacts[[#This Row],[Registration Number]],'[1]ET- AC Registrations'!$G$5:$AC$8000,22,FALSE)=TRUE,"Yes","No"),"")</f>
        <v>No</v>
      </c>
      <c r="J483" s="26" t="str">
        <f>IFERROR(IF(VLOOKUP(Contacts[[#This Row],[Registration Number]],'[1]ET- AC Registrations'!$G$5:$AC$8000,23,FALSE)=TRUE,"Yes","No"),"")</f>
        <v>No</v>
      </c>
      <c r="K483" s="26" t="str">
        <f>IFERROR(INDEX('[1]ET- AC Registrations'!$A$5:$AE$8000,MATCH(Contacts[[#This Row],[Registration Number]],'[1]ET- AC Registrations'!$G$5:$G$8000,0),MATCH("City",'[1]ET- AC Registrations'!$A$5:$AE$5,0)),"")</f>
        <v>Courtland</v>
      </c>
    </row>
    <row r="484" spans="2:11" ht="30" customHeight="1" x14ac:dyDescent="0.3">
      <c r="B484" s="1" t="s">
        <v>494</v>
      </c>
      <c r="C484" s="2" t="str">
        <f>IFERROR(INDEX('[1]ET- AC Registrations'!$A$5:$AE$8000,MATCH(Contacts[[#This Row],[Registration Number]],'[1]ET- AC Registrations'!$G$5:$G$8000,0),MATCH("Operation Name",'[1]ET- AC Registrations'!$A$5:$AE$5,0)),"")</f>
        <v>Megan's Meadows</v>
      </c>
      <c r="D484" s="2"/>
      <c r="E484" s="3">
        <f>IFERROR(INDEX('[1]ET- AC Registrations'!$A$5:$AE$8000,MATCH(Contacts[[#This Row],[Registration Number]],'[1]ET- AC Registrations'!$G$5:$G$8000,0),MATCH("Expiration Date",'[1]ET- AC Registrations'!$A$5:$AE$5,0)),"")</f>
        <v>45385</v>
      </c>
      <c r="F484" s="4" t="str">
        <f>IF(C484="","",IF(COUNTIFS('[1]ET-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4" s="26" t="str">
        <f>IFERROR(IF(VLOOKUP(Contacts[[#This Row],[Registration Number]],'[1]ET- AC Registrations'!$G$5:$AC$8000,20,FALSE)=TRUE,"Yes","No"),"")</f>
        <v>Yes</v>
      </c>
      <c r="H484" s="26" t="str">
        <f>IFERROR(IF(VLOOKUP(Contacts[[#This Row],[Registration Number]],'[1]ET- AC Registrations'!$G$5:$AC$8000,21,FALSE)=TRUE,"Yes","No"),"")</f>
        <v>No</v>
      </c>
      <c r="I484" s="26" t="str">
        <f>IFERROR(IF(VLOOKUP(Contacts[[#This Row],[Registration Number]],'[1]ET- AC Registrations'!$G$5:$AC$8000,22,FALSE)=TRUE,"Yes","No"),"")</f>
        <v>No</v>
      </c>
      <c r="J484" s="26" t="str">
        <f>IFERROR(IF(VLOOKUP(Contacts[[#This Row],[Registration Number]],'[1]ET- AC Registrations'!$G$5:$AC$8000,23,FALSE)=TRUE,"Yes","No"),"")</f>
        <v>No</v>
      </c>
      <c r="K484" s="26" t="str">
        <f>IFERROR(INDEX('[1]ET- AC Registrations'!$A$5:$AE$8000,MATCH(Contacts[[#This Row],[Registration Number]],'[1]ET- AC Registrations'!$G$5:$G$8000,0),MATCH("City",'[1]ET- AC Registrations'!$A$5:$AE$5,0)),"")</f>
        <v>Maricopa</v>
      </c>
    </row>
    <row r="485" spans="2:11" ht="30" hidden="1" customHeight="1" x14ac:dyDescent="0.3">
      <c r="B485" s="1" t="s">
        <v>495</v>
      </c>
      <c r="C48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85" s="2"/>
      <c r="E48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85" s="4" t="str">
        <f>IF(C485="","",IF(COUNTIFS('[1]ET-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85" s="26" t="str">
        <f>IFERROR(IF(VLOOKUP(Contacts[[#This Row],[Registration Number]],'[1]ET- AC Registrations'!$G$5:$AC$8000,20,FALSE)=TRUE,"Yes","No"),"")</f>
        <v/>
      </c>
      <c r="H485" s="26" t="str">
        <f>IFERROR(IF(VLOOKUP(Contacts[[#This Row],[Registration Number]],'[1]ET- AC Registrations'!$G$5:$AC$8000,21,FALSE)=TRUE,"Yes","No"),"")</f>
        <v/>
      </c>
      <c r="I485" s="26" t="str">
        <f>IFERROR(IF(VLOOKUP(Contacts[[#This Row],[Registration Number]],'[1]ET- AC Registrations'!$G$5:$AC$8000,22,FALSE)=TRUE,"Yes","No"),"")</f>
        <v/>
      </c>
      <c r="J485" s="26" t="str">
        <f>IFERROR(IF(VLOOKUP(Contacts[[#This Row],[Registration Number]],'[1]ET- AC Registrations'!$G$5:$AC$8000,23,FALSE)=TRUE,"Yes","No"),"")</f>
        <v/>
      </c>
      <c r="K48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86" spans="2:11" ht="30" customHeight="1" x14ac:dyDescent="0.3">
      <c r="B486" s="1" t="s">
        <v>496</v>
      </c>
      <c r="C486" s="2" t="str">
        <f>IFERROR(INDEX('[1]ET- AC Registrations'!$A$5:$AE$8000,MATCH(Contacts[[#This Row],[Registration Number]],'[1]ET- AC Registrations'!$G$5:$G$8000,0),MATCH("Operation Name",'[1]ET- AC Registrations'!$A$5:$AE$5,0)),"")</f>
        <v>Pennyroyal Farm</v>
      </c>
      <c r="D486" s="2"/>
      <c r="E486" s="3">
        <f>IFERROR(INDEX('[1]ET- AC Registrations'!$A$5:$AE$8000,MATCH(Contacts[[#This Row],[Registration Number]],'[1]ET- AC Registrations'!$G$5:$G$8000,0),MATCH("Expiration Date",'[1]ET- AC Registrations'!$A$5:$AE$5,0)),"")</f>
        <v>45386</v>
      </c>
      <c r="F486" s="4" t="str">
        <f>IF(C486="","",IF(COUNTIFS('[1]ET-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6" s="26" t="str">
        <f>IFERROR(IF(VLOOKUP(Contacts[[#This Row],[Registration Number]],'[1]ET- AC Registrations'!$G$5:$AC$8000,20,FALSE)=TRUE,"Yes","No"),"")</f>
        <v>Yes</v>
      </c>
      <c r="H486" s="26" t="str">
        <f>IFERROR(IF(VLOOKUP(Contacts[[#This Row],[Registration Number]],'[1]ET- AC Registrations'!$G$5:$AC$8000,21,FALSE)=TRUE,"Yes","No"),"")</f>
        <v>No</v>
      </c>
      <c r="I486" s="26" t="str">
        <f>IFERROR(IF(VLOOKUP(Contacts[[#This Row],[Registration Number]],'[1]ET- AC Registrations'!$G$5:$AC$8000,22,FALSE)=TRUE,"Yes","No"),"")</f>
        <v>No</v>
      </c>
      <c r="J486" s="26" t="str">
        <f>IFERROR(IF(VLOOKUP(Contacts[[#This Row],[Registration Number]],'[1]ET- AC Registrations'!$G$5:$AC$8000,23,FALSE)=TRUE,"Yes","No"),"")</f>
        <v>No</v>
      </c>
      <c r="K486" s="26" t="str">
        <f>IFERROR(INDEX('[1]ET- AC Registrations'!$A$5:$AE$8000,MATCH(Contacts[[#This Row],[Registration Number]],'[1]ET- AC Registrations'!$G$5:$G$8000,0),MATCH("City",'[1]ET- AC Registrations'!$A$5:$AE$5,0)),"")</f>
        <v>Boonville</v>
      </c>
    </row>
    <row r="487" spans="2:11" ht="30" customHeight="1" x14ac:dyDescent="0.3">
      <c r="B487" s="1" t="s">
        <v>497</v>
      </c>
      <c r="C487" s="2" t="str">
        <f>IFERROR(INDEX('[1]ET- AC Registrations'!$A$5:$AE$8000,MATCH(Contacts[[#This Row],[Registration Number]],'[1]ET- AC Registrations'!$G$5:$G$8000,0),MATCH("Operation Name",'[1]ET- AC Registrations'!$A$5:$AE$5,0)),"")</f>
        <v>D &amp; S Poultry Farms</v>
      </c>
      <c r="D487" s="2"/>
      <c r="E487" s="3">
        <f>IFERROR(INDEX('[1]ET- AC Registrations'!$A$5:$AE$8000,MATCH(Contacts[[#This Row],[Registration Number]],'[1]ET- AC Registrations'!$G$5:$G$8000,0),MATCH("Expiration Date",'[1]ET- AC Registrations'!$A$5:$AE$5,0)),"")</f>
        <v>45386</v>
      </c>
      <c r="F487" s="4" t="str">
        <f>IF(C487="","",IF(COUNTIFS('[1]ET-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7" s="26" t="str">
        <f>IFERROR(IF(VLOOKUP(Contacts[[#This Row],[Registration Number]],'[1]ET- AC Registrations'!$G$5:$AC$8000,20,FALSE)=TRUE,"Yes","No"),"")</f>
        <v>Yes</v>
      </c>
      <c r="H487" s="26" t="str">
        <f>IFERROR(IF(VLOOKUP(Contacts[[#This Row],[Registration Number]],'[1]ET- AC Registrations'!$G$5:$AC$8000,21,FALSE)=TRUE,"Yes","No"),"")</f>
        <v>No</v>
      </c>
      <c r="I487" s="26" t="str">
        <f>IFERROR(IF(VLOOKUP(Contacts[[#This Row],[Registration Number]],'[1]ET- AC Registrations'!$G$5:$AC$8000,22,FALSE)=TRUE,"Yes","No"),"")</f>
        <v>No</v>
      </c>
      <c r="J487" s="26" t="str">
        <f>IFERROR(IF(VLOOKUP(Contacts[[#This Row],[Registration Number]],'[1]ET- AC Registrations'!$G$5:$AC$8000,23,FALSE)=TRUE,"Yes","No"),"")</f>
        <v>No</v>
      </c>
      <c r="K487" s="26" t="str">
        <f>IFERROR(INDEX('[1]ET- AC Registrations'!$A$5:$AE$8000,MATCH(Contacts[[#This Row],[Registration Number]],'[1]ET- AC Registrations'!$G$5:$G$8000,0),MATCH("City",'[1]ET- AC Registrations'!$A$5:$AE$5,0)),"")</f>
        <v>Porterville</v>
      </c>
    </row>
    <row r="488" spans="2:11" ht="30" customHeight="1" x14ac:dyDescent="0.3">
      <c r="B488" s="1" t="s">
        <v>498</v>
      </c>
      <c r="C488" s="2" t="str">
        <f>IFERROR(INDEX('[1]ET- AC Registrations'!$A$5:$AE$8000,MATCH(Contacts[[#This Row],[Registration Number]],'[1]ET- AC Registrations'!$G$5:$G$8000,0),MATCH("Operation Name",'[1]ET- AC Registrations'!$A$5:$AE$5,0)),"")</f>
        <v>Johnson Farm</v>
      </c>
      <c r="D488" s="2"/>
      <c r="E488" s="3">
        <f>IFERROR(INDEX('[1]ET- AC Registrations'!$A$5:$AE$8000,MATCH(Contacts[[#This Row],[Registration Number]],'[1]ET- AC Registrations'!$G$5:$G$8000,0),MATCH("Expiration Date",'[1]ET- AC Registrations'!$A$5:$AE$5,0)),"")</f>
        <v>45778</v>
      </c>
      <c r="F488" s="4" t="str">
        <f>IF(C488="","",IF(COUNTIFS('[1]ET-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88" s="26" t="str">
        <f>IFERROR(IF(VLOOKUP(Contacts[[#This Row],[Registration Number]],'[1]ET- AC Registrations'!$G$5:$AC$8000,20,FALSE)=TRUE,"Yes","No"),"")</f>
        <v>Yes</v>
      </c>
      <c r="H488" s="26" t="str">
        <f>IFERROR(IF(VLOOKUP(Contacts[[#This Row],[Registration Number]],'[1]ET- AC Registrations'!$G$5:$AC$8000,21,FALSE)=TRUE,"Yes","No"),"")</f>
        <v>No</v>
      </c>
      <c r="I488" s="26" t="str">
        <f>IFERROR(IF(VLOOKUP(Contacts[[#This Row],[Registration Number]],'[1]ET- AC Registrations'!$G$5:$AC$8000,22,FALSE)=TRUE,"Yes","No"),"")</f>
        <v>No</v>
      </c>
      <c r="J488" s="26" t="str">
        <f>IFERROR(IF(VLOOKUP(Contacts[[#This Row],[Registration Number]],'[1]ET- AC Registrations'!$G$5:$AC$8000,23,FALSE)=TRUE,"Yes","No"),"")</f>
        <v>No</v>
      </c>
      <c r="K488" s="26" t="str">
        <f>IFERROR(INDEX('[1]ET- AC Registrations'!$A$5:$AE$8000,MATCH(Contacts[[#This Row],[Registration Number]],'[1]ET- AC Registrations'!$G$5:$G$8000,0),MATCH("City",'[1]ET- AC Registrations'!$A$5:$AE$5,0)),"")</f>
        <v>Briones</v>
      </c>
    </row>
    <row r="489" spans="2:11" ht="30" hidden="1" customHeight="1" x14ac:dyDescent="0.3">
      <c r="B489" s="1" t="s">
        <v>499</v>
      </c>
      <c r="C48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89" s="2"/>
      <c r="E48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89" s="4" t="str">
        <f>IF(C489="","",IF(COUNTIFS('[1]ET-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89" s="26" t="str">
        <f>IFERROR(IF(VLOOKUP(Contacts[[#This Row],[Registration Number]],'[1]ET- AC Registrations'!$G$5:$AC$8000,20,FALSE)=TRUE,"Yes","No"),"")</f>
        <v/>
      </c>
      <c r="H489" s="26" t="str">
        <f>IFERROR(IF(VLOOKUP(Contacts[[#This Row],[Registration Number]],'[1]ET- AC Registrations'!$G$5:$AC$8000,21,FALSE)=TRUE,"Yes","No"),"")</f>
        <v/>
      </c>
      <c r="I489" s="26" t="str">
        <f>IFERROR(IF(VLOOKUP(Contacts[[#This Row],[Registration Number]],'[1]ET- AC Registrations'!$G$5:$AC$8000,22,FALSE)=TRUE,"Yes","No"),"")</f>
        <v/>
      </c>
      <c r="J489" s="26" t="str">
        <f>IFERROR(IF(VLOOKUP(Contacts[[#This Row],[Registration Number]],'[1]ET- AC Registrations'!$G$5:$AC$8000,23,FALSE)=TRUE,"Yes","No"),"")</f>
        <v/>
      </c>
      <c r="K48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90" spans="2:11" ht="30" customHeight="1" x14ac:dyDescent="0.3">
      <c r="B490" s="1" t="s">
        <v>500</v>
      </c>
      <c r="C490" s="2" t="str">
        <f>IFERROR(INDEX('[1]ET- AC Registrations'!$A$5:$AE$8000,MATCH(Contacts[[#This Row],[Registration Number]],'[1]ET- AC Registrations'!$G$5:$G$8000,0),MATCH("Operation Name",'[1]ET- AC Registrations'!$A$5:$AE$5,0)),"")</f>
        <v>Tiny Raptor Coop</v>
      </c>
      <c r="D490" s="2"/>
      <c r="E490" s="3">
        <f>IFERROR(INDEX('[1]ET- AC Registrations'!$A$5:$AE$8000,MATCH(Contacts[[#This Row],[Registration Number]],'[1]ET- AC Registrations'!$G$5:$G$8000,0),MATCH("Expiration Date",'[1]ET- AC Registrations'!$A$5:$AE$5,0)),"")</f>
        <v>45388</v>
      </c>
      <c r="F490" s="4" t="str">
        <f>IF(C490="","",IF(COUNTIFS('[1]ET-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90" s="26" t="str">
        <f>IFERROR(IF(VLOOKUP(Contacts[[#This Row],[Registration Number]],'[1]ET- AC Registrations'!$G$5:$AC$8000,20,FALSE)=TRUE,"Yes","No"),"")</f>
        <v>Yes</v>
      </c>
      <c r="H490" s="26" t="str">
        <f>IFERROR(IF(VLOOKUP(Contacts[[#This Row],[Registration Number]],'[1]ET- AC Registrations'!$G$5:$AC$8000,21,FALSE)=TRUE,"Yes","No"),"")</f>
        <v>No</v>
      </c>
      <c r="I490" s="26" t="str">
        <f>IFERROR(IF(VLOOKUP(Contacts[[#This Row],[Registration Number]],'[1]ET- AC Registrations'!$G$5:$AC$8000,22,FALSE)=TRUE,"Yes","No"),"")</f>
        <v>No</v>
      </c>
      <c r="J490" s="26" t="str">
        <f>IFERROR(IF(VLOOKUP(Contacts[[#This Row],[Registration Number]],'[1]ET- AC Registrations'!$G$5:$AC$8000,23,FALSE)=TRUE,"Yes","No"),"")</f>
        <v>No</v>
      </c>
      <c r="K490" s="26" t="str">
        <f>IFERROR(INDEX('[1]ET- AC Registrations'!$A$5:$AE$8000,MATCH(Contacts[[#This Row],[Registration Number]],'[1]ET- AC Registrations'!$G$5:$G$8000,0),MATCH("City",'[1]ET- AC Registrations'!$A$5:$AE$5,0)),"")</f>
        <v>Loomis</v>
      </c>
    </row>
    <row r="491" spans="2:11" ht="30" customHeight="1" x14ac:dyDescent="0.3">
      <c r="B491" s="1" t="s">
        <v>501</v>
      </c>
      <c r="C491" s="2" t="str">
        <f>IFERROR(INDEX('[1]ET- AC Registrations'!$A$5:$AE$8000,MATCH(Contacts[[#This Row],[Registration Number]],'[1]ET- AC Registrations'!$G$5:$G$8000,0),MATCH("Operation Name",'[1]ET- AC Registrations'!$A$5:$AE$5,0)),"")</f>
        <v>Azure Farms Inc</v>
      </c>
      <c r="D491" s="2"/>
      <c r="E491" s="3">
        <f>IFERROR(INDEX('[1]ET- AC Registrations'!$A$5:$AE$8000,MATCH(Contacts[[#This Row],[Registration Number]],'[1]ET- AC Registrations'!$G$5:$G$8000,0),MATCH("Expiration Date",'[1]ET- AC Registrations'!$A$5:$AE$5,0)),"")</f>
        <v>45388</v>
      </c>
      <c r="F491" s="4" t="str">
        <f>IF(C491="","",IF(COUNTIFS('[1]ET-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91" s="26" t="str">
        <f>IFERROR(IF(VLOOKUP(Contacts[[#This Row],[Registration Number]],'[1]ET- AC Registrations'!$G$5:$AC$8000,20,FALSE)=TRUE,"Yes","No"),"")</f>
        <v>Yes</v>
      </c>
      <c r="H491" s="26" t="str">
        <f>IFERROR(IF(VLOOKUP(Contacts[[#This Row],[Registration Number]],'[1]ET- AC Registrations'!$G$5:$AC$8000,21,FALSE)=TRUE,"Yes","No"),"")</f>
        <v>Yes</v>
      </c>
      <c r="I491" s="26" t="str">
        <f>IFERROR(IF(VLOOKUP(Contacts[[#This Row],[Registration Number]],'[1]ET- AC Registrations'!$G$5:$AC$8000,22,FALSE)=TRUE,"Yes","No"),"")</f>
        <v>No</v>
      </c>
      <c r="J491" s="26" t="str">
        <f>IFERROR(IF(VLOOKUP(Contacts[[#This Row],[Registration Number]],'[1]ET- AC Registrations'!$G$5:$AC$8000,23,FALSE)=TRUE,"Yes","No"),"")</f>
        <v>No</v>
      </c>
      <c r="K491" s="26" t="str">
        <f>IFERROR(INDEX('[1]ET- AC Registrations'!$A$5:$AE$8000,MATCH(Contacts[[#This Row],[Registration Number]],'[1]ET- AC Registrations'!$G$5:$G$8000,0),MATCH("City",'[1]ET- AC Registrations'!$A$5:$AE$5,0)),"")</f>
        <v>Moro</v>
      </c>
    </row>
    <row r="492" spans="2:11" ht="30" customHeight="1" x14ac:dyDescent="0.3">
      <c r="B492" s="1" t="s">
        <v>502</v>
      </c>
      <c r="C492" s="2" t="str">
        <f>IFERROR(INDEX('[1]ET- AC Registrations'!$A$5:$AE$8000,MATCH(Contacts[[#This Row],[Registration Number]],'[1]ET- AC Registrations'!$G$5:$G$8000,0),MATCH("Operation Name",'[1]ET- AC Registrations'!$A$5:$AE$5,0)),"")</f>
        <v>Great West Gourmet</v>
      </c>
      <c r="D492" s="2"/>
      <c r="E492" s="3">
        <f>IFERROR(INDEX('[1]ET- AC Registrations'!$A$5:$AE$8000,MATCH(Contacts[[#This Row],[Registration Number]],'[1]ET- AC Registrations'!$G$5:$G$8000,0),MATCH("Expiration Date",'[1]ET- AC Registrations'!$A$5:$AE$5,0)),"")</f>
        <v>45388</v>
      </c>
      <c r="F492" s="4" t="str">
        <f>IF(C492="","",IF(COUNTIFS('[1]ET-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92" s="26" t="str">
        <f>IFERROR(IF(VLOOKUP(Contacts[[#This Row],[Registration Number]],'[1]ET- AC Registrations'!$G$5:$AC$8000,20,FALSE)=TRUE,"Yes","No"),"")</f>
        <v>Yes</v>
      </c>
      <c r="H492" s="26" t="str">
        <f>IFERROR(IF(VLOOKUP(Contacts[[#This Row],[Registration Number]],'[1]ET- AC Registrations'!$G$5:$AC$8000,21,FALSE)=TRUE,"Yes","No"),"")</f>
        <v>No</v>
      </c>
      <c r="I492" s="26" t="str">
        <f>IFERROR(IF(VLOOKUP(Contacts[[#This Row],[Registration Number]],'[1]ET- AC Registrations'!$G$5:$AC$8000,22,FALSE)=TRUE,"Yes","No"),"")</f>
        <v>No</v>
      </c>
      <c r="J492" s="26" t="str">
        <f>IFERROR(IF(VLOOKUP(Contacts[[#This Row],[Registration Number]],'[1]ET- AC Registrations'!$G$5:$AC$8000,23,FALSE)=TRUE,"Yes","No"),"")</f>
        <v>No</v>
      </c>
      <c r="K492" s="26" t="str">
        <f>IFERROR(INDEX('[1]ET- AC Registrations'!$A$5:$AE$8000,MATCH(Contacts[[#This Row],[Registration Number]],'[1]ET- AC Registrations'!$G$5:$G$8000,0),MATCH("City",'[1]ET- AC Registrations'!$A$5:$AE$5,0)),"")</f>
        <v>San Francisco</v>
      </c>
    </row>
    <row r="493" spans="2:11" ht="30" customHeight="1" x14ac:dyDescent="0.3">
      <c r="B493" s="1" t="s">
        <v>503</v>
      </c>
      <c r="C493" s="2" t="str">
        <f>IFERROR(INDEX('[1]ET- AC Registrations'!$A$5:$AE$8000,MATCH(Contacts[[#This Row],[Registration Number]],'[1]ET- AC Registrations'!$G$5:$G$8000,0),MATCH("Operation Name",'[1]ET- AC Registrations'!$A$5:$AE$5,0)),"")</f>
        <v>Great West Produce</v>
      </c>
      <c r="D493" s="2"/>
      <c r="E493" s="3">
        <f>IFERROR(INDEX('[1]ET- AC Registrations'!$A$5:$AE$8000,MATCH(Contacts[[#This Row],[Registration Number]],'[1]ET- AC Registrations'!$G$5:$G$8000,0),MATCH("Expiration Date",'[1]ET- AC Registrations'!$A$5:$AE$5,0)),"")</f>
        <v>45388</v>
      </c>
      <c r="F493" s="4" t="str">
        <f>IF(C493="","",IF(COUNTIFS('[1]ET-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93" s="26" t="str">
        <f>IFERROR(IF(VLOOKUP(Contacts[[#This Row],[Registration Number]],'[1]ET- AC Registrations'!$G$5:$AC$8000,20,FALSE)=TRUE,"Yes","No"),"")</f>
        <v>Yes</v>
      </c>
      <c r="H493" s="26" t="str">
        <f>IFERROR(IF(VLOOKUP(Contacts[[#This Row],[Registration Number]],'[1]ET- AC Registrations'!$G$5:$AC$8000,21,FALSE)=TRUE,"Yes","No"),"")</f>
        <v>No</v>
      </c>
      <c r="I493" s="26" t="str">
        <f>IFERROR(IF(VLOOKUP(Contacts[[#This Row],[Registration Number]],'[1]ET- AC Registrations'!$G$5:$AC$8000,22,FALSE)=TRUE,"Yes","No"),"")</f>
        <v>No</v>
      </c>
      <c r="J493" s="26" t="str">
        <f>IFERROR(IF(VLOOKUP(Contacts[[#This Row],[Registration Number]],'[1]ET- AC Registrations'!$G$5:$AC$8000,23,FALSE)=TRUE,"Yes","No"),"")</f>
        <v>No</v>
      </c>
      <c r="K493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494" spans="2:11" ht="30" customHeight="1" x14ac:dyDescent="0.3">
      <c r="B494" s="1" t="s">
        <v>504</v>
      </c>
      <c r="C494" s="2" t="str">
        <f>IFERROR(INDEX('[1]ET- AC Registrations'!$A$5:$AE$8000,MATCH(Contacts[[#This Row],[Registration Number]],'[1]ET- AC Registrations'!$G$5:$G$8000,0),MATCH("Operation Name",'[1]ET- AC Registrations'!$A$5:$AE$5,0)),"")</f>
        <v>Maxine's Hand Gathering Eggs</v>
      </c>
      <c r="D494" s="2"/>
      <c r="E494" s="3">
        <f>IFERROR(INDEX('[1]ET- AC Registrations'!$A$5:$AE$8000,MATCH(Contacts[[#This Row],[Registration Number]],'[1]ET- AC Registrations'!$G$5:$G$8000,0),MATCH("Expiration Date",'[1]ET- AC Registrations'!$A$5:$AE$5,0)),"")</f>
        <v>45389</v>
      </c>
      <c r="F494" s="4" t="str">
        <f>IF(C494="","",IF(COUNTIFS('[1]ET-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94" s="26" t="str">
        <f>IFERROR(IF(VLOOKUP(Contacts[[#This Row],[Registration Number]],'[1]ET- AC Registrations'!$G$5:$AC$8000,20,FALSE)=TRUE,"Yes","No"),"")</f>
        <v>Yes</v>
      </c>
      <c r="H494" s="26" t="str">
        <f>IFERROR(IF(VLOOKUP(Contacts[[#This Row],[Registration Number]],'[1]ET- AC Registrations'!$G$5:$AC$8000,21,FALSE)=TRUE,"Yes","No"),"")</f>
        <v>No</v>
      </c>
      <c r="I494" s="26" t="str">
        <f>IFERROR(IF(VLOOKUP(Contacts[[#This Row],[Registration Number]],'[1]ET- AC Registrations'!$G$5:$AC$8000,22,FALSE)=TRUE,"Yes","No"),"")</f>
        <v>No</v>
      </c>
      <c r="J494" s="26" t="str">
        <f>IFERROR(IF(VLOOKUP(Contacts[[#This Row],[Registration Number]],'[1]ET- AC Registrations'!$G$5:$AC$8000,23,FALSE)=TRUE,"Yes","No"),"")</f>
        <v>No</v>
      </c>
      <c r="K494" s="26" t="str">
        <f>IFERROR(INDEX('[1]ET- AC Registrations'!$A$5:$AE$8000,MATCH(Contacts[[#This Row],[Registration Number]],'[1]ET- AC Registrations'!$G$5:$G$8000,0),MATCH("City",'[1]ET- AC Registrations'!$A$5:$AE$5,0)),"")</f>
        <v>Oroville</v>
      </c>
    </row>
    <row r="495" spans="2:11" ht="30" hidden="1" customHeight="1" x14ac:dyDescent="0.3">
      <c r="B495" s="1" t="s">
        <v>505</v>
      </c>
      <c r="C49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495" s="2"/>
      <c r="E49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495" s="4" t="str">
        <f>IF(C495="","",IF(COUNTIFS('[1]ET-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495" s="26" t="str">
        <f>IFERROR(IF(VLOOKUP(Contacts[[#This Row],[Registration Number]],'[1]ET- AC Registrations'!$G$5:$AC$8000,20,FALSE)=TRUE,"Yes","No"),"")</f>
        <v/>
      </c>
      <c r="H495" s="26" t="str">
        <f>IFERROR(IF(VLOOKUP(Contacts[[#This Row],[Registration Number]],'[1]ET- AC Registrations'!$G$5:$AC$8000,21,FALSE)=TRUE,"Yes","No"),"")</f>
        <v/>
      </c>
      <c r="I495" s="26" t="str">
        <f>IFERROR(IF(VLOOKUP(Contacts[[#This Row],[Registration Number]],'[1]ET- AC Registrations'!$G$5:$AC$8000,22,FALSE)=TRUE,"Yes","No"),"")</f>
        <v/>
      </c>
      <c r="J495" s="26" t="str">
        <f>IFERROR(IF(VLOOKUP(Contacts[[#This Row],[Registration Number]],'[1]ET- AC Registrations'!$G$5:$AC$8000,23,FALSE)=TRUE,"Yes","No"),"")</f>
        <v/>
      </c>
      <c r="K49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496" spans="2:11" ht="30" customHeight="1" x14ac:dyDescent="0.3">
      <c r="B496" s="1" t="s">
        <v>506</v>
      </c>
      <c r="C496" s="2" t="str">
        <f>IFERROR(INDEX('[1]ET- AC Registrations'!$A$5:$AE$8000,MATCH(Contacts[[#This Row],[Registration Number]],'[1]ET- AC Registrations'!$G$5:$G$8000,0),MATCH("Operation Name",'[1]ET- AC Registrations'!$A$5:$AE$5,0)),"")</f>
        <v>Roo's Hens</v>
      </c>
      <c r="D496" s="2"/>
      <c r="E496" s="3">
        <f>IFERROR(INDEX('[1]ET- AC Registrations'!$A$5:$AE$8000,MATCH(Contacts[[#This Row],[Registration Number]],'[1]ET- AC Registrations'!$G$5:$G$8000,0),MATCH("Expiration Date",'[1]ET- AC Registrations'!$A$5:$AE$5,0)),"")</f>
        <v>45392</v>
      </c>
      <c r="F496" s="4" t="str">
        <f>IF(C496="","",IF(COUNTIFS('[1]ET-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96" s="26" t="str">
        <f>IFERROR(IF(VLOOKUP(Contacts[[#This Row],[Registration Number]],'[1]ET- AC Registrations'!$G$5:$AC$8000,20,FALSE)=TRUE,"Yes","No"),"")</f>
        <v>Yes</v>
      </c>
      <c r="H496" s="26" t="str">
        <f>IFERROR(IF(VLOOKUP(Contacts[[#This Row],[Registration Number]],'[1]ET- AC Registrations'!$G$5:$AC$8000,21,FALSE)=TRUE,"Yes","No"),"")</f>
        <v>No</v>
      </c>
      <c r="I496" s="26" t="str">
        <f>IFERROR(IF(VLOOKUP(Contacts[[#This Row],[Registration Number]],'[1]ET- AC Registrations'!$G$5:$AC$8000,22,FALSE)=TRUE,"Yes","No"),"")</f>
        <v>No</v>
      </c>
      <c r="J496" s="26" t="str">
        <f>IFERROR(IF(VLOOKUP(Contacts[[#This Row],[Registration Number]],'[1]ET- AC Registrations'!$G$5:$AC$8000,23,FALSE)=TRUE,"Yes","No"),"")</f>
        <v>No</v>
      </c>
      <c r="K496" s="26" t="str">
        <f>IFERROR(INDEX('[1]ET- AC Registrations'!$A$5:$AE$8000,MATCH(Contacts[[#This Row],[Registration Number]],'[1]ET- AC Registrations'!$G$5:$G$8000,0),MATCH("City",'[1]ET- AC Registrations'!$A$5:$AE$5,0)),"")</f>
        <v>Herald</v>
      </c>
    </row>
    <row r="497" spans="2:11" ht="30" customHeight="1" x14ac:dyDescent="0.3">
      <c r="B497" s="1" t="s">
        <v>507</v>
      </c>
      <c r="C497" s="2" t="str">
        <f>IFERROR(INDEX('[1]ET- AC Registrations'!$A$5:$AE$8000,MATCH(Contacts[[#This Row],[Registration Number]],'[1]ET- AC Registrations'!$G$5:$G$8000,0),MATCH("Operation Name",'[1]ET- AC Registrations'!$A$5:$AE$5,0)),"")</f>
        <v>Jinon Corportation dba Nijiya Market</v>
      </c>
      <c r="D497" s="2"/>
      <c r="E497" s="3">
        <f>IFERROR(INDEX('[1]ET- AC Registrations'!$A$5:$AE$8000,MATCH(Contacts[[#This Row],[Registration Number]],'[1]ET- AC Registrations'!$G$5:$G$8000,0),MATCH("Expiration Date",'[1]ET- AC Registrations'!$A$5:$AE$5,0)),"")</f>
        <v>45392</v>
      </c>
      <c r="F497" s="4" t="str">
        <f>IF(C497="","",IF(COUNTIFS('[1]ET-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497" s="26" t="str">
        <f>IFERROR(IF(VLOOKUP(Contacts[[#This Row],[Registration Number]],'[1]ET- AC Registrations'!$G$5:$AC$8000,20,FALSE)=TRUE,"Yes","No"),"")</f>
        <v>Yes</v>
      </c>
      <c r="H497" s="26" t="str">
        <f>IFERROR(IF(VLOOKUP(Contacts[[#This Row],[Registration Number]],'[1]ET- AC Registrations'!$G$5:$AC$8000,21,FALSE)=TRUE,"Yes","No"),"")</f>
        <v>No</v>
      </c>
      <c r="I497" s="26" t="str">
        <f>IFERROR(IF(VLOOKUP(Contacts[[#This Row],[Registration Number]],'[1]ET- AC Registrations'!$G$5:$AC$8000,22,FALSE)=TRUE,"Yes","No"),"")</f>
        <v>No</v>
      </c>
      <c r="J497" s="26" t="str">
        <f>IFERROR(IF(VLOOKUP(Contacts[[#This Row],[Registration Number]],'[1]ET- AC Registrations'!$G$5:$AC$8000,23,FALSE)=TRUE,"Yes","No"),"")</f>
        <v>No</v>
      </c>
      <c r="K497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498" spans="2:11" ht="30" customHeight="1" x14ac:dyDescent="0.3">
      <c r="B498" s="1" t="s">
        <v>508</v>
      </c>
      <c r="C498" s="2" t="str">
        <f>IFERROR(INDEX('[1]ET- AC Registrations'!$A$5:$AE$8000,MATCH(Contacts[[#This Row],[Registration Number]],'[1]ET- AC Registrations'!$G$5:$G$8000,0),MATCH("Operation Name",'[1]ET- AC Registrations'!$A$5:$AE$5,0)),"")</f>
        <v>Pete and Gerry's Organics LLC</v>
      </c>
      <c r="D498" s="2"/>
      <c r="E498" s="3">
        <f>IFERROR(INDEX('[1]ET- AC Registrations'!$A$5:$AE$8000,MATCH(Contacts[[#This Row],[Registration Number]],'[1]ET- AC Registrations'!$G$5:$G$8000,0),MATCH("Expiration Date",'[1]ET- AC Registrations'!$A$5:$AE$5,0)),"")</f>
        <v>45392</v>
      </c>
      <c r="F498" s="4" t="str">
        <f>IF(C498="","",IF(COUNTIFS('[1]ET-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98" s="26" t="str">
        <f>IFERROR(IF(VLOOKUP(Contacts[[#This Row],[Registration Number]],'[1]ET- AC Registrations'!$G$5:$AC$8000,20,FALSE)=TRUE,"Yes","No"),"")</f>
        <v>Yes</v>
      </c>
      <c r="H498" s="26" t="str">
        <f>IFERROR(IF(VLOOKUP(Contacts[[#This Row],[Registration Number]],'[1]ET- AC Registrations'!$G$5:$AC$8000,21,FALSE)=TRUE,"Yes","No"),"")</f>
        <v>Yes</v>
      </c>
      <c r="I498" s="26" t="str">
        <f>IFERROR(IF(VLOOKUP(Contacts[[#This Row],[Registration Number]],'[1]ET- AC Registrations'!$G$5:$AC$8000,22,FALSE)=TRUE,"Yes","No"),"")</f>
        <v>No</v>
      </c>
      <c r="J498" s="26" t="str">
        <f>IFERROR(IF(VLOOKUP(Contacts[[#This Row],[Registration Number]],'[1]ET- AC Registrations'!$G$5:$AC$8000,23,FALSE)=TRUE,"Yes","No"),"")</f>
        <v>No</v>
      </c>
      <c r="K498" s="26" t="str">
        <f>IFERROR(INDEX('[1]ET- AC Registrations'!$A$5:$AE$8000,MATCH(Contacts[[#This Row],[Registration Number]],'[1]ET- AC Registrations'!$G$5:$G$8000,0),MATCH("City",'[1]ET- AC Registrations'!$A$5:$AE$5,0)),"")</f>
        <v>Summers</v>
      </c>
    </row>
    <row r="499" spans="2:11" ht="30" customHeight="1" x14ac:dyDescent="0.3">
      <c r="B499" s="1" t="s">
        <v>509</v>
      </c>
      <c r="C499" s="2" t="str">
        <f>IFERROR(INDEX('[1]ET- AC Registrations'!$A$5:$AE$8000,MATCH(Contacts[[#This Row],[Registration Number]],'[1]ET- AC Registrations'!$G$5:$G$8000,0),MATCH("Operation Name",'[1]ET- AC Registrations'!$A$5:$AE$5,0)),"")</f>
        <v>Pete and Gerry's Organics, LLC</v>
      </c>
      <c r="D499" s="2"/>
      <c r="E499" s="3">
        <f>IFERROR(INDEX('[1]ET- AC Registrations'!$A$5:$AE$8000,MATCH(Contacts[[#This Row],[Registration Number]],'[1]ET- AC Registrations'!$G$5:$G$8000,0),MATCH("Expiration Date",'[1]ET- AC Registrations'!$A$5:$AE$5,0)),"")</f>
        <v>45757</v>
      </c>
      <c r="F499" s="4" t="str">
        <f>IF(C499="","",IF(COUNTIFS('[1]ET-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499" s="26" t="str">
        <f>IFERROR(IF(VLOOKUP(Contacts[[#This Row],[Registration Number]],'[1]ET- AC Registrations'!$G$5:$AC$8000,20,FALSE)=TRUE,"Yes","No"),"")</f>
        <v>Yes</v>
      </c>
      <c r="H499" s="26" t="str">
        <f>IFERROR(IF(VLOOKUP(Contacts[[#This Row],[Registration Number]],'[1]ET- AC Registrations'!$G$5:$AC$8000,21,FALSE)=TRUE,"Yes","No"),"")</f>
        <v>Yes</v>
      </c>
      <c r="I499" s="26" t="str">
        <f>IFERROR(IF(VLOOKUP(Contacts[[#This Row],[Registration Number]],'[1]ET- AC Registrations'!$G$5:$AC$8000,22,FALSE)=TRUE,"Yes","No"),"")</f>
        <v>No</v>
      </c>
      <c r="J499" s="26" t="str">
        <f>IFERROR(IF(VLOOKUP(Contacts[[#This Row],[Registration Number]],'[1]ET- AC Registrations'!$G$5:$AC$8000,23,FALSE)=TRUE,"Yes","No"),"")</f>
        <v>No</v>
      </c>
      <c r="K499" s="26" t="str">
        <f>IFERROR(INDEX('[1]ET- AC Registrations'!$A$5:$AE$8000,MATCH(Contacts[[#This Row],[Registration Number]],'[1]ET- AC Registrations'!$G$5:$G$8000,0),MATCH("City",'[1]ET- AC Registrations'!$A$5:$AE$5,0)),"")</f>
        <v>Gainesville</v>
      </c>
    </row>
    <row r="500" spans="2:11" ht="30" customHeight="1" x14ac:dyDescent="0.3">
      <c r="B500" s="1" t="s">
        <v>510</v>
      </c>
      <c r="C500" s="2" t="str">
        <f>IFERROR(INDEX('[1]ET- AC Registrations'!$A$5:$AE$8000,MATCH(Contacts[[#This Row],[Registration Number]],'[1]ET- AC Registrations'!$G$5:$G$8000,0),MATCH("Operation Name",'[1]ET- AC Registrations'!$A$5:$AE$5,0)),"")</f>
        <v>Pete and Gerry's Organics LLC</v>
      </c>
      <c r="D500" s="2"/>
      <c r="E500" s="3">
        <f>IFERROR(INDEX('[1]ET- AC Registrations'!$A$5:$AE$8000,MATCH(Contacts[[#This Row],[Registration Number]],'[1]ET- AC Registrations'!$G$5:$G$8000,0),MATCH("Expiration Date",'[1]ET- AC Registrations'!$A$5:$AE$5,0)),"")</f>
        <v>45757</v>
      </c>
      <c r="F500" s="4" t="str">
        <f>IF(C500="","",IF(COUNTIFS('[1]ET-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00" s="26" t="str">
        <f>IFERROR(IF(VLOOKUP(Contacts[[#This Row],[Registration Number]],'[1]ET- AC Registrations'!$G$5:$AC$8000,20,FALSE)=TRUE,"Yes","No"),"")</f>
        <v>Yes</v>
      </c>
      <c r="H500" s="26" t="str">
        <f>IFERROR(IF(VLOOKUP(Contacts[[#This Row],[Registration Number]],'[1]ET- AC Registrations'!$G$5:$AC$8000,21,FALSE)=TRUE,"Yes","No"),"")</f>
        <v>Yes</v>
      </c>
      <c r="I500" s="26" t="str">
        <f>IFERROR(IF(VLOOKUP(Contacts[[#This Row],[Registration Number]],'[1]ET- AC Registrations'!$G$5:$AC$8000,22,FALSE)=TRUE,"Yes","No"),"")</f>
        <v>No</v>
      </c>
      <c r="J500" s="26" t="str">
        <f>IFERROR(IF(VLOOKUP(Contacts[[#This Row],[Registration Number]],'[1]ET- AC Registrations'!$G$5:$AC$8000,23,FALSE)=TRUE,"Yes","No"),"")</f>
        <v>No</v>
      </c>
      <c r="K500" s="26" t="str">
        <f>IFERROR(INDEX('[1]ET- AC Registrations'!$A$5:$AE$8000,MATCH(Contacts[[#This Row],[Registration Number]],'[1]ET- AC Registrations'!$G$5:$G$8000,0),MATCH("City",'[1]ET- AC Registrations'!$A$5:$AE$5,0)),"")</f>
        <v>Greencastle</v>
      </c>
    </row>
    <row r="501" spans="2:11" ht="30" customHeight="1" x14ac:dyDescent="0.3">
      <c r="B501" s="1" t="s">
        <v>511</v>
      </c>
      <c r="C501" s="2" t="str">
        <f>IFERROR(INDEX('[1]ET- AC Registrations'!$A$5:$AE$8000,MATCH(Contacts[[#This Row],[Registration Number]],'[1]ET- AC Registrations'!$G$5:$G$8000,0),MATCH("Operation Name",'[1]ET- AC Registrations'!$A$5:$AE$5,0)),"")</f>
        <v>Pete and Gerry's Organics, LLC</v>
      </c>
      <c r="D501" s="2"/>
      <c r="E501" s="3">
        <f>IFERROR(INDEX('[1]ET- AC Registrations'!$A$5:$AE$8000,MATCH(Contacts[[#This Row],[Registration Number]],'[1]ET- AC Registrations'!$G$5:$G$8000,0),MATCH("Expiration Date",'[1]ET- AC Registrations'!$A$5:$AE$5,0)),"")</f>
        <v>45757</v>
      </c>
      <c r="F501" s="4" t="str">
        <f>IF(C501="","",IF(COUNTIFS('[1]ET-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01" s="26" t="str">
        <f>IFERROR(IF(VLOOKUP(Contacts[[#This Row],[Registration Number]],'[1]ET- AC Registrations'!$G$5:$AC$8000,20,FALSE)=TRUE,"Yes","No"),"")</f>
        <v>Yes</v>
      </c>
      <c r="H501" s="26" t="str">
        <f>IFERROR(IF(VLOOKUP(Contacts[[#This Row],[Registration Number]],'[1]ET- AC Registrations'!$G$5:$AC$8000,21,FALSE)=TRUE,"Yes","No"),"")</f>
        <v>Yes</v>
      </c>
      <c r="I501" s="26" t="str">
        <f>IFERROR(IF(VLOOKUP(Contacts[[#This Row],[Registration Number]],'[1]ET- AC Registrations'!$G$5:$AC$8000,22,FALSE)=TRUE,"Yes","No"),"")</f>
        <v>No</v>
      </c>
      <c r="J501" s="26" t="str">
        <f>IFERROR(IF(VLOOKUP(Contacts[[#This Row],[Registration Number]],'[1]ET- AC Registrations'!$G$5:$AC$8000,23,FALSE)=TRUE,"Yes","No"),"")</f>
        <v>No</v>
      </c>
      <c r="K501" s="26" t="str">
        <f>IFERROR(INDEX('[1]ET- AC Registrations'!$A$5:$AE$8000,MATCH(Contacts[[#This Row],[Registration Number]],'[1]ET- AC Registrations'!$G$5:$G$8000,0),MATCH("City",'[1]ET- AC Registrations'!$A$5:$AE$5,0)),"")</f>
        <v>Monroe</v>
      </c>
    </row>
    <row r="502" spans="2:11" ht="30" customHeight="1" x14ac:dyDescent="0.3">
      <c r="B502" s="1" t="s">
        <v>512</v>
      </c>
      <c r="C502" s="2" t="str">
        <f>IFERROR(INDEX('[1]ET- AC Registrations'!$A$5:$AE$8000,MATCH(Contacts[[#This Row],[Registration Number]],'[1]ET- AC Registrations'!$G$5:$G$8000,0),MATCH("Operation Name",'[1]ET- AC Registrations'!$A$5:$AE$5,0)),"")</f>
        <v>Cuyama Homegrown</v>
      </c>
      <c r="D502" s="2"/>
      <c r="E502" s="3">
        <f>IFERROR(INDEX('[1]ET- AC Registrations'!$A$5:$AE$8000,MATCH(Contacts[[#This Row],[Registration Number]],'[1]ET- AC Registrations'!$G$5:$G$8000,0),MATCH("Expiration Date",'[1]ET- AC Registrations'!$A$5:$AE$5,0)),"")</f>
        <v>45392</v>
      </c>
      <c r="F502" s="4" t="str">
        <f>IF(C502="","",IF(COUNTIFS('[1]ET-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02" s="26" t="str">
        <f>IFERROR(IF(VLOOKUP(Contacts[[#This Row],[Registration Number]],'[1]ET- AC Registrations'!$G$5:$AC$8000,20,FALSE)=TRUE,"Yes","No"),"")</f>
        <v>Yes</v>
      </c>
      <c r="H502" s="26" t="str">
        <f>IFERROR(IF(VLOOKUP(Contacts[[#This Row],[Registration Number]],'[1]ET- AC Registrations'!$G$5:$AC$8000,21,FALSE)=TRUE,"Yes","No"),"")</f>
        <v>No</v>
      </c>
      <c r="I502" s="26" t="str">
        <f>IFERROR(IF(VLOOKUP(Contacts[[#This Row],[Registration Number]],'[1]ET- AC Registrations'!$G$5:$AC$8000,22,FALSE)=TRUE,"Yes","No"),"")</f>
        <v>No</v>
      </c>
      <c r="J502" s="26" t="str">
        <f>IFERROR(IF(VLOOKUP(Contacts[[#This Row],[Registration Number]],'[1]ET- AC Registrations'!$G$5:$AC$8000,23,FALSE)=TRUE,"Yes","No"),"")</f>
        <v>No</v>
      </c>
      <c r="K502" s="26" t="str">
        <f>IFERROR(INDEX('[1]ET- AC Registrations'!$A$5:$AE$8000,MATCH(Contacts[[#This Row],[Registration Number]],'[1]ET- AC Registrations'!$G$5:$G$8000,0),MATCH("City",'[1]ET- AC Registrations'!$A$5:$AE$5,0)),"")</f>
        <v>New Cuyama</v>
      </c>
    </row>
    <row r="503" spans="2:11" ht="30" hidden="1" customHeight="1" x14ac:dyDescent="0.3">
      <c r="B503" s="1" t="s">
        <v>513</v>
      </c>
      <c r="C50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03" s="2"/>
      <c r="E50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03" s="4" t="str">
        <f>IF(C503="","",IF(COUNTIFS('[1]ET-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03" s="26" t="str">
        <f>IFERROR(IF(VLOOKUP(Contacts[[#This Row],[Registration Number]],'[1]ET- AC Registrations'!$G$5:$AC$8000,20,FALSE)=TRUE,"Yes","No"),"")</f>
        <v/>
      </c>
      <c r="H503" s="26" t="str">
        <f>IFERROR(IF(VLOOKUP(Contacts[[#This Row],[Registration Number]],'[1]ET- AC Registrations'!$G$5:$AC$8000,21,FALSE)=TRUE,"Yes","No"),"")</f>
        <v/>
      </c>
      <c r="I503" s="26" t="str">
        <f>IFERROR(IF(VLOOKUP(Contacts[[#This Row],[Registration Number]],'[1]ET- AC Registrations'!$G$5:$AC$8000,22,FALSE)=TRUE,"Yes","No"),"")</f>
        <v/>
      </c>
      <c r="J503" s="26" t="str">
        <f>IFERROR(IF(VLOOKUP(Contacts[[#This Row],[Registration Number]],'[1]ET- AC Registrations'!$G$5:$AC$8000,23,FALSE)=TRUE,"Yes","No"),"")</f>
        <v/>
      </c>
      <c r="K50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04" spans="2:11" ht="30" customHeight="1" x14ac:dyDescent="0.3">
      <c r="B504" s="1" t="s">
        <v>514</v>
      </c>
      <c r="C504" s="2" t="str">
        <f>IFERROR(INDEX('[1]ET- AC Registrations'!$A$5:$AE$8000,MATCH(Contacts[[#This Row],[Registration Number]],'[1]ET- AC Registrations'!$G$5:$G$8000,0),MATCH("Operation Name",'[1]ET- AC Registrations'!$A$5:$AE$5,0)),"")</f>
        <v>Green Farms of California Inc. DBA Worldwide Produce</v>
      </c>
      <c r="D504" s="2"/>
      <c r="E504" s="3">
        <f>IFERROR(INDEX('[1]ET- AC Registrations'!$A$5:$AE$8000,MATCH(Contacts[[#This Row],[Registration Number]],'[1]ET- AC Registrations'!$G$5:$G$8000,0),MATCH("Expiration Date",'[1]ET- AC Registrations'!$A$5:$AE$5,0)),"")</f>
        <v>45394</v>
      </c>
      <c r="F504" s="4" t="str">
        <f>IF(C504="","",IF(COUNTIFS('[1]ET-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04" s="26" t="str">
        <f>IFERROR(IF(VLOOKUP(Contacts[[#This Row],[Registration Number]],'[1]ET- AC Registrations'!$G$5:$AC$8000,20,FALSE)=TRUE,"Yes","No"),"")</f>
        <v>Yes</v>
      </c>
      <c r="H504" s="26" t="str">
        <f>IFERROR(IF(VLOOKUP(Contacts[[#This Row],[Registration Number]],'[1]ET- AC Registrations'!$G$5:$AC$8000,21,FALSE)=TRUE,"Yes","No"),"")</f>
        <v>Yes</v>
      </c>
      <c r="I504" s="26" t="str">
        <f>IFERROR(IF(VLOOKUP(Contacts[[#This Row],[Registration Number]],'[1]ET- AC Registrations'!$G$5:$AC$8000,22,FALSE)=TRUE,"Yes","No"),"")</f>
        <v>No</v>
      </c>
      <c r="J504" s="26" t="str">
        <f>IFERROR(IF(VLOOKUP(Contacts[[#This Row],[Registration Number]],'[1]ET- AC Registrations'!$G$5:$AC$8000,23,FALSE)=TRUE,"Yes","No"),"")</f>
        <v>No</v>
      </c>
      <c r="K50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05" spans="2:11" ht="30" customHeight="1" x14ac:dyDescent="0.3">
      <c r="B505" s="1" t="s">
        <v>515</v>
      </c>
      <c r="C505" s="2" t="str">
        <f>IFERROR(INDEX('[1]ET- AC Registrations'!$A$5:$AE$8000,MATCH(Contacts[[#This Row],[Registration Number]],'[1]ET- AC Registrations'!$G$5:$G$8000,0),MATCH("Operation Name",'[1]ET- AC Registrations'!$A$5:$AE$5,0)),"")</f>
        <v>D&amp;D Wholesale Distributors INC</v>
      </c>
      <c r="D505" s="2"/>
      <c r="E505" s="3">
        <f>IFERROR(INDEX('[1]ET- AC Registrations'!$A$5:$AE$8000,MATCH(Contacts[[#This Row],[Registration Number]],'[1]ET- AC Registrations'!$G$5:$G$8000,0),MATCH("Expiration Date",'[1]ET- AC Registrations'!$A$5:$AE$5,0)),"")</f>
        <v>45394</v>
      </c>
      <c r="F505" s="4" t="str">
        <f>IF(C505="","",IF(COUNTIFS('[1]ET-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05" s="26" t="str">
        <f>IFERROR(IF(VLOOKUP(Contacts[[#This Row],[Registration Number]],'[1]ET- AC Registrations'!$G$5:$AC$8000,20,FALSE)=TRUE,"Yes","No"),"")</f>
        <v>Yes</v>
      </c>
      <c r="H505" s="26" t="str">
        <f>IFERROR(IF(VLOOKUP(Contacts[[#This Row],[Registration Number]],'[1]ET- AC Registrations'!$G$5:$AC$8000,21,FALSE)=TRUE,"Yes","No"),"")</f>
        <v>Yes</v>
      </c>
      <c r="I505" s="26" t="str">
        <f>IFERROR(IF(VLOOKUP(Contacts[[#This Row],[Registration Number]],'[1]ET- AC Registrations'!$G$5:$AC$8000,22,FALSE)=TRUE,"Yes","No"),"")</f>
        <v>No</v>
      </c>
      <c r="J505" s="26" t="str">
        <f>IFERROR(IF(VLOOKUP(Contacts[[#This Row],[Registration Number]],'[1]ET- AC Registrations'!$G$5:$AC$8000,23,FALSE)=TRUE,"Yes","No"),"")</f>
        <v>No</v>
      </c>
      <c r="K505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506" spans="2:11" ht="30" hidden="1" customHeight="1" x14ac:dyDescent="0.3">
      <c r="B506" s="1" t="s">
        <v>516</v>
      </c>
      <c r="C50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06" s="2"/>
      <c r="E50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06" s="4" t="str">
        <f>IF(C506="","",IF(COUNTIFS('[1]ET-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06" s="26" t="str">
        <f>IFERROR(IF(VLOOKUP(Contacts[[#This Row],[Registration Number]],'[1]ET- AC Registrations'!$G$5:$AC$8000,20,FALSE)=TRUE,"Yes","No"),"")</f>
        <v/>
      </c>
      <c r="H506" s="26" t="str">
        <f>IFERROR(IF(VLOOKUP(Contacts[[#This Row],[Registration Number]],'[1]ET- AC Registrations'!$G$5:$AC$8000,21,FALSE)=TRUE,"Yes","No"),"")</f>
        <v/>
      </c>
      <c r="I506" s="26" t="str">
        <f>IFERROR(IF(VLOOKUP(Contacts[[#This Row],[Registration Number]],'[1]ET- AC Registrations'!$G$5:$AC$8000,22,FALSE)=TRUE,"Yes","No"),"")</f>
        <v/>
      </c>
      <c r="J506" s="26" t="str">
        <f>IFERROR(IF(VLOOKUP(Contacts[[#This Row],[Registration Number]],'[1]ET- AC Registrations'!$G$5:$AC$8000,23,FALSE)=TRUE,"Yes","No"),"")</f>
        <v/>
      </c>
      <c r="K50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07" spans="2:11" ht="30" customHeight="1" x14ac:dyDescent="0.3">
      <c r="B507" s="1" t="s">
        <v>517</v>
      </c>
      <c r="C507" s="2" t="str">
        <f>IFERROR(INDEX('[1]ET- AC Registrations'!$A$5:$AE$8000,MATCH(Contacts[[#This Row],[Registration Number]],'[1]ET- AC Registrations'!$G$5:$G$8000,0),MATCH("Operation Name",'[1]ET- AC Registrations'!$A$5:$AE$5,0)),"")</f>
        <v>GrubMarket, Inc. dba Tuan Gou</v>
      </c>
      <c r="D507" s="2"/>
      <c r="E507" s="3">
        <f>IFERROR(INDEX('[1]ET- AC Registrations'!$A$5:$AE$8000,MATCH(Contacts[[#This Row],[Registration Number]],'[1]ET- AC Registrations'!$G$5:$G$8000,0),MATCH("Expiration Date",'[1]ET- AC Registrations'!$A$5:$AE$5,0)),"")</f>
        <v>45395</v>
      </c>
      <c r="F507" s="4" t="str">
        <f>IF(C507="","",IF(COUNTIFS('[1]ET-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07" s="26" t="str">
        <f>IFERROR(IF(VLOOKUP(Contacts[[#This Row],[Registration Number]],'[1]ET- AC Registrations'!$G$5:$AC$8000,20,FALSE)=TRUE,"Yes","No"),"")</f>
        <v>Yes</v>
      </c>
      <c r="H507" s="26" t="str">
        <f>IFERROR(IF(VLOOKUP(Contacts[[#This Row],[Registration Number]],'[1]ET- AC Registrations'!$G$5:$AC$8000,21,FALSE)=TRUE,"Yes","No"),"")</f>
        <v>No</v>
      </c>
      <c r="I507" s="26" t="str">
        <f>IFERROR(IF(VLOOKUP(Contacts[[#This Row],[Registration Number]],'[1]ET- AC Registrations'!$G$5:$AC$8000,22,FALSE)=TRUE,"Yes","No"),"")</f>
        <v>Yes</v>
      </c>
      <c r="J507" s="26" t="str">
        <f>IFERROR(IF(VLOOKUP(Contacts[[#This Row],[Registration Number]],'[1]ET- AC Registrations'!$G$5:$AC$8000,23,FALSE)=TRUE,"Yes","No"),"")</f>
        <v>Yes</v>
      </c>
      <c r="K507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508" spans="2:11" ht="30" customHeight="1" x14ac:dyDescent="0.3">
      <c r="B508" s="1" t="s">
        <v>518</v>
      </c>
      <c r="C508" s="2" t="str">
        <f>IFERROR(INDEX('[1]ET- AC Registrations'!$A$5:$AE$8000,MATCH(Contacts[[#This Row],[Registration Number]],'[1]ET- AC Registrations'!$G$5:$G$8000,0),MATCH("Operation Name",'[1]ET- AC Registrations'!$A$5:$AE$5,0)),"")</f>
        <v>GrubMarket, Inc</v>
      </c>
      <c r="D508" s="2"/>
      <c r="E508" s="3">
        <f>IFERROR(INDEX('[1]ET- AC Registrations'!$A$5:$AE$8000,MATCH(Contacts[[#This Row],[Registration Number]],'[1]ET- AC Registrations'!$G$5:$G$8000,0),MATCH("Expiration Date",'[1]ET- AC Registrations'!$A$5:$AE$5,0)),"")</f>
        <v>45395</v>
      </c>
      <c r="F508" s="4" t="str">
        <f>IF(C508="","",IF(COUNTIFS('[1]ET-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08" s="26" t="str">
        <f>IFERROR(IF(VLOOKUP(Contacts[[#This Row],[Registration Number]],'[1]ET- AC Registrations'!$G$5:$AC$8000,20,FALSE)=TRUE,"Yes","No"),"")</f>
        <v>Yes</v>
      </c>
      <c r="H508" s="26" t="str">
        <f>IFERROR(IF(VLOOKUP(Contacts[[#This Row],[Registration Number]],'[1]ET- AC Registrations'!$G$5:$AC$8000,21,FALSE)=TRUE,"Yes","No"),"")</f>
        <v>Yes</v>
      </c>
      <c r="I508" s="26" t="str">
        <f>IFERROR(IF(VLOOKUP(Contacts[[#This Row],[Registration Number]],'[1]ET- AC Registrations'!$G$5:$AC$8000,22,FALSE)=TRUE,"Yes","No"),"")</f>
        <v>Yes</v>
      </c>
      <c r="J508" s="26" t="str">
        <f>IFERROR(IF(VLOOKUP(Contacts[[#This Row],[Registration Number]],'[1]ET- AC Registrations'!$G$5:$AC$8000,23,FALSE)=TRUE,"Yes","No"),"")</f>
        <v>Yes</v>
      </c>
      <c r="K508" s="26" t="str">
        <f>IFERROR(INDEX('[1]ET- AC Registrations'!$A$5:$AE$8000,MATCH(Contacts[[#This Row],[Registration Number]],'[1]ET- AC Registrations'!$G$5:$G$8000,0),MATCH("City",'[1]ET- AC Registrations'!$A$5:$AE$5,0)),"")</f>
        <v>San Francisco</v>
      </c>
    </row>
    <row r="509" spans="2:11" ht="30" customHeight="1" x14ac:dyDescent="0.3">
      <c r="B509" s="1" t="s">
        <v>519</v>
      </c>
      <c r="C509" s="2" t="str">
        <f>IFERROR(INDEX('[1]ET- AC Registrations'!$A$5:$AE$8000,MATCH(Contacts[[#This Row],[Registration Number]],'[1]ET- AC Registrations'!$G$5:$G$8000,0),MATCH("Operation Name",'[1]ET- AC Registrations'!$A$5:$AE$5,0)),"")</f>
        <v>Red Willow Farm</v>
      </c>
      <c r="D509" s="2"/>
      <c r="E509" s="3">
        <f>IFERROR(INDEX('[1]ET- AC Registrations'!$A$5:$AE$8000,MATCH(Contacts[[#This Row],[Registration Number]],'[1]ET- AC Registrations'!$G$5:$G$8000,0),MATCH("Expiration Date",'[1]ET- AC Registrations'!$A$5:$AE$5,0)),"")</f>
        <v>45399</v>
      </c>
      <c r="F509" s="4" t="str">
        <f>IF(C509="","",IF(COUNTIFS('[1]ET-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09" s="26" t="str">
        <f>IFERROR(IF(VLOOKUP(Contacts[[#This Row],[Registration Number]],'[1]ET- AC Registrations'!$G$5:$AC$8000,20,FALSE)=TRUE,"Yes","No"),"")</f>
        <v>Yes</v>
      </c>
      <c r="H509" s="26" t="str">
        <f>IFERROR(IF(VLOOKUP(Contacts[[#This Row],[Registration Number]],'[1]ET- AC Registrations'!$G$5:$AC$8000,21,FALSE)=TRUE,"Yes","No"),"")</f>
        <v>No</v>
      </c>
      <c r="I509" s="26" t="str">
        <f>IFERROR(IF(VLOOKUP(Contacts[[#This Row],[Registration Number]],'[1]ET- AC Registrations'!$G$5:$AC$8000,22,FALSE)=TRUE,"Yes","No"),"")</f>
        <v>No</v>
      </c>
      <c r="J509" s="26" t="str">
        <f>IFERROR(IF(VLOOKUP(Contacts[[#This Row],[Registration Number]],'[1]ET- AC Registrations'!$G$5:$AC$8000,23,FALSE)=TRUE,"Yes","No"),"")</f>
        <v>No</v>
      </c>
      <c r="K509" s="26" t="str">
        <f>IFERROR(INDEX('[1]ET- AC Registrations'!$A$5:$AE$8000,MATCH(Contacts[[#This Row],[Registration Number]],'[1]ET- AC Registrations'!$G$5:$G$8000,0),MATCH("City",'[1]ET- AC Registrations'!$A$5:$AE$5,0)),"")</f>
        <v>Bodega</v>
      </c>
    </row>
    <row r="510" spans="2:11" ht="30" customHeight="1" x14ac:dyDescent="0.3">
      <c r="B510" s="1" t="s">
        <v>520</v>
      </c>
      <c r="C510" s="2" t="str">
        <f>IFERROR(INDEX('[1]ET- AC Registrations'!$A$5:$AE$8000,MATCH(Contacts[[#This Row],[Registration Number]],'[1]ET- AC Registrations'!$G$5:$G$8000,0),MATCH("Operation Name",'[1]ET- AC Registrations'!$A$5:$AE$5,0)),"")</f>
        <v>Edenberry Farm</v>
      </c>
      <c r="D510" s="2"/>
      <c r="E510" s="3">
        <f>IFERROR(INDEX('[1]ET- AC Registrations'!$A$5:$AE$8000,MATCH(Contacts[[#This Row],[Registration Number]],'[1]ET- AC Registrations'!$G$5:$G$8000,0),MATCH("Expiration Date",'[1]ET- AC Registrations'!$A$5:$AE$5,0)),"")</f>
        <v>45396</v>
      </c>
      <c r="F510" s="4" t="str">
        <f>IF(C510="","",IF(COUNTIFS('[1]ET-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0" s="26" t="str">
        <f>IFERROR(IF(VLOOKUP(Contacts[[#This Row],[Registration Number]],'[1]ET- AC Registrations'!$G$5:$AC$8000,20,FALSE)=TRUE,"Yes","No"),"")</f>
        <v>Yes</v>
      </c>
      <c r="H510" s="26" t="str">
        <f>IFERROR(IF(VLOOKUP(Contacts[[#This Row],[Registration Number]],'[1]ET- AC Registrations'!$G$5:$AC$8000,21,FALSE)=TRUE,"Yes","No"),"")</f>
        <v>No</v>
      </c>
      <c r="I510" s="26" t="str">
        <f>IFERROR(IF(VLOOKUP(Contacts[[#This Row],[Registration Number]],'[1]ET- AC Registrations'!$G$5:$AC$8000,22,FALSE)=TRUE,"Yes","No"),"")</f>
        <v>No</v>
      </c>
      <c r="J510" s="26" t="str">
        <f>IFERROR(IF(VLOOKUP(Contacts[[#This Row],[Registration Number]],'[1]ET- AC Registrations'!$G$5:$AC$8000,23,FALSE)=TRUE,"Yes","No"),"")</f>
        <v>No</v>
      </c>
      <c r="K510" s="26" t="str">
        <f>IFERROR(INDEX('[1]ET- AC Registrations'!$A$5:$AE$8000,MATCH(Contacts[[#This Row],[Registration Number]],'[1]ET- AC Registrations'!$G$5:$G$8000,0),MATCH("City",'[1]ET- AC Registrations'!$A$5:$AE$5,0)),"")</f>
        <v>Lakeport</v>
      </c>
    </row>
    <row r="511" spans="2:11" ht="30" customHeight="1" x14ac:dyDescent="0.3">
      <c r="B511" s="1" t="s">
        <v>521</v>
      </c>
      <c r="C511" s="2" t="str">
        <f>IFERROR(INDEX('[1]ET- AC Registrations'!$A$5:$AE$8000,MATCH(Contacts[[#This Row],[Registration Number]],'[1]ET- AC Registrations'!$G$5:$G$8000,0),MATCH("Operation Name",'[1]ET- AC Registrations'!$A$5:$AE$5,0)),"")</f>
        <v>EggSolutions - Vanderpols Inc</v>
      </c>
      <c r="D511" s="2"/>
      <c r="E511" s="3">
        <f>IFERROR(INDEX('[1]ET- AC Registrations'!$A$5:$AE$8000,MATCH(Contacts[[#This Row],[Registration Number]],'[1]ET- AC Registrations'!$G$5:$G$8000,0),MATCH("Expiration Date",'[1]ET- AC Registrations'!$A$5:$AE$5,0)),"")</f>
        <v>45399</v>
      </c>
      <c r="F511" s="4" t="str">
        <f>IF(C511="","",IF(COUNTIFS('[1]ET-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11" s="26" t="str">
        <f>IFERROR(IF(VLOOKUP(Contacts[[#This Row],[Registration Number]],'[1]ET- AC Registrations'!$G$5:$AC$8000,20,FALSE)=TRUE,"Yes","No"),"")</f>
        <v>No</v>
      </c>
      <c r="H511" s="26" t="str">
        <f>IFERROR(IF(VLOOKUP(Contacts[[#This Row],[Registration Number]],'[1]ET- AC Registrations'!$G$5:$AC$8000,21,FALSE)=TRUE,"Yes","No"),"")</f>
        <v>Yes</v>
      </c>
      <c r="I511" s="26" t="str">
        <f>IFERROR(IF(VLOOKUP(Contacts[[#This Row],[Registration Number]],'[1]ET- AC Registrations'!$G$5:$AC$8000,22,FALSE)=TRUE,"Yes","No"),"")</f>
        <v>No</v>
      </c>
      <c r="J511" s="26" t="str">
        <f>IFERROR(IF(VLOOKUP(Contacts[[#This Row],[Registration Number]],'[1]ET- AC Registrations'!$G$5:$AC$8000,23,FALSE)=TRUE,"Yes","No"),"")</f>
        <v>No</v>
      </c>
      <c r="K511" s="26" t="str">
        <f>IFERROR(INDEX('[1]ET- AC Registrations'!$A$5:$AE$8000,MATCH(Contacts[[#This Row],[Registration Number]],'[1]ET- AC Registrations'!$G$5:$G$8000,0),MATCH("City",'[1]ET- AC Registrations'!$A$5:$AE$5,0)),"")</f>
        <v>Abbotsford</v>
      </c>
    </row>
    <row r="512" spans="2:11" ht="30" customHeight="1" x14ac:dyDescent="0.3">
      <c r="B512" s="1" t="s">
        <v>522</v>
      </c>
      <c r="C512" s="2" t="str">
        <f>IFERROR(INDEX('[1]ET- AC Registrations'!$A$5:$AE$8000,MATCH(Contacts[[#This Row],[Registration Number]],'[1]ET- AC Registrations'!$G$5:$G$8000,0),MATCH("Operation Name",'[1]ET- AC Registrations'!$A$5:$AE$5,0)),"")</f>
        <v>Gilardi's Family Farm, LLC</v>
      </c>
      <c r="D512" s="2"/>
      <c r="E512" s="3">
        <f>IFERROR(INDEX('[1]ET- AC Registrations'!$A$5:$AE$8000,MATCH(Contacts[[#This Row],[Registration Number]],'[1]ET- AC Registrations'!$G$5:$G$8000,0),MATCH("Expiration Date",'[1]ET- AC Registrations'!$A$5:$AE$5,0)),"")</f>
        <v>45400</v>
      </c>
      <c r="F512" s="4" t="str">
        <f>IF(C512="","",IF(COUNTIFS('[1]ET-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2" s="26" t="str">
        <f>IFERROR(IF(VLOOKUP(Contacts[[#This Row],[Registration Number]],'[1]ET- AC Registrations'!$G$5:$AC$8000,20,FALSE)=TRUE,"Yes","No"),"")</f>
        <v>Yes</v>
      </c>
      <c r="H512" s="26" t="str">
        <f>IFERROR(IF(VLOOKUP(Contacts[[#This Row],[Registration Number]],'[1]ET- AC Registrations'!$G$5:$AC$8000,21,FALSE)=TRUE,"Yes","No"),"")</f>
        <v>No</v>
      </c>
      <c r="I512" s="26" t="str">
        <f>IFERROR(IF(VLOOKUP(Contacts[[#This Row],[Registration Number]],'[1]ET- AC Registrations'!$G$5:$AC$8000,22,FALSE)=TRUE,"Yes","No"),"")</f>
        <v>No</v>
      </c>
      <c r="J512" s="26" t="str">
        <f>IFERROR(IF(VLOOKUP(Contacts[[#This Row],[Registration Number]],'[1]ET- AC Registrations'!$G$5:$AC$8000,23,FALSE)=TRUE,"Yes","No"),"")</f>
        <v>No</v>
      </c>
      <c r="K512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513" spans="1:11" ht="30" customHeight="1" x14ac:dyDescent="0.3">
      <c r="B513" s="1" t="s">
        <v>523</v>
      </c>
      <c r="C513" s="2" t="str">
        <f>IFERROR(INDEX('[1]ET- AC Registrations'!$A$5:$AE$8000,MATCH(Contacts[[#This Row],[Registration Number]],'[1]ET- AC Registrations'!$G$5:$G$8000,0),MATCH("Operation Name",'[1]ET- AC Registrations'!$A$5:$AE$5,0)),"")</f>
        <v>Tomatoes Extraordinaire Inc</v>
      </c>
      <c r="D513" s="2"/>
      <c r="E513" s="3">
        <f>IFERROR(INDEX('[1]ET- AC Registrations'!$A$5:$AE$8000,MATCH(Contacts[[#This Row],[Registration Number]],'[1]ET- AC Registrations'!$G$5:$G$8000,0),MATCH("Expiration Date",'[1]ET- AC Registrations'!$A$5:$AE$5,0)),"")</f>
        <v>45400</v>
      </c>
      <c r="F513" s="4" t="str">
        <f>IF(C513="","",IF(COUNTIFS('[1]ET-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3" s="26" t="str">
        <f>IFERROR(IF(VLOOKUP(Contacts[[#This Row],[Registration Number]],'[1]ET- AC Registrations'!$G$5:$AC$8000,20,FALSE)=TRUE,"Yes","No"),"")</f>
        <v>Yes</v>
      </c>
      <c r="H513" s="26" t="str">
        <f>IFERROR(IF(VLOOKUP(Contacts[[#This Row],[Registration Number]],'[1]ET- AC Registrations'!$G$5:$AC$8000,21,FALSE)=TRUE,"Yes","No"),"")</f>
        <v>Yes</v>
      </c>
      <c r="I513" s="26" t="str">
        <f>IFERROR(IF(VLOOKUP(Contacts[[#This Row],[Registration Number]],'[1]ET- AC Registrations'!$G$5:$AC$8000,22,FALSE)=TRUE,"Yes","No"),"")</f>
        <v>No</v>
      </c>
      <c r="J513" s="26" t="str">
        <f>IFERROR(IF(VLOOKUP(Contacts[[#This Row],[Registration Number]],'[1]ET- AC Registrations'!$G$5:$AC$8000,23,FALSE)=TRUE,"Yes","No"),"")</f>
        <v>No</v>
      </c>
      <c r="K513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514" spans="1:11" ht="30" customHeight="1" x14ac:dyDescent="0.3">
      <c r="B514" s="1" t="s">
        <v>524</v>
      </c>
      <c r="C514" s="2" t="str">
        <f>IFERROR(INDEX('[1]ET- AC Registrations'!$A$5:$AE$8000,MATCH(Contacts[[#This Row],[Registration Number]],'[1]ET- AC Registrations'!$G$5:$G$8000,0),MATCH("Operation Name",'[1]ET- AC Registrations'!$A$5:$AE$5,0)),"")</f>
        <v>Os'car Trading Inc</v>
      </c>
      <c r="D514" s="2"/>
      <c r="E514" s="3">
        <f>IFERROR(INDEX('[1]ET- AC Registrations'!$A$5:$AE$8000,MATCH(Contacts[[#This Row],[Registration Number]],'[1]ET- AC Registrations'!$G$5:$G$8000,0),MATCH("Expiration Date",'[1]ET- AC Registrations'!$A$5:$AE$5,0)),"")</f>
        <v>45403</v>
      </c>
      <c r="F514" s="4" t="str">
        <f>IF(C514="","",IF(COUNTIFS('[1]ET-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4" s="26" t="str">
        <f>IFERROR(IF(VLOOKUP(Contacts[[#This Row],[Registration Number]],'[1]ET- AC Registrations'!$G$5:$AC$8000,20,FALSE)=TRUE,"Yes","No"),"")</f>
        <v>No</v>
      </c>
      <c r="H514" s="26" t="str">
        <f>IFERROR(IF(VLOOKUP(Contacts[[#This Row],[Registration Number]],'[1]ET- AC Registrations'!$G$5:$AC$8000,21,FALSE)=TRUE,"Yes","No"),"")</f>
        <v>No</v>
      </c>
      <c r="I514" s="26" t="str">
        <f>IFERROR(IF(VLOOKUP(Contacts[[#This Row],[Registration Number]],'[1]ET- AC Registrations'!$G$5:$AC$8000,22,FALSE)=TRUE,"Yes","No"),"")</f>
        <v>Yes</v>
      </c>
      <c r="J514" s="26" t="str">
        <f>IFERROR(IF(VLOOKUP(Contacts[[#This Row],[Registration Number]],'[1]ET- AC Registrations'!$G$5:$AC$8000,23,FALSE)=TRUE,"Yes","No"),"")</f>
        <v>No</v>
      </c>
      <c r="K514" s="26" t="str">
        <f>IFERROR(INDEX('[1]ET- AC Registrations'!$A$5:$AE$8000,MATCH(Contacts[[#This Row],[Registration Number]],'[1]ET- AC Registrations'!$G$5:$G$8000,0),MATCH("City",'[1]ET- AC Registrations'!$A$5:$AE$5,0)),"")</f>
        <v>South El Monte</v>
      </c>
    </row>
    <row r="515" spans="1:11" ht="30" hidden="1" customHeight="1" x14ac:dyDescent="0.3">
      <c r="B515" s="1" t="s">
        <v>525</v>
      </c>
      <c r="C51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15" s="2"/>
      <c r="E51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15" s="4" t="str">
        <f>IF(C515="","",IF(COUNTIFS('[1]ET-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15" s="26" t="str">
        <f>IFERROR(IF(VLOOKUP(Contacts[[#This Row],[Registration Number]],'[1]ET- AC Registrations'!$G$5:$AC$8000,20,FALSE)=TRUE,"Yes","No"),"")</f>
        <v/>
      </c>
      <c r="H515" s="26" t="str">
        <f>IFERROR(IF(VLOOKUP(Contacts[[#This Row],[Registration Number]],'[1]ET- AC Registrations'!$G$5:$AC$8000,21,FALSE)=TRUE,"Yes","No"),"")</f>
        <v/>
      </c>
      <c r="I515" s="26" t="str">
        <f>IFERROR(IF(VLOOKUP(Contacts[[#This Row],[Registration Number]],'[1]ET- AC Registrations'!$G$5:$AC$8000,22,FALSE)=TRUE,"Yes","No"),"")</f>
        <v/>
      </c>
      <c r="J515" s="26" t="str">
        <f>IFERROR(IF(VLOOKUP(Contacts[[#This Row],[Registration Number]],'[1]ET- AC Registrations'!$G$5:$AC$8000,23,FALSE)=TRUE,"Yes","No"),"")</f>
        <v/>
      </c>
      <c r="K51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16" spans="1:11" ht="30" customHeight="1" x14ac:dyDescent="0.3">
      <c r="B516" s="1" t="s">
        <v>526</v>
      </c>
      <c r="C516" s="2" t="str">
        <f>IFERROR(INDEX('[1]ET- AC Registrations'!$A$5:$AE$8000,MATCH(Contacts[[#This Row],[Registration Number]],'[1]ET- AC Registrations'!$G$5:$G$8000,0),MATCH("Operation Name",'[1]ET- AC Registrations'!$A$5:$AE$5,0)),"")</f>
        <v>Pence Farm</v>
      </c>
      <c r="D516" s="2"/>
      <c r="E516" s="3">
        <f>IFERROR(INDEX('[1]ET- AC Registrations'!$A$5:$AE$8000,MATCH(Contacts[[#This Row],[Registration Number]],'[1]ET- AC Registrations'!$G$5:$G$8000,0),MATCH("Expiration Date",'[1]ET- AC Registrations'!$A$5:$AE$5,0)),"")</f>
        <v>45406</v>
      </c>
      <c r="F516" s="4" t="str">
        <f>IF(C516="","",IF(COUNTIFS('[1]ET-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6" s="26" t="str">
        <f>IFERROR(IF(VLOOKUP(Contacts[[#This Row],[Registration Number]],'[1]ET- AC Registrations'!$G$5:$AC$8000,20,FALSE)=TRUE,"Yes","No"),"")</f>
        <v>Yes</v>
      </c>
      <c r="H516" s="26" t="str">
        <f>IFERROR(IF(VLOOKUP(Contacts[[#This Row],[Registration Number]],'[1]ET- AC Registrations'!$G$5:$AC$8000,21,FALSE)=TRUE,"Yes","No"),"")</f>
        <v>No</v>
      </c>
      <c r="I516" s="26" t="str">
        <f>IFERROR(IF(VLOOKUP(Contacts[[#This Row],[Registration Number]],'[1]ET- AC Registrations'!$G$5:$AC$8000,22,FALSE)=TRUE,"Yes","No"),"")</f>
        <v>No</v>
      </c>
      <c r="J516" s="26" t="str">
        <f>IFERROR(IF(VLOOKUP(Contacts[[#This Row],[Registration Number]],'[1]ET- AC Registrations'!$G$5:$AC$8000,23,FALSE)=TRUE,"Yes","No"),"")</f>
        <v>No</v>
      </c>
      <c r="K516" s="26" t="str">
        <f>IFERROR(INDEX('[1]ET- AC Registrations'!$A$5:$AE$8000,MATCH(Contacts[[#This Row],[Registration Number]],'[1]ET- AC Registrations'!$G$5:$G$8000,0),MATCH("City",'[1]ET- AC Registrations'!$A$5:$AE$5,0)),"")</f>
        <v>Coulterville</v>
      </c>
    </row>
    <row r="517" spans="1:11" ht="30" customHeight="1" x14ac:dyDescent="0.3">
      <c r="B517" s="1" t="s">
        <v>527</v>
      </c>
      <c r="C517" s="2" t="str">
        <f>IFERROR(INDEX('[1]ET- AC Registrations'!$A$5:$AE$8000,MATCH(Contacts[[#This Row],[Registration Number]],'[1]ET- AC Registrations'!$G$5:$G$8000,0),MATCH("Operation Name",'[1]ET- AC Registrations'!$A$5:$AE$5,0)),"")</f>
        <v>Sierra Pacific Distribution Services</v>
      </c>
      <c r="D517" s="2"/>
      <c r="E517" s="3">
        <f>IFERROR(INDEX('[1]ET- AC Registrations'!$A$5:$AE$8000,MATCH(Contacts[[#This Row],[Registration Number]],'[1]ET- AC Registrations'!$G$5:$G$8000,0),MATCH("Expiration Date",'[1]ET- AC Registrations'!$A$5:$AE$5,0)),"")</f>
        <v>45484</v>
      </c>
      <c r="F517" s="4" t="str">
        <f>IF(C517="","",IF(COUNTIFS('[1]ET-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7" s="26" t="str">
        <f>IFERROR(IF(VLOOKUP(Contacts[[#This Row],[Registration Number]],'[1]ET- AC Registrations'!$G$5:$AC$8000,20,FALSE)=TRUE,"Yes","No"),"")</f>
        <v>Yes</v>
      </c>
      <c r="H517" s="26" t="str">
        <f>IFERROR(IF(VLOOKUP(Contacts[[#This Row],[Registration Number]],'[1]ET- AC Registrations'!$G$5:$AC$8000,21,FALSE)=TRUE,"Yes","No"),"")</f>
        <v>No</v>
      </c>
      <c r="I517" s="26" t="str">
        <f>IFERROR(IF(VLOOKUP(Contacts[[#This Row],[Registration Number]],'[1]ET- AC Registrations'!$G$5:$AC$8000,22,FALSE)=TRUE,"Yes","No"),"")</f>
        <v>No</v>
      </c>
      <c r="J517" s="26" t="str">
        <f>IFERROR(IF(VLOOKUP(Contacts[[#This Row],[Registration Number]],'[1]ET- AC Registrations'!$G$5:$AC$8000,23,FALSE)=TRUE,"Yes","No"),"")</f>
        <v>No</v>
      </c>
      <c r="K517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518" spans="1:11" ht="30" customHeight="1" x14ac:dyDescent="0.3">
      <c r="B518" s="1" t="s">
        <v>528</v>
      </c>
      <c r="C518" s="2" t="str">
        <f>IFERROR(INDEX('[1]ET- AC Registrations'!$A$5:$AE$8000,MATCH(Contacts[[#This Row],[Registration Number]],'[1]ET- AC Registrations'!$G$5:$G$8000,0),MATCH("Operation Name",'[1]ET- AC Registrations'!$A$5:$AE$5,0)),"")</f>
        <v>Sierra Pacific Refrigerated Services</v>
      </c>
      <c r="D518" s="2"/>
      <c r="E518" s="3">
        <f>IFERROR(INDEX('[1]ET- AC Registrations'!$A$5:$AE$8000,MATCH(Contacts[[#This Row],[Registration Number]],'[1]ET- AC Registrations'!$G$5:$G$8000,0),MATCH("Expiration Date",'[1]ET- AC Registrations'!$A$5:$AE$5,0)),"")</f>
        <v>45484</v>
      </c>
      <c r="F518" s="4" t="str">
        <f>IF(C518="","",IF(COUNTIFS('[1]ET-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18" s="26" t="str">
        <f>IFERROR(IF(VLOOKUP(Contacts[[#This Row],[Registration Number]],'[1]ET- AC Registrations'!$G$5:$AC$8000,20,FALSE)=TRUE,"Yes","No"),"")</f>
        <v>Yes</v>
      </c>
      <c r="H518" s="26" t="str">
        <f>IFERROR(IF(VLOOKUP(Contacts[[#This Row],[Registration Number]],'[1]ET- AC Registrations'!$G$5:$AC$8000,21,FALSE)=TRUE,"Yes","No"),"")</f>
        <v>Yes</v>
      </c>
      <c r="I518" s="26" t="str">
        <f>IFERROR(IF(VLOOKUP(Contacts[[#This Row],[Registration Number]],'[1]ET- AC Registrations'!$G$5:$AC$8000,22,FALSE)=TRUE,"Yes","No"),"")</f>
        <v>No</v>
      </c>
      <c r="J518" s="26" t="str">
        <f>IFERROR(IF(VLOOKUP(Contacts[[#This Row],[Registration Number]],'[1]ET- AC Registrations'!$G$5:$AC$8000,23,FALSE)=TRUE,"Yes","No"),"")</f>
        <v>Yes</v>
      </c>
      <c r="K518" s="26" t="str">
        <f>IFERROR(INDEX('[1]ET- AC Registrations'!$A$5:$AE$8000,MATCH(Contacts[[#This Row],[Registration Number]],'[1]ET- AC Registrations'!$G$5:$G$8000,0),MATCH("City",'[1]ET- AC Registrations'!$A$5:$AE$5,0)),"")</f>
        <v>Patterson</v>
      </c>
    </row>
    <row r="519" spans="1:11" ht="30" hidden="1" customHeight="1" x14ac:dyDescent="0.3">
      <c r="B519" s="1" t="s">
        <v>529</v>
      </c>
      <c r="C51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19" s="2"/>
      <c r="E51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19" s="4" t="str">
        <f>IF(C519="","",IF(COUNTIFS('[1]ET-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19" s="26" t="str">
        <f>IFERROR(IF(VLOOKUP(Contacts[[#This Row],[Registration Number]],'[1]ET- AC Registrations'!$G$5:$AC$8000,20,FALSE)=TRUE,"Yes","No"),"")</f>
        <v/>
      </c>
      <c r="H519" s="26" t="str">
        <f>IFERROR(IF(VLOOKUP(Contacts[[#This Row],[Registration Number]],'[1]ET- AC Registrations'!$G$5:$AC$8000,21,FALSE)=TRUE,"Yes","No"),"")</f>
        <v/>
      </c>
      <c r="I519" s="26" t="str">
        <f>IFERROR(IF(VLOOKUP(Contacts[[#This Row],[Registration Number]],'[1]ET- AC Registrations'!$G$5:$AC$8000,22,FALSE)=TRUE,"Yes","No"),"")</f>
        <v/>
      </c>
      <c r="J519" s="26" t="str">
        <f>IFERROR(IF(VLOOKUP(Contacts[[#This Row],[Registration Number]],'[1]ET- AC Registrations'!$G$5:$AC$8000,23,FALSE)=TRUE,"Yes","No"),"")</f>
        <v/>
      </c>
      <c r="K51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20" spans="1:11" ht="30" customHeight="1" x14ac:dyDescent="0.3">
      <c r="B520" s="1" t="s">
        <v>530</v>
      </c>
      <c r="C520" s="2" t="str">
        <f>IFERROR(INDEX('[1]ET- AC Registrations'!$A$5:$AE$8000,MATCH(Contacts[[#This Row],[Registration Number]],'[1]ET- AC Registrations'!$G$5:$G$8000,0),MATCH("Operation Name",'[1]ET- AC Registrations'!$A$5:$AE$5,0)),"")</f>
        <v>Sun Tracker Farm LLC</v>
      </c>
      <c r="D520" s="2"/>
      <c r="E520" s="3">
        <f>IFERROR(INDEX('[1]ET- AC Registrations'!$A$5:$AE$8000,MATCH(Contacts[[#This Row],[Registration Number]],'[1]ET- AC Registrations'!$G$5:$G$8000,0),MATCH("Expiration Date",'[1]ET- AC Registrations'!$A$5:$AE$5,0)),"")</f>
        <v>45401</v>
      </c>
      <c r="F520" s="4" t="str">
        <f>IF(C520="","",IF(COUNTIFS('[1]ET-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0" s="26" t="str">
        <f>IFERROR(IF(VLOOKUP(Contacts[[#This Row],[Registration Number]],'[1]ET- AC Registrations'!$G$5:$AC$8000,20,FALSE)=TRUE,"Yes","No"),"")</f>
        <v>Yes</v>
      </c>
      <c r="H520" s="26" t="str">
        <f>IFERROR(IF(VLOOKUP(Contacts[[#This Row],[Registration Number]],'[1]ET- AC Registrations'!$G$5:$AC$8000,21,FALSE)=TRUE,"Yes","No"),"")</f>
        <v>No</v>
      </c>
      <c r="I520" s="26" t="str">
        <f>IFERROR(IF(VLOOKUP(Contacts[[#This Row],[Registration Number]],'[1]ET- AC Registrations'!$G$5:$AC$8000,22,FALSE)=TRUE,"Yes","No"),"")</f>
        <v>No</v>
      </c>
      <c r="J520" s="26" t="str">
        <f>IFERROR(IF(VLOOKUP(Contacts[[#This Row],[Registration Number]],'[1]ET- AC Registrations'!$G$5:$AC$8000,23,FALSE)=TRUE,"Yes","No"),"")</f>
        <v>No</v>
      </c>
      <c r="K520" s="26" t="str">
        <f>IFERROR(INDEX('[1]ET- AC Registrations'!$A$5:$AE$8000,MATCH(Contacts[[#This Row],[Registration Number]],'[1]ET- AC Registrations'!$G$5:$G$8000,0),MATCH("City",'[1]ET- AC Registrations'!$A$5:$AE$5,0)),"")</f>
        <v>Guinda</v>
      </c>
    </row>
    <row r="521" spans="1:11" ht="30" customHeight="1" x14ac:dyDescent="0.3">
      <c r="B521" s="1" t="s">
        <v>531</v>
      </c>
      <c r="C521" s="2" t="str">
        <f>IFERROR(INDEX('[1]ET- AC Registrations'!$A$5:$AE$8000,MATCH(Contacts[[#This Row],[Registration Number]],'[1]ET- AC Registrations'!$G$5:$G$8000,0),MATCH("Operation Name",'[1]ET- AC Registrations'!$A$5:$AE$5,0)),"")</f>
        <v>Au Sommet Farm</v>
      </c>
      <c r="D521" s="2"/>
      <c r="E521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521" s="4" t="str">
        <f>IF(C521="","",IF(COUNTIFS('[1]ET-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1" s="26" t="str">
        <f>IFERROR(IF(VLOOKUP(Contacts[[#This Row],[Registration Number]],'[1]ET- AC Registrations'!$G$5:$AC$8000,20,FALSE)=TRUE,"Yes","No"),"")</f>
        <v>Yes</v>
      </c>
      <c r="H521" s="26" t="str">
        <f>IFERROR(IF(VLOOKUP(Contacts[[#This Row],[Registration Number]],'[1]ET- AC Registrations'!$G$5:$AC$8000,21,FALSE)=TRUE,"Yes","No"),"")</f>
        <v>No</v>
      </c>
      <c r="I521" s="26" t="str">
        <f>IFERROR(IF(VLOOKUP(Contacts[[#This Row],[Registration Number]],'[1]ET- AC Registrations'!$G$5:$AC$8000,22,FALSE)=TRUE,"Yes","No"),"")</f>
        <v>No</v>
      </c>
      <c r="J521" s="26" t="str">
        <f>IFERROR(IF(VLOOKUP(Contacts[[#This Row],[Registration Number]],'[1]ET- AC Registrations'!$G$5:$AC$8000,23,FALSE)=TRUE,"Yes","No"),"")</f>
        <v>No</v>
      </c>
      <c r="K521" s="26" t="str">
        <f>IFERROR(INDEX('[1]ET- AC Registrations'!$A$5:$AE$8000,MATCH(Contacts[[#This Row],[Registration Number]],'[1]ET- AC Registrations'!$G$5:$G$8000,0),MATCH("City",'[1]ET- AC Registrations'!$A$5:$AE$5,0)),"")</f>
        <v>Napa</v>
      </c>
    </row>
    <row r="522" spans="1:11" ht="30" hidden="1" customHeight="1" x14ac:dyDescent="0.3">
      <c r="A522" s="8">
        <v>8</v>
      </c>
      <c r="B522" s="1" t="s">
        <v>532</v>
      </c>
      <c r="C52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22" s="2"/>
      <c r="E52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22" s="4" t="str">
        <f>IF(C522="","",IF(COUNTIFS('[1]ET-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22" s="26" t="str">
        <f>IFERROR(IF(VLOOKUP(Contacts[[#This Row],[Registration Number]],'[1]ET- AC Registrations'!$G$5:$AC$8000,20,FALSE)=TRUE,"Yes","No"),"")</f>
        <v/>
      </c>
      <c r="H522" s="26" t="str">
        <f>IFERROR(IF(VLOOKUP(Contacts[[#This Row],[Registration Number]],'[1]ET- AC Registrations'!$G$5:$AC$8000,21,FALSE)=TRUE,"Yes","No"),"")</f>
        <v/>
      </c>
      <c r="I522" s="26" t="str">
        <f>IFERROR(IF(VLOOKUP(Contacts[[#This Row],[Registration Number]],'[1]ET- AC Registrations'!$G$5:$AC$8000,22,FALSE)=TRUE,"Yes","No"),"")</f>
        <v/>
      </c>
      <c r="J522" s="26" t="str">
        <f>IFERROR(IF(VLOOKUP(Contacts[[#This Row],[Registration Number]],'[1]ET- AC Registrations'!$G$5:$AC$8000,23,FALSE)=TRUE,"Yes","No"),"")</f>
        <v/>
      </c>
      <c r="K52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23" spans="1:11" ht="30" customHeight="1" x14ac:dyDescent="0.3">
      <c r="B523" s="1" t="s">
        <v>533</v>
      </c>
      <c r="C523" s="2" t="str">
        <f>IFERROR(INDEX('[1]ET- AC Registrations'!$A$5:$AE$8000,MATCH(Contacts[[#This Row],[Registration Number]],'[1]ET- AC Registrations'!$G$5:$G$8000,0),MATCH("Operation Name",'[1]ET- AC Registrations'!$A$5:$AE$5,0)),"")</f>
        <v>Cameron Oresco Breeding Swine</v>
      </c>
      <c r="D523" s="2"/>
      <c r="E523" s="3">
        <f>IFERROR(INDEX('[1]ET- AC Registrations'!$A$5:$AE$8000,MATCH(Contacts[[#This Row],[Registration Number]],'[1]ET- AC Registrations'!$G$5:$G$8000,0),MATCH("Expiration Date",'[1]ET- AC Registrations'!$A$5:$AE$5,0)),"")</f>
        <v>45403</v>
      </c>
      <c r="F523" s="4" t="str">
        <f>IF(C523="","",IF(COUNTIFS('[1]ET-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3" s="26" t="str">
        <f>IFERROR(IF(VLOOKUP(Contacts[[#This Row],[Registration Number]],'[1]ET- AC Registrations'!$G$5:$AC$8000,20,FALSE)=TRUE,"Yes","No"),"")</f>
        <v>No</v>
      </c>
      <c r="H523" s="26" t="str">
        <f>IFERROR(IF(VLOOKUP(Contacts[[#This Row],[Registration Number]],'[1]ET- AC Registrations'!$G$5:$AC$8000,21,FALSE)=TRUE,"Yes","No"),"")</f>
        <v>No</v>
      </c>
      <c r="I523" s="26" t="str">
        <f>IFERROR(IF(VLOOKUP(Contacts[[#This Row],[Registration Number]],'[1]ET- AC Registrations'!$G$5:$AC$8000,22,FALSE)=TRUE,"Yes","No"),"")</f>
        <v>Yes</v>
      </c>
      <c r="J523" s="26" t="str">
        <f>IFERROR(IF(VLOOKUP(Contacts[[#This Row],[Registration Number]],'[1]ET- AC Registrations'!$G$5:$AC$8000,23,FALSE)=TRUE,"Yes","No"),"")</f>
        <v>No</v>
      </c>
      <c r="K523" s="26" t="str">
        <f>IFERROR(INDEX('[1]ET- AC Registrations'!$A$5:$AE$8000,MATCH(Contacts[[#This Row],[Registration Number]],'[1]ET- AC Registrations'!$G$5:$G$8000,0),MATCH("City",'[1]ET- AC Registrations'!$A$5:$AE$5,0)),"")</f>
        <v>Potter Valley</v>
      </c>
    </row>
    <row r="524" spans="1:11" ht="30" customHeight="1" x14ac:dyDescent="0.3">
      <c r="B524" s="1" t="s">
        <v>534</v>
      </c>
      <c r="C524" s="2" t="str">
        <f>IFERROR(INDEX('[1]ET- AC Registrations'!$A$5:$AE$8000,MATCH(Contacts[[#This Row],[Registration Number]],'[1]ET- AC Registrations'!$G$5:$G$8000,0),MATCH("Operation Name",'[1]ET- AC Registrations'!$A$5:$AE$5,0)),"")</f>
        <v>Little Creek Blues</v>
      </c>
      <c r="D524" s="2"/>
      <c r="E524" s="3">
        <f>IFERROR(INDEX('[1]ET- AC Registrations'!$A$5:$AE$8000,MATCH(Contacts[[#This Row],[Registration Number]],'[1]ET- AC Registrations'!$G$5:$G$8000,0),MATCH("Expiration Date",'[1]ET- AC Registrations'!$A$5:$AE$5,0)),"")</f>
        <v>45403</v>
      </c>
      <c r="F524" s="4" t="str">
        <f>IF(C524="","",IF(COUNTIFS('[1]ET-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4" s="26" t="str">
        <f>IFERROR(IF(VLOOKUP(Contacts[[#This Row],[Registration Number]],'[1]ET- AC Registrations'!$G$5:$AC$8000,20,FALSE)=TRUE,"Yes","No"),"")</f>
        <v>Yes</v>
      </c>
      <c r="H524" s="26" t="str">
        <f>IFERROR(IF(VLOOKUP(Contacts[[#This Row],[Registration Number]],'[1]ET- AC Registrations'!$G$5:$AC$8000,21,FALSE)=TRUE,"Yes","No"),"")</f>
        <v>No</v>
      </c>
      <c r="I524" s="26" t="str">
        <f>IFERROR(IF(VLOOKUP(Contacts[[#This Row],[Registration Number]],'[1]ET- AC Registrations'!$G$5:$AC$8000,22,FALSE)=TRUE,"Yes","No"),"")</f>
        <v>No</v>
      </c>
      <c r="J524" s="26" t="str">
        <f>IFERROR(IF(VLOOKUP(Contacts[[#This Row],[Registration Number]],'[1]ET- AC Registrations'!$G$5:$AC$8000,23,FALSE)=TRUE,"Yes","No"),"")</f>
        <v>No</v>
      </c>
      <c r="K524" s="26" t="str">
        <f>IFERROR(INDEX('[1]ET- AC Registrations'!$A$5:$AE$8000,MATCH(Contacts[[#This Row],[Registration Number]],'[1]ET- AC Registrations'!$G$5:$G$8000,0),MATCH("City",'[1]ET- AC Registrations'!$A$5:$AE$5,0)),"")</f>
        <v>Three Rivers</v>
      </c>
    </row>
    <row r="525" spans="1:11" ht="30" customHeight="1" x14ac:dyDescent="0.3">
      <c r="B525" s="1" t="s">
        <v>535</v>
      </c>
      <c r="C525" s="2" t="str">
        <f>IFERROR(INDEX('[1]ET- AC Registrations'!$A$5:$AE$8000,MATCH(Contacts[[#This Row],[Registration Number]],'[1]ET- AC Registrations'!$G$5:$G$8000,0),MATCH("Operation Name",'[1]ET- AC Registrations'!$A$5:$AE$5,0)),"")</f>
        <v>Sally Barron Ranch</v>
      </c>
      <c r="D525" s="2"/>
      <c r="E525" s="3">
        <f>IFERROR(INDEX('[1]ET- AC Registrations'!$A$5:$AE$8000,MATCH(Contacts[[#This Row],[Registration Number]],'[1]ET- AC Registrations'!$G$5:$G$8000,0),MATCH("Expiration Date",'[1]ET- AC Registrations'!$A$5:$AE$5,0)),"")</f>
        <v>45406</v>
      </c>
      <c r="F525" s="4" t="str">
        <f>IF(C525="","",IF(COUNTIFS('[1]ET-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5" s="26" t="str">
        <f>IFERROR(IF(VLOOKUP(Contacts[[#This Row],[Registration Number]],'[1]ET- AC Registrations'!$G$5:$AC$8000,20,FALSE)=TRUE,"Yes","No"),"")</f>
        <v>Yes</v>
      </c>
      <c r="H525" s="26" t="str">
        <f>IFERROR(IF(VLOOKUP(Contacts[[#This Row],[Registration Number]],'[1]ET- AC Registrations'!$G$5:$AC$8000,21,FALSE)=TRUE,"Yes","No"),"")</f>
        <v>No</v>
      </c>
      <c r="I525" s="26" t="str">
        <f>IFERROR(IF(VLOOKUP(Contacts[[#This Row],[Registration Number]],'[1]ET- AC Registrations'!$G$5:$AC$8000,22,FALSE)=TRUE,"Yes","No"),"")</f>
        <v>No</v>
      </c>
      <c r="J525" s="26" t="str">
        <f>IFERROR(IF(VLOOKUP(Contacts[[#This Row],[Registration Number]],'[1]ET- AC Registrations'!$G$5:$AC$8000,23,FALSE)=TRUE,"Yes","No"),"")</f>
        <v>No</v>
      </c>
      <c r="K525" s="26" t="str">
        <f>IFERROR(INDEX('[1]ET- AC Registrations'!$A$5:$AE$8000,MATCH(Contacts[[#This Row],[Registration Number]],'[1]ET- AC Registrations'!$G$5:$G$8000,0),MATCH("City",'[1]ET- AC Registrations'!$A$5:$AE$5,0)),"")</f>
        <v>Rancho Cordova</v>
      </c>
    </row>
    <row r="526" spans="1:11" ht="30" customHeight="1" x14ac:dyDescent="0.3">
      <c r="B526" s="1" t="s">
        <v>536</v>
      </c>
      <c r="C526" s="2" t="str">
        <f>IFERROR(INDEX('[1]ET- AC Registrations'!$A$5:$AE$8000,MATCH(Contacts[[#This Row],[Registration Number]],'[1]ET- AC Registrations'!$G$5:$G$8000,0),MATCH("Operation Name",'[1]ET- AC Registrations'!$A$5:$AE$5,0)),"")</f>
        <v>Greco and Sons of Southern California</v>
      </c>
      <c r="D526" s="2"/>
      <c r="E526" s="3">
        <f>IFERROR(INDEX('[1]ET- AC Registrations'!$A$5:$AE$8000,MATCH(Contacts[[#This Row],[Registration Number]],'[1]ET- AC Registrations'!$G$5:$G$8000,0),MATCH("Expiration Date",'[1]ET- AC Registrations'!$A$5:$AE$5,0)),"")</f>
        <v>45406</v>
      </c>
      <c r="F526" s="4" t="str">
        <f>IF(C526="","",IF(COUNTIFS('[1]ET-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6" s="26" t="str">
        <f>IFERROR(IF(VLOOKUP(Contacts[[#This Row],[Registration Number]],'[1]ET- AC Registrations'!$G$5:$AC$8000,20,FALSE)=TRUE,"Yes","No"),"")</f>
        <v>Yes</v>
      </c>
      <c r="H526" s="26" t="str">
        <f>IFERROR(IF(VLOOKUP(Contacts[[#This Row],[Registration Number]],'[1]ET- AC Registrations'!$G$5:$AC$8000,21,FALSE)=TRUE,"Yes","No"),"")</f>
        <v>Yes</v>
      </c>
      <c r="I526" s="26" t="str">
        <f>IFERROR(IF(VLOOKUP(Contacts[[#This Row],[Registration Number]],'[1]ET- AC Registrations'!$G$5:$AC$8000,22,FALSE)=TRUE,"Yes","No"),"")</f>
        <v>Yes</v>
      </c>
      <c r="J526" s="26" t="str">
        <f>IFERROR(IF(VLOOKUP(Contacts[[#This Row],[Registration Number]],'[1]ET- AC Registrations'!$G$5:$AC$8000,23,FALSE)=TRUE,"Yes","No"),"")</f>
        <v>Yes</v>
      </c>
      <c r="K526" s="26" t="str">
        <f>IFERROR(INDEX('[1]ET- AC Registrations'!$A$5:$AE$8000,MATCH(Contacts[[#This Row],[Registration Number]],'[1]ET- AC Registrations'!$G$5:$G$8000,0),MATCH("City",'[1]ET- AC Registrations'!$A$5:$AE$5,0)),"")</f>
        <v>Vista</v>
      </c>
    </row>
    <row r="527" spans="1:11" ht="30" customHeight="1" x14ac:dyDescent="0.3">
      <c r="B527" s="1" t="s">
        <v>537</v>
      </c>
      <c r="C527" s="2" t="str">
        <f>IFERROR(INDEX('[1]ET- AC Registrations'!$A$5:$AE$8000,MATCH(Contacts[[#This Row],[Registration Number]],'[1]ET- AC Registrations'!$G$5:$G$8000,0),MATCH("Operation Name",'[1]ET- AC Registrations'!$A$5:$AE$5,0)),"")</f>
        <v>Lynnete Tipple</v>
      </c>
      <c r="D527" s="2"/>
      <c r="E527" s="3">
        <f>IFERROR(INDEX('[1]ET- AC Registrations'!$A$5:$AE$8000,MATCH(Contacts[[#This Row],[Registration Number]],'[1]ET- AC Registrations'!$G$5:$G$8000,0),MATCH("Expiration Date",'[1]ET- AC Registrations'!$A$5:$AE$5,0)),"")</f>
        <v>45406</v>
      </c>
      <c r="F527" s="4" t="str">
        <f>IF(C527="","",IF(COUNTIFS('[1]ET-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7" s="26" t="str">
        <f>IFERROR(IF(VLOOKUP(Contacts[[#This Row],[Registration Number]],'[1]ET- AC Registrations'!$G$5:$AC$8000,20,FALSE)=TRUE,"Yes","No"),"")</f>
        <v>Yes</v>
      </c>
      <c r="H527" s="26" t="str">
        <f>IFERROR(IF(VLOOKUP(Contacts[[#This Row],[Registration Number]],'[1]ET- AC Registrations'!$G$5:$AC$8000,21,FALSE)=TRUE,"Yes","No"),"")</f>
        <v>No</v>
      </c>
      <c r="I527" s="26" t="str">
        <f>IFERROR(IF(VLOOKUP(Contacts[[#This Row],[Registration Number]],'[1]ET- AC Registrations'!$G$5:$AC$8000,22,FALSE)=TRUE,"Yes","No"),"")</f>
        <v>No</v>
      </c>
      <c r="J527" s="26" t="str">
        <f>IFERROR(IF(VLOOKUP(Contacts[[#This Row],[Registration Number]],'[1]ET- AC Registrations'!$G$5:$AC$8000,23,FALSE)=TRUE,"Yes","No"),"")</f>
        <v>No</v>
      </c>
      <c r="K527" s="26" t="str">
        <f>IFERROR(INDEX('[1]ET- AC Registrations'!$A$5:$AE$8000,MATCH(Contacts[[#This Row],[Registration Number]],'[1]ET- AC Registrations'!$G$5:$G$8000,0),MATCH("City",'[1]ET- AC Registrations'!$A$5:$AE$5,0)),"")</f>
        <v>Hydesville</v>
      </c>
    </row>
    <row r="528" spans="1:11" ht="30" customHeight="1" x14ac:dyDescent="0.3">
      <c r="B528" s="1" t="s">
        <v>538</v>
      </c>
      <c r="C528" s="2" t="str">
        <f>IFERROR(INDEX('[1]ET- AC Registrations'!$A$5:$AE$8000,MATCH(Contacts[[#This Row],[Registration Number]],'[1]ET- AC Registrations'!$G$5:$G$8000,0),MATCH("Operation Name",'[1]ET- AC Registrations'!$A$5:$AE$5,0)),"")</f>
        <v>MetaFoods LLC</v>
      </c>
      <c r="D528" s="2"/>
      <c r="E528" s="3">
        <f>IFERROR(INDEX('[1]ET- AC Registrations'!$A$5:$AE$8000,MATCH(Contacts[[#This Row],[Registration Number]],'[1]ET- AC Registrations'!$G$5:$G$8000,0),MATCH("Expiration Date",'[1]ET- AC Registrations'!$A$5:$AE$5,0)),"")</f>
        <v>45780</v>
      </c>
      <c r="F528" s="4" t="str">
        <f>IF(C528="","",IF(COUNTIFS('[1]ET-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28" s="26" t="str">
        <f>IFERROR(IF(VLOOKUP(Contacts[[#This Row],[Registration Number]],'[1]ET- AC Registrations'!$G$5:$AC$8000,20,FALSE)=TRUE,"Yes","No"),"")</f>
        <v>No</v>
      </c>
      <c r="H528" s="26" t="str">
        <f>IFERROR(IF(VLOOKUP(Contacts[[#This Row],[Registration Number]],'[1]ET- AC Registrations'!$G$5:$AC$8000,21,FALSE)=TRUE,"Yes","No"),"")</f>
        <v>No</v>
      </c>
      <c r="I528" s="26" t="str">
        <f>IFERROR(IF(VLOOKUP(Contacts[[#This Row],[Registration Number]],'[1]ET- AC Registrations'!$G$5:$AC$8000,22,FALSE)=TRUE,"Yes","No"),"")</f>
        <v>Yes</v>
      </c>
      <c r="J528" s="26" t="str">
        <f>IFERROR(IF(VLOOKUP(Contacts[[#This Row],[Registration Number]],'[1]ET- AC Registrations'!$G$5:$AC$8000,23,FALSE)=TRUE,"Yes","No"),"")</f>
        <v>No</v>
      </c>
      <c r="K528" s="26" t="str">
        <f>IFERROR(INDEX('[1]ET- AC Registrations'!$A$5:$AE$8000,MATCH(Contacts[[#This Row],[Registration Number]],'[1]ET- AC Registrations'!$G$5:$G$8000,0),MATCH("City",'[1]ET- AC Registrations'!$A$5:$AE$5,0)),"")</f>
        <v>Atlanta</v>
      </c>
    </row>
    <row r="529" spans="2:11" ht="30" customHeight="1" x14ac:dyDescent="0.3">
      <c r="B529" s="1" t="s">
        <v>539</v>
      </c>
      <c r="C529" s="2" t="str">
        <f>IFERROR(INDEX('[1]ET- AC Registrations'!$A$5:$AE$8000,MATCH(Contacts[[#This Row],[Registration Number]],'[1]ET- AC Registrations'!$G$5:$G$8000,0),MATCH("Operation Name",'[1]ET- AC Registrations'!$A$5:$AE$5,0)),"")</f>
        <v>Amazon.com Services LLC</v>
      </c>
      <c r="D529" s="2"/>
      <c r="E529" s="3">
        <f>IFERROR(INDEX('[1]ET- AC Registrations'!$A$5:$AE$8000,MATCH(Contacts[[#This Row],[Registration Number]],'[1]ET- AC Registrations'!$G$5:$G$8000,0),MATCH("Expiration Date",'[1]ET- AC Registrations'!$A$5:$AE$5,0)),"")</f>
        <v>45435</v>
      </c>
      <c r="F529" s="4" t="str">
        <f>IF(C529="","",IF(COUNTIFS('[1]ET-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29" s="26" t="str">
        <f>IFERROR(IF(VLOOKUP(Contacts[[#This Row],[Registration Number]],'[1]ET- AC Registrations'!$G$5:$AC$8000,20,FALSE)=TRUE,"Yes","No"),"")</f>
        <v>Yes</v>
      </c>
      <c r="H529" s="26" t="str">
        <f>IFERROR(IF(VLOOKUP(Contacts[[#This Row],[Registration Number]],'[1]ET- AC Registrations'!$G$5:$AC$8000,21,FALSE)=TRUE,"Yes","No"),"")</f>
        <v>Yes</v>
      </c>
      <c r="I529" s="26" t="str">
        <f>IFERROR(IF(VLOOKUP(Contacts[[#This Row],[Registration Number]],'[1]ET- AC Registrations'!$G$5:$AC$8000,22,FALSE)=TRUE,"Yes","No"),"")</f>
        <v>Yes</v>
      </c>
      <c r="J529" s="26" t="str">
        <f>IFERROR(IF(VLOOKUP(Contacts[[#This Row],[Registration Number]],'[1]ET- AC Registrations'!$G$5:$AC$8000,23,FALSE)=TRUE,"Yes","No"),"")</f>
        <v>No</v>
      </c>
      <c r="K529" s="26" t="str">
        <f>IFERROR(INDEX('[1]ET- AC Registrations'!$A$5:$AE$8000,MATCH(Contacts[[#This Row],[Registration Number]],'[1]ET- AC Registrations'!$G$5:$G$8000,0),MATCH("City",'[1]ET- AC Registrations'!$A$5:$AE$5,0)),"")</f>
        <v>Eastvale</v>
      </c>
    </row>
    <row r="530" spans="2:11" ht="30" customHeight="1" x14ac:dyDescent="0.3">
      <c r="B530" s="1" t="s">
        <v>540</v>
      </c>
      <c r="C530" s="2" t="str">
        <f>IFERROR(INDEX('[1]ET- AC Registrations'!$A$5:$AE$8000,MATCH(Contacts[[#This Row],[Registration Number]],'[1]ET- AC Registrations'!$G$5:$G$8000,0),MATCH("Operation Name",'[1]ET- AC Registrations'!$A$5:$AE$5,0)),"")</f>
        <v>Bluebird Canyon Farms</v>
      </c>
      <c r="D530" s="2"/>
      <c r="E530" s="3">
        <f>IFERROR(INDEX('[1]ET- AC Registrations'!$A$5:$AE$8000,MATCH(Contacts[[#This Row],[Registration Number]],'[1]ET- AC Registrations'!$G$5:$G$8000,0),MATCH("Expiration Date",'[1]ET- AC Registrations'!$A$5:$AE$5,0)),"")</f>
        <v>45388</v>
      </c>
      <c r="F530" s="4" t="str">
        <f>IF(C530="","",IF(COUNTIFS('[1]ET-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30" s="26" t="str">
        <f>IFERROR(IF(VLOOKUP(Contacts[[#This Row],[Registration Number]],'[1]ET- AC Registrations'!$G$5:$AC$8000,20,FALSE)=TRUE,"Yes","No"),"")</f>
        <v>Yes</v>
      </c>
      <c r="H530" s="26" t="str">
        <f>IFERROR(IF(VLOOKUP(Contacts[[#This Row],[Registration Number]],'[1]ET- AC Registrations'!$G$5:$AC$8000,21,FALSE)=TRUE,"Yes","No"),"")</f>
        <v>No</v>
      </c>
      <c r="I530" s="26" t="str">
        <f>IFERROR(IF(VLOOKUP(Contacts[[#This Row],[Registration Number]],'[1]ET- AC Registrations'!$G$5:$AC$8000,22,FALSE)=TRUE,"Yes","No"),"")</f>
        <v>No</v>
      </c>
      <c r="J530" s="26" t="str">
        <f>IFERROR(IF(VLOOKUP(Contacts[[#This Row],[Registration Number]],'[1]ET- AC Registrations'!$G$5:$AC$8000,23,FALSE)=TRUE,"Yes","No"),"")</f>
        <v>No</v>
      </c>
      <c r="K530" s="26" t="str">
        <f>IFERROR(INDEX('[1]ET- AC Registrations'!$A$5:$AE$8000,MATCH(Contacts[[#This Row],[Registration Number]],'[1]ET- AC Registrations'!$G$5:$G$8000,0),MATCH("City",'[1]ET- AC Registrations'!$A$5:$AE$5,0)),"")</f>
        <v>Laguna Beach</v>
      </c>
    </row>
    <row r="531" spans="2:11" ht="30" customHeight="1" x14ac:dyDescent="0.3">
      <c r="B531" s="1" t="s">
        <v>541</v>
      </c>
      <c r="C531" s="2" t="str">
        <f>IFERROR(INDEX('[1]ET- AC Registrations'!$A$5:$AE$8000,MATCH(Contacts[[#This Row],[Registration Number]],'[1]ET- AC Registrations'!$G$5:$G$8000,0),MATCH("Operation Name",'[1]ET- AC Registrations'!$A$5:$AE$5,0)),"")</f>
        <v>Egg Innovations, LLC</v>
      </c>
      <c r="D531" s="2"/>
      <c r="E531" s="3">
        <f>IFERROR(INDEX('[1]ET- AC Registrations'!$A$5:$AE$8000,MATCH(Contacts[[#This Row],[Registration Number]],'[1]ET- AC Registrations'!$G$5:$G$8000,0),MATCH("Expiration Date",'[1]ET- AC Registrations'!$A$5:$AE$5,0)),"")</f>
        <v>45779</v>
      </c>
      <c r="F531" s="4" t="str">
        <f>IF(C531="","",IF(COUNTIFS('[1]ET-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31" s="26" t="str">
        <f>IFERROR(IF(VLOOKUP(Contacts[[#This Row],[Registration Number]],'[1]ET- AC Registrations'!$G$5:$AC$8000,20,FALSE)=TRUE,"Yes","No"),"")</f>
        <v>Yes</v>
      </c>
      <c r="H531" s="26" t="str">
        <f>IFERROR(IF(VLOOKUP(Contacts[[#This Row],[Registration Number]],'[1]ET- AC Registrations'!$G$5:$AC$8000,21,FALSE)=TRUE,"Yes","No"),"")</f>
        <v>No</v>
      </c>
      <c r="I531" s="26" t="str">
        <f>IFERROR(IF(VLOOKUP(Contacts[[#This Row],[Registration Number]],'[1]ET- AC Registrations'!$G$5:$AC$8000,22,FALSE)=TRUE,"Yes","No"),"")</f>
        <v>No</v>
      </c>
      <c r="J531" s="26" t="str">
        <f>IFERROR(IF(VLOOKUP(Contacts[[#This Row],[Registration Number]],'[1]ET- AC Registrations'!$G$5:$AC$8000,23,FALSE)=TRUE,"Yes","No"),"")</f>
        <v>No</v>
      </c>
      <c r="K531" s="26" t="str">
        <f>IFERROR(INDEX('[1]ET- AC Registrations'!$A$5:$AE$8000,MATCH(Contacts[[#This Row],[Registration Number]],'[1]ET- AC Registrations'!$G$5:$G$8000,0),MATCH("City",'[1]ET- AC Registrations'!$A$5:$AE$5,0)),"")</f>
        <v>Warsaw</v>
      </c>
    </row>
    <row r="532" spans="2:11" ht="30" customHeight="1" x14ac:dyDescent="0.3">
      <c r="B532" s="1" t="s">
        <v>542</v>
      </c>
      <c r="C532" s="2" t="str">
        <f>IFERROR(INDEX('[1]ET- AC Registrations'!$A$5:$AE$8000,MATCH(Contacts[[#This Row],[Registration Number]],'[1]ET- AC Registrations'!$G$5:$G$8000,0),MATCH("Operation Name",'[1]ET- AC Registrations'!$A$5:$AE$5,0)),"")</f>
        <v>Daybreak Foods, Inc. - Otsego</v>
      </c>
      <c r="D532" s="2"/>
      <c r="E532" s="3">
        <f>IFERROR(INDEX('[1]ET- AC Registrations'!$A$5:$AE$8000,MATCH(Contacts[[#This Row],[Registration Number]],'[1]ET- AC Registrations'!$G$5:$G$8000,0),MATCH("Expiration Date",'[1]ET- AC Registrations'!$A$5:$AE$5,0)),"")</f>
        <v>45413</v>
      </c>
      <c r="F532" s="4" t="str">
        <f>IF(C532="","",IF(COUNTIFS('[1]ET-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32" s="26" t="str">
        <f>IFERROR(IF(VLOOKUP(Contacts[[#This Row],[Registration Number]],'[1]ET- AC Registrations'!$G$5:$AC$8000,20,FALSE)=TRUE,"Yes","No"),"")</f>
        <v>Yes</v>
      </c>
      <c r="H532" s="26" t="str">
        <f>IFERROR(IF(VLOOKUP(Contacts[[#This Row],[Registration Number]],'[1]ET- AC Registrations'!$G$5:$AC$8000,21,FALSE)=TRUE,"Yes","No"),"")</f>
        <v>No</v>
      </c>
      <c r="I532" s="26" t="str">
        <f>IFERROR(IF(VLOOKUP(Contacts[[#This Row],[Registration Number]],'[1]ET- AC Registrations'!$G$5:$AC$8000,22,FALSE)=TRUE,"Yes","No"),"")</f>
        <v>No</v>
      </c>
      <c r="J532" s="26" t="str">
        <f>IFERROR(IF(VLOOKUP(Contacts[[#This Row],[Registration Number]],'[1]ET- AC Registrations'!$G$5:$AC$8000,23,FALSE)=TRUE,"Yes","No"),"")</f>
        <v>No</v>
      </c>
      <c r="K532" s="26" t="str">
        <f>IFERROR(INDEX('[1]ET- AC Registrations'!$A$5:$AE$8000,MATCH(Contacts[[#This Row],[Registration Number]],'[1]ET- AC Registrations'!$G$5:$G$8000,0),MATCH("City",'[1]ET- AC Registrations'!$A$5:$AE$5,0)),"")</f>
        <v>Otsego</v>
      </c>
    </row>
    <row r="533" spans="2:11" ht="30" customHeight="1" x14ac:dyDescent="0.3">
      <c r="B533" s="1" t="s">
        <v>543</v>
      </c>
      <c r="C533" s="2" t="str">
        <f>IFERROR(INDEX('[1]ET- AC Registrations'!$A$5:$AE$8000,MATCH(Contacts[[#This Row],[Registration Number]],'[1]ET- AC Registrations'!$G$5:$G$8000,0),MATCH("Operation Name",'[1]ET- AC Registrations'!$A$5:$AE$5,0)),"")</f>
        <v>Daybreak Foods, Inc. - Holmesville Eggers</v>
      </c>
      <c r="D533" s="2"/>
      <c r="E533" s="3">
        <f>IFERROR(INDEX('[1]ET- AC Registrations'!$A$5:$AE$8000,MATCH(Contacts[[#This Row],[Registration Number]],'[1]ET- AC Registrations'!$G$5:$G$8000,0),MATCH("Expiration Date",'[1]ET- AC Registrations'!$A$5:$AE$5,0)),"")</f>
        <v>45413</v>
      </c>
      <c r="F533" s="4" t="str">
        <f>IF(C533="","",IF(COUNTIFS('[1]ET-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33" s="26" t="str">
        <f>IFERROR(IF(VLOOKUP(Contacts[[#This Row],[Registration Number]],'[1]ET- AC Registrations'!$G$5:$AC$8000,20,FALSE)=TRUE,"Yes","No"),"")</f>
        <v>Yes</v>
      </c>
      <c r="H533" s="26" t="str">
        <f>IFERROR(IF(VLOOKUP(Contacts[[#This Row],[Registration Number]],'[1]ET- AC Registrations'!$G$5:$AC$8000,21,FALSE)=TRUE,"Yes","No"),"")</f>
        <v>No</v>
      </c>
      <c r="I533" s="26" t="str">
        <f>IFERROR(IF(VLOOKUP(Contacts[[#This Row],[Registration Number]],'[1]ET- AC Registrations'!$G$5:$AC$8000,22,FALSE)=TRUE,"Yes","No"),"")</f>
        <v>No</v>
      </c>
      <c r="J533" s="26" t="str">
        <f>IFERROR(IF(VLOOKUP(Contacts[[#This Row],[Registration Number]],'[1]ET- AC Registrations'!$G$5:$AC$8000,23,FALSE)=TRUE,"Yes","No"),"")</f>
        <v>No</v>
      </c>
      <c r="K533" s="26" t="str">
        <f>IFERROR(INDEX('[1]ET- AC Registrations'!$A$5:$AE$8000,MATCH(Contacts[[#This Row],[Registration Number]],'[1]ET- AC Registrations'!$G$5:$G$8000,0),MATCH("City",'[1]ET- AC Registrations'!$A$5:$AE$5,0)),"")</f>
        <v>Holmesville</v>
      </c>
    </row>
    <row r="534" spans="2:11" ht="30" customHeight="1" x14ac:dyDescent="0.3">
      <c r="B534" s="1" t="s">
        <v>544</v>
      </c>
      <c r="C534" s="2" t="str">
        <f>IFERROR(INDEX('[1]ET- AC Registrations'!$A$5:$AE$8000,MATCH(Contacts[[#This Row],[Registration Number]],'[1]ET- AC Registrations'!$G$5:$G$8000,0),MATCH("Operation Name",'[1]ET- AC Registrations'!$A$5:$AE$5,0)),"")</f>
        <v>Daybreak Foods, Inc. - Martin</v>
      </c>
      <c r="D534" s="2"/>
      <c r="E534" s="3">
        <f>IFERROR(INDEX('[1]ET- AC Registrations'!$A$5:$AE$8000,MATCH(Contacts[[#This Row],[Registration Number]],'[1]ET- AC Registrations'!$G$5:$G$8000,0),MATCH("Expiration Date",'[1]ET- AC Registrations'!$A$5:$AE$5,0)),"")</f>
        <v>45413</v>
      </c>
      <c r="F534" s="4" t="str">
        <f>IF(C534="","",IF(COUNTIFS('[1]ET-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34" s="26" t="str">
        <f>IFERROR(IF(VLOOKUP(Contacts[[#This Row],[Registration Number]],'[1]ET- AC Registrations'!$G$5:$AC$8000,20,FALSE)=TRUE,"Yes","No"),"")</f>
        <v>Yes</v>
      </c>
      <c r="H534" s="26" t="str">
        <f>IFERROR(IF(VLOOKUP(Contacts[[#This Row],[Registration Number]],'[1]ET- AC Registrations'!$G$5:$AC$8000,21,FALSE)=TRUE,"Yes","No"),"")</f>
        <v>No</v>
      </c>
      <c r="I534" s="26" t="str">
        <f>IFERROR(IF(VLOOKUP(Contacts[[#This Row],[Registration Number]],'[1]ET- AC Registrations'!$G$5:$AC$8000,22,FALSE)=TRUE,"Yes","No"),"")</f>
        <v>No</v>
      </c>
      <c r="J534" s="26" t="str">
        <f>IFERROR(IF(VLOOKUP(Contacts[[#This Row],[Registration Number]],'[1]ET- AC Registrations'!$G$5:$AC$8000,23,FALSE)=TRUE,"Yes","No"),"")</f>
        <v>No</v>
      </c>
      <c r="K534" s="26" t="str">
        <f>IFERROR(INDEX('[1]ET- AC Registrations'!$A$5:$AE$8000,MATCH(Contacts[[#This Row],[Registration Number]],'[1]ET- AC Registrations'!$G$5:$G$8000,0),MATCH("City",'[1]ET- AC Registrations'!$A$5:$AE$5,0)),"")</f>
        <v>Martin</v>
      </c>
    </row>
    <row r="535" spans="2:11" ht="30" customHeight="1" x14ac:dyDescent="0.3">
      <c r="B535" s="1" t="s">
        <v>545</v>
      </c>
      <c r="C535" s="2" t="str">
        <f>IFERROR(INDEX('[1]ET- AC Registrations'!$A$5:$AE$8000,MATCH(Contacts[[#This Row],[Registration Number]],'[1]ET- AC Registrations'!$G$5:$G$8000,0),MATCH("Operation Name",'[1]ET- AC Registrations'!$A$5:$AE$5,0)),"")</f>
        <v>Daybreak Foods, Inc. - Bridgeway Farm</v>
      </c>
      <c r="D535" s="2"/>
      <c r="E535" s="3">
        <f>IFERROR(INDEX('[1]ET- AC Registrations'!$A$5:$AE$8000,MATCH(Contacts[[#This Row],[Registration Number]],'[1]ET- AC Registrations'!$G$5:$G$8000,0),MATCH("Expiration Date",'[1]ET- AC Registrations'!$A$5:$AE$5,0)),"")</f>
        <v>45413</v>
      </c>
      <c r="F535" s="4" t="str">
        <f>IF(C535="","",IF(COUNTIFS('[1]ET-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35" s="26" t="str">
        <f>IFERROR(IF(VLOOKUP(Contacts[[#This Row],[Registration Number]],'[1]ET- AC Registrations'!$G$5:$AC$8000,20,FALSE)=TRUE,"Yes","No"),"")</f>
        <v>Yes</v>
      </c>
      <c r="H535" s="26" t="str">
        <f>IFERROR(IF(VLOOKUP(Contacts[[#This Row],[Registration Number]],'[1]ET- AC Registrations'!$G$5:$AC$8000,21,FALSE)=TRUE,"Yes","No"),"")</f>
        <v>No</v>
      </c>
      <c r="I535" s="26" t="str">
        <f>IFERROR(IF(VLOOKUP(Contacts[[#This Row],[Registration Number]],'[1]ET- AC Registrations'!$G$5:$AC$8000,22,FALSE)=TRUE,"Yes","No"),"")</f>
        <v>No</v>
      </c>
      <c r="J535" s="26" t="str">
        <f>IFERROR(IF(VLOOKUP(Contacts[[#This Row],[Registration Number]],'[1]ET- AC Registrations'!$G$5:$AC$8000,23,FALSE)=TRUE,"Yes","No"),"")</f>
        <v>No</v>
      </c>
      <c r="K535" s="26" t="str">
        <f>IFERROR(INDEX('[1]ET- AC Registrations'!$A$5:$AE$8000,MATCH(Contacts[[#This Row],[Registration Number]],'[1]ET- AC Registrations'!$G$5:$G$8000,0),MATCH("City",'[1]ET- AC Registrations'!$A$5:$AE$5,0)),"")</f>
        <v>Apple Creek</v>
      </c>
    </row>
    <row r="536" spans="2:11" ht="30" customHeight="1" x14ac:dyDescent="0.3">
      <c r="B536" s="1" t="s">
        <v>546</v>
      </c>
      <c r="C536" s="2" t="str">
        <f>IFERROR(INDEX('[1]ET- AC Registrations'!$A$5:$AE$8000,MATCH(Contacts[[#This Row],[Registration Number]],'[1]ET- AC Registrations'!$G$5:$G$8000,0),MATCH("Operation Name",'[1]ET- AC Registrations'!$A$5:$AE$5,0)),"")</f>
        <v>Road's End Farm</v>
      </c>
      <c r="D536" s="2"/>
      <c r="E536" s="3">
        <f>IFERROR(INDEX('[1]ET- AC Registrations'!$A$5:$AE$8000,MATCH(Contacts[[#This Row],[Registration Number]],'[1]ET- AC Registrations'!$G$5:$G$8000,0),MATCH("Expiration Date",'[1]ET- AC Registrations'!$A$5:$AE$5,0)),"")</f>
        <v>45421</v>
      </c>
      <c r="F536" s="4" t="str">
        <f>IF(C536="","",IF(COUNTIFS('[1]ET-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36" s="26" t="str">
        <f>IFERROR(IF(VLOOKUP(Contacts[[#This Row],[Registration Number]],'[1]ET- AC Registrations'!$G$5:$AC$8000,20,FALSE)=TRUE,"Yes","No"),"")</f>
        <v>Yes</v>
      </c>
      <c r="H536" s="26" t="str">
        <f>IFERROR(IF(VLOOKUP(Contacts[[#This Row],[Registration Number]],'[1]ET- AC Registrations'!$G$5:$AC$8000,21,FALSE)=TRUE,"Yes","No"),"")</f>
        <v>No</v>
      </c>
      <c r="I536" s="26" t="str">
        <f>IFERROR(IF(VLOOKUP(Contacts[[#This Row],[Registration Number]],'[1]ET- AC Registrations'!$G$5:$AC$8000,22,FALSE)=TRUE,"Yes","No"),"")</f>
        <v>No</v>
      </c>
      <c r="J536" s="26" t="str">
        <f>IFERROR(IF(VLOOKUP(Contacts[[#This Row],[Registration Number]],'[1]ET- AC Registrations'!$G$5:$AC$8000,23,FALSE)=TRUE,"Yes","No"),"")</f>
        <v>No</v>
      </c>
      <c r="K536" s="26" t="str">
        <f>IFERROR(INDEX('[1]ET- AC Registrations'!$A$5:$AE$8000,MATCH(Contacts[[#This Row],[Registration Number]],'[1]ET- AC Registrations'!$G$5:$G$8000,0),MATCH("City",'[1]ET- AC Registrations'!$A$5:$AE$5,0)),"")</f>
        <v>Sanger</v>
      </c>
    </row>
    <row r="537" spans="2:11" ht="30" customHeight="1" x14ac:dyDescent="0.3">
      <c r="B537" s="1" t="s">
        <v>547</v>
      </c>
      <c r="C537" s="2" t="str">
        <f>IFERROR(INDEX('[1]ET- AC Registrations'!$A$5:$AE$8000,MATCH(Contacts[[#This Row],[Registration Number]],'[1]ET- AC Registrations'!$G$5:$G$8000,0),MATCH("Operation Name",'[1]ET- AC Registrations'!$A$5:$AE$5,0)),"")</f>
        <v>Jordano's Foodservice, Inc</v>
      </c>
      <c r="D537" s="2"/>
      <c r="E537" s="3">
        <f>IFERROR(INDEX('[1]ET- AC Registrations'!$A$5:$AE$8000,MATCH(Contacts[[#This Row],[Registration Number]],'[1]ET- AC Registrations'!$G$5:$G$8000,0),MATCH("Expiration Date",'[1]ET- AC Registrations'!$A$5:$AE$5,0)),"")</f>
        <v>45414</v>
      </c>
      <c r="F537" s="4" t="str">
        <f>IF(C537="","",IF(COUNTIFS('[1]ET-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37" s="26" t="str">
        <f>IFERROR(IF(VLOOKUP(Contacts[[#This Row],[Registration Number]],'[1]ET- AC Registrations'!$G$5:$AC$8000,20,FALSE)=TRUE,"Yes","No"),"")</f>
        <v>Yes</v>
      </c>
      <c r="H537" s="26" t="str">
        <f>IFERROR(IF(VLOOKUP(Contacts[[#This Row],[Registration Number]],'[1]ET- AC Registrations'!$G$5:$AC$8000,21,FALSE)=TRUE,"Yes","No"),"")</f>
        <v>Yes</v>
      </c>
      <c r="I537" s="26" t="str">
        <f>IFERROR(IF(VLOOKUP(Contacts[[#This Row],[Registration Number]],'[1]ET- AC Registrations'!$G$5:$AC$8000,22,FALSE)=TRUE,"Yes","No"),"")</f>
        <v>Yes</v>
      </c>
      <c r="J537" s="26" t="str">
        <f>IFERROR(IF(VLOOKUP(Contacts[[#This Row],[Registration Number]],'[1]ET- AC Registrations'!$G$5:$AC$8000,23,FALSE)=TRUE,"Yes","No"),"")</f>
        <v>Yes</v>
      </c>
      <c r="K537" s="26" t="str">
        <f>IFERROR(INDEX('[1]ET- AC Registrations'!$A$5:$AE$8000,MATCH(Contacts[[#This Row],[Registration Number]],'[1]ET- AC Registrations'!$G$5:$G$8000,0),MATCH("City",'[1]ET- AC Registrations'!$A$5:$AE$5,0)),"")</f>
        <v>Santa Barbara</v>
      </c>
    </row>
    <row r="538" spans="2:11" ht="30" customHeight="1" x14ac:dyDescent="0.3">
      <c r="B538" s="1" t="s">
        <v>548</v>
      </c>
      <c r="C538" s="2" t="str">
        <f>IFERROR(INDEX('[1]ET- AC Registrations'!$A$5:$AE$8000,MATCH(Contacts[[#This Row],[Registration Number]],'[1]ET- AC Registrations'!$G$5:$G$8000,0),MATCH("Operation Name",'[1]ET- AC Registrations'!$A$5:$AE$5,0)),"")</f>
        <v>JPT Trading Inc.</v>
      </c>
      <c r="D538" s="2"/>
      <c r="E538" s="3">
        <f>IFERROR(INDEX('[1]ET- AC Registrations'!$A$5:$AE$8000,MATCH(Contacts[[#This Row],[Registration Number]],'[1]ET- AC Registrations'!$G$5:$G$8000,0),MATCH("Expiration Date",'[1]ET- AC Registrations'!$A$5:$AE$5,0)),"")</f>
        <v>45414</v>
      </c>
      <c r="F538" s="4" t="str">
        <f>IF(C538="","",IF(COUNTIFS('[1]ET-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38" s="26" t="str">
        <f>IFERROR(IF(VLOOKUP(Contacts[[#This Row],[Registration Number]],'[1]ET- AC Registrations'!$G$5:$AC$8000,20,FALSE)=TRUE,"Yes","No"),"")</f>
        <v>Yes</v>
      </c>
      <c r="H538" s="26" t="str">
        <f>IFERROR(IF(VLOOKUP(Contacts[[#This Row],[Registration Number]],'[1]ET- AC Registrations'!$G$5:$AC$8000,21,FALSE)=TRUE,"Yes","No"),"")</f>
        <v>No</v>
      </c>
      <c r="I538" s="26" t="str">
        <f>IFERROR(IF(VLOOKUP(Contacts[[#This Row],[Registration Number]],'[1]ET- AC Registrations'!$G$5:$AC$8000,22,FALSE)=TRUE,"Yes","No"),"")</f>
        <v>Yes</v>
      </c>
      <c r="J538" s="26" t="str">
        <f>IFERROR(IF(VLOOKUP(Contacts[[#This Row],[Registration Number]],'[1]ET- AC Registrations'!$G$5:$AC$8000,23,FALSE)=TRUE,"Yes","No"),"")</f>
        <v>No</v>
      </c>
      <c r="K538" s="26" t="str">
        <f>IFERROR(INDEX('[1]ET- AC Registrations'!$A$5:$AE$8000,MATCH(Contacts[[#This Row],[Registration Number]],'[1]ET- AC Registrations'!$G$5:$G$8000,0),MATCH("City",'[1]ET- AC Registrations'!$A$5:$AE$5,0)),"")</f>
        <v>South El Monte</v>
      </c>
    </row>
    <row r="539" spans="2:11" ht="30" customHeight="1" x14ac:dyDescent="0.3">
      <c r="B539" s="1" t="s">
        <v>549</v>
      </c>
      <c r="C539" s="2" t="str">
        <f>IFERROR(INDEX('[1]ET- AC Registrations'!$A$5:$AE$8000,MATCH(Contacts[[#This Row],[Registration Number]],'[1]ET- AC Registrations'!$G$5:$G$8000,0),MATCH("Operation Name",'[1]ET- AC Registrations'!$A$5:$AE$5,0)),"")</f>
        <v>The 29ers Provisions</v>
      </c>
      <c r="D539" s="2"/>
      <c r="E539" s="3">
        <f>IFERROR(INDEX('[1]ET- AC Registrations'!$A$5:$AE$8000,MATCH(Contacts[[#This Row],[Registration Number]],'[1]ET- AC Registrations'!$G$5:$G$8000,0),MATCH("Expiration Date",'[1]ET- AC Registrations'!$A$5:$AE$5,0)),"")</f>
        <v>45780</v>
      </c>
      <c r="F539" s="4" t="str">
        <f>IF(C539="","",IF(COUNTIFS('[1]ET-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39" s="26" t="str">
        <f>IFERROR(IF(VLOOKUP(Contacts[[#This Row],[Registration Number]],'[1]ET- AC Registrations'!$G$5:$AC$8000,20,FALSE)=TRUE,"Yes","No"),"")</f>
        <v>No</v>
      </c>
      <c r="H539" s="26" t="str">
        <f>IFERROR(IF(VLOOKUP(Contacts[[#This Row],[Registration Number]],'[1]ET- AC Registrations'!$G$5:$AC$8000,21,FALSE)=TRUE,"Yes","No"),"")</f>
        <v>No</v>
      </c>
      <c r="I539" s="26" t="str">
        <f>IFERROR(IF(VLOOKUP(Contacts[[#This Row],[Registration Number]],'[1]ET- AC Registrations'!$G$5:$AC$8000,22,FALSE)=TRUE,"Yes","No"),"")</f>
        <v>Yes</v>
      </c>
      <c r="J539" s="26" t="str">
        <f>IFERROR(IF(VLOOKUP(Contacts[[#This Row],[Registration Number]],'[1]ET- AC Registrations'!$G$5:$AC$8000,23,FALSE)=TRUE,"Yes","No"),"")</f>
        <v>No</v>
      </c>
      <c r="K539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40" spans="2:11" ht="30" customHeight="1" x14ac:dyDescent="0.3">
      <c r="B540" s="1" t="s">
        <v>550</v>
      </c>
      <c r="C540" s="2" t="str">
        <f>IFERROR(INDEX('[1]ET- AC Registrations'!$A$5:$AE$8000,MATCH(Contacts[[#This Row],[Registration Number]],'[1]ET- AC Registrations'!$G$5:$G$8000,0),MATCH("Operation Name",'[1]ET- AC Registrations'!$A$5:$AE$5,0)),"")</f>
        <v>Asahi Foods Inc</v>
      </c>
      <c r="D540" s="2"/>
      <c r="E540" s="3">
        <f>IFERROR(INDEX('[1]ET- AC Registrations'!$A$5:$AE$8000,MATCH(Contacts[[#This Row],[Registration Number]],'[1]ET- AC Registrations'!$G$5:$G$8000,0),MATCH("Expiration Date",'[1]ET- AC Registrations'!$A$5:$AE$5,0)),"")</f>
        <v>45780</v>
      </c>
      <c r="F540" s="4" t="str">
        <f>IF(C540="","",IF(COUNTIFS('[1]ET-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40" s="26" t="str">
        <f>IFERROR(IF(VLOOKUP(Contacts[[#This Row],[Registration Number]],'[1]ET- AC Registrations'!$G$5:$AC$8000,20,FALSE)=TRUE,"Yes","No"),"")</f>
        <v>No</v>
      </c>
      <c r="H540" s="26" t="str">
        <f>IFERROR(IF(VLOOKUP(Contacts[[#This Row],[Registration Number]],'[1]ET- AC Registrations'!$G$5:$AC$8000,21,FALSE)=TRUE,"Yes","No"),"")</f>
        <v>No</v>
      </c>
      <c r="I540" s="26" t="str">
        <f>IFERROR(IF(VLOOKUP(Contacts[[#This Row],[Registration Number]],'[1]ET- AC Registrations'!$G$5:$AC$8000,22,FALSE)=TRUE,"Yes","No"),"")</f>
        <v>Yes</v>
      </c>
      <c r="J540" s="26" t="str">
        <f>IFERROR(IF(VLOOKUP(Contacts[[#This Row],[Registration Number]],'[1]ET- AC Registrations'!$G$5:$AC$8000,23,FALSE)=TRUE,"Yes","No"),"")</f>
        <v>No</v>
      </c>
      <c r="K540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41" spans="2:11" ht="30" customHeight="1" x14ac:dyDescent="0.3">
      <c r="B541" s="1" t="s">
        <v>551</v>
      </c>
      <c r="C541" s="2" t="str">
        <f>IFERROR(INDEX('[1]ET- AC Registrations'!$A$5:$AE$8000,MATCH(Contacts[[#This Row],[Registration Number]],'[1]ET- AC Registrations'!$G$5:$G$8000,0),MATCH("Operation Name",'[1]ET- AC Registrations'!$A$5:$AE$5,0)),"")</f>
        <v>California Farm LLC dba Rosemary Farm</v>
      </c>
      <c r="D541" s="2"/>
      <c r="E541" s="3">
        <f>IFERROR(INDEX('[1]ET- AC Registrations'!$A$5:$AE$8000,MATCH(Contacts[[#This Row],[Registration Number]],'[1]ET- AC Registrations'!$G$5:$G$8000,0),MATCH("Expiration Date",'[1]ET- AC Registrations'!$A$5:$AE$5,0)),"")</f>
        <v>45781</v>
      </c>
      <c r="F541" s="4" t="str">
        <f>IF(C541="","",IF(COUNTIFS('[1]ET-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41" s="26" t="str">
        <f>IFERROR(IF(VLOOKUP(Contacts[[#This Row],[Registration Number]],'[1]ET- AC Registrations'!$G$5:$AC$8000,20,FALSE)=TRUE,"Yes","No"),"")</f>
        <v>Yes</v>
      </c>
      <c r="H541" s="26" t="str">
        <f>IFERROR(IF(VLOOKUP(Contacts[[#This Row],[Registration Number]],'[1]ET- AC Registrations'!$G$5:$AC$8000,21,FALSE)=TRUE,"Yes","No"),"")</f>
        <v>No</v>
      </c>
      <c r="I541" s="26" t="str">
        <f>IFERROR(IF(VLOOKUP(Contacts[[#This Row],[Registration Number]],'[1]ET- AC Registrations'!$G$5:$AC$8000,22,FALSE)=TRUE,"Yes","No"),"")</f>
        <v>No</v>
      </c>
      <c r="J541" s="26" t="str">
        <f>IFERROR(IF(VLOOKUP(Contacts[[#This Row],[Registration Number]],'[1]ET- AC Registrations'!$G$5:$AC$8000,23,FALSE)=TRUE,"Yes","No"),"")</f>
        <v>No</v>
      </c>
      <c r="K541" s="26" t="str">
        <f>IFERROR(INDEX('[1]ET- AC Registrations'!$A$5:$AE$8000,MATCH(Contacts[[#This Row],[Registration Number]],'[1]ET- AC Registrations'!$G$5:$G$8000,0),MATCH("City",'[1]ET- AC Registrations'!$A$5:$AE$5,0)),"")</f>
        <v>Bakersfield</v>
      </c>
    </row>
    <row r="542" spans="2:11" ht="30" customHeight="1" x14ac:dyDescent="0.3">
      <c r="B542" s="1" t="s">
        <v>552</v>
      </c>
      <c r="C542" s="2" t="str">
        <f>IFERROR(INDEX('[1]ET- AC Registrations'!$A$5:$AE$8000,MATCH(Contacts[[#This Row],[Registration Number]],'[1]ET- AC Registrations'!$G$5:$G$8000,0),MATCH("Operation Name",'[1]ET- AC Registrations'!$A$5:$AE$5,0)),"")</f>
        <v>Alta- Dena Certified Dairy</v>
      </c>
      <c r="D542" s="2"/>
      <c r="E542" s="3">
        <f>IFERROR(INDEX('[1]ET- AC Registrations'!$A$5:$AE$8000,MATCH(Contacts[[#This Row],[Registration Number]],'[1]ET- AC Registrations'!$G$5:$G$8000,0),MATCH("Expiration Date",'[1]ET- AC Registrations'!$A$5:$AE$5,0)),"")</f>
        <v>45417</v>
      </c>
      <c r="F542" s="4" t="str">
        <f>IF(C542="","",IF(COUNTIFS('[1]ET-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42" s="26" t="str">
        <f>IFERROR(IF(VLOOKUP(Contacts[[#This Row],[Registration Number]],'[1]ET- AC Registrations'!$G$5:$AC$8000,20,FALSE)=TRUE,"Yes","No"),"")</f>
        <v>Yes</v>
      </c>
      <c r="H542" s="26" t="str">
        <f>IFERROR(IF(VLOOKUP(Contacts[[#This Row],[Registration Number]],'[1]ET- AC Registrations'!$G$5:$AC$8000,21,FALSE)=TRUE,"Yes","No"),"")</f>
        <v>No</v>
      </c>
      <c r="I542" s="26" t="str">
        <f>IFERROR(IF(VLOOKUP(Contacts[[#This Row],[Registration Number]],'[1]ET- AC Registrations'!$G$5:$AC$8000,22,FALSE)=TRUE,"Yes","No"),"")</f>
        <v>No</v>
      </c>
      <c r="J542" s="26" t="str">
        <f>IFERROR(IF(VLOOKUP(Contacts[[#This Row],[Registration Number]],'[1]ET- AC Registrations'!$G$5:$AC$8000,23,FALSE)=TRUE,"Yes","No"),"")</f>
        <v>No</v>
      </c>
      <c r="K542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543" spans="2:11" ht="30" customHeight="1" x14ac:dyDescent="0.3">
      <c r="B543" s="1" t="s">
        <v>553</v>
      </c>
      <c r="C543" s="2" t="str">
        <f>IFERROR(INDEX('[1]ET- AC Registrations'!$A$5:$AE$8000,MATCH(Contacts[[#This Row],[Registration Number]],'[1]ET- AC Registrations'!$G$5:$G$8000,0),MATCH("Operation Name",'[1]ET- AC Registrations'!$A$5:$AE$5,0)),"")</f>
        <v>Villari Food Group</v>
      </c>
      <c r="D543" s="2"/>
      <c r="E543" s="3">
        <f>IFERROR(INDEX('[1]ET- AC Registrations'!$A$5:$AE$8000,MATCH(Contacts[[#This Row],[Registration Number]],'[1]ET- AC Registrations'!$G$5:$G$8000,0),MATCH("Expiration Date",'[1]ET- AC Registrations'!$A$5:$AE$5,0)),"")</f>
        <v>45417</v>
      </c>
      <c r="F543" s="4" t="str">
        <f>IF(C543="","",IF(COUNTIFS('[1]ET-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43" s="26" t="str">
        <f>IFERROR(IF(VLOOKUP(Contacts[[#This Row],[Registration Number]],'[1]ET- AC Registrations'!$G$5:$AC$8000,20,FALSE)=TRUE,"Yes","No"),"")</f>
        <v>No</v>
      </c>
      <c r="H543" s="26" t="str">
        <f>IFERROR(IF(VLOOKUP(Contacts[[#This Row],[Registration Number]],'[1]ET- AC Registrations'!$G$5:$AC$8000,21,FALSE)=TRUE,"Yes","No"),"")</f>
        <v>No</v>
      </c>
      <c r="I543" s="26" t="str">
        <f>IFERROR(IF(VLOOKUP(Contacts[[#This Row],[Registration Number]],'[1]ET- AC Registrations'!$G$5:$AC$8000,22,FALSE)=TRUE,"Yes","No"),"")</f>
        <v>Yes</v>
      </c>
      <c r="J543" s="26" t="str">
        <f>IFERROR(IF(VLOOKUP(Contacts[[#This Row],[Registration Number]],'[1]ET- AC Registrations'!$G$5:$AC$8000,23,FALSE)=TRUE,"Yes","No"),"")</f>
        <v>No</v>
      </c>
      <c r="K543" s="26" t="str">
        <f>IFERROR(INDEX('[1]ET- AC Registrations'!$A$5:$AE$8000,MATCH(Contacts[[#This Row],[Registration Number]],'[1]ET- AC Registrations'!$G$5:$G$8000,0),MATCH("City",'[1]ET- AC Registrations'!$A$5:$AE$5,0)),"")</f>
        <v>Warsaw</v>
      </c>
    </row>
    <row r="544" spans="2:11" ht="30" customHeight="1" x14ac:dyDescent="0.3">
      <c r="B544" s="1" t="s">
        <v>554</v>
      </c>
      <c r="C544" s="2" t="str">
        <f>IFERROR(INDEX('[1]ET- AC Registrations'!$A$5:$AE$8000,MATCH(Contacts[[#This Row],[Registration Number]],'[1]ET- AC Registrations'!$G$5:$G$8000,0),MATCH("Operation Name",'[1]ET- AC Registrations'!$A$5:$AE$5,0)),"")</f>
        <v>Valley Fresh Foods, Inc, dba Skylane Farms</v>
      </c>
      <c r="D544" s="2"/>
      <c r="E544" s="3">
        <f>IFERROR(INDEX('[1]ET- AC Registrations'!$A$5:$AE$8000,MATCH(Contacts[[#This Row],[Registration Number]],'[1]ET- AC Registrations'!$G$5:$G$8000,0),MATCH("Expiration Date",'[1]ET- AC Registrations'!$A$5:$AE$5,0)),"")</f>
        <v>45417</v>
      </c>
      <c r="F544" s="4" t="str">
        <f>IF(C544="","",IF(COUNTIFS('[1]ET-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44" s="26" t="str">
        <f>IFERROR(IF(VLOOKUP(Contacts[[#This Row],[Registration Number]],'[1]ET- AC Registrations'!$G$5:$AC$8000,20,FALSE)=TRUE,"Yes","No"),"")</f>
        <v>Yes</v>
      </c>
      <c r="H544" s="26" t="str">
        <f>IFERROR(IF(VLOOKUP(Contacts[[#This Row],[Registration Number]],'[1]ET- AC Registrations'!$G$5:$AC$8000,21,FALSE)=TRUE,"Yes","No"),"")</f>
        <v>No</v>
      </c>
      <c r="I544" s="26" t="str">
        <f>IFERROR(IF(VLOOKUP(Contacts[[#This Row],[Registration Number]],'[1]ET- AC Registrations'!$G$5:$AC$8000,22,FALSE)=TRUE,"Yes","No"),"")</f>
        <v>No</v>
      </c>
      <c r="J544" s="26" t="str">
        <f>IFERROR(IF(VLOOKUP(Contacts[[#This Row],[Registration Number]],'[1]ET- AC Registrations'!$G$5:$AC$8000,23,FALSE)=TRUE,"Yes","No"),"")</f>
        <v>No</v>
      </c>
      <c r="K544" s="26" t="str">
        <f>IFERROR(INDEX('[1]ET- AC Registrations'!$A$5:$AE$8000,MATCH(Contacts[[#This Row],[Registration Number]],'[1]ET- AC Registrations'!$G$5:$G$8000,0),MATCH("City",'[1]ET- AC Registrations'!$A$5:$AE$5,0)),"")</f>
        <v>Woodburn</v>
      </c>
    </row>
    <row r="545" spans="2:11" ht="30" customHeight="1" x14ac:dyDescent="0.3">
      <c r="B545" s="1" t="s">
        <v>555</v>
      </c>
      <c r="C545" s="2" t="str">
        <f>IFERROR(INDEX('[1]ET- AC Registrations'!$A$5:$AE$8000,MATCH(Contacts[[#This Row],[Registration Number]],'[1]ET- AC Registrations'!$G$5:$G$8000,0),MATCH("Operation Name",'[1]ET- AC Registrations'!$A$5:$AE$5,0)),"")</f>
        <v>MeadowLark Ranch</v>
      </c>
      <c r="D545" s="2"/>
      <c r="E545" s="3">
        <f>IFERROR(INDEX('[1]ET- AC Registrations'!$A$5:$AE$8000,MATCH(Contacts[[#This Row],[Registration Number]],'[1]ET- AC Registrations'!$G$5:$G$8000,0),MATCH("Expiration Date",'[1]ET- AC Registrations'!$A$5:$AE$5,0)),"")</f>
        <v>45417</v>
      </c>
      <c r="F545" s="4" t="str">
        <f>IF(C545="","",IF(COUNTIFS('[1]ET-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45" s="26" t="str">
        <f>IFERROR(IF(VLOOKUP(Contacts[[#This Row],[Registration Number]],'[1]ET- AC Registrations'!$G$5:$AC$8000,20,FALSE)=TRUE,"Yes","No"),"")</f>
        <v>Yes</v>
      </c>
      <c r="H545" s="26" t="str">
        <f>IFERROR(IF(VLOOKUP(Contacts[[#This Row],[Registration Number]],'[1]ET- AC Registrations'!$G$5:$AC$8000,21,FALSE)=TRUE,"Yes","No"),"")</f>
        <v>No</v>
      </c>
      <c r="I545" s="26" t="str">
        <f>IFERROR(IF(VLOOKUP(Contacts[[#This Row],[Registration Number]],'[1]ET- AC Registrations'!$G$5:$AC$8000,22,FALSE)=TRUE,"Yes","No"),"")</f>
        <v>No</v>
      </c>
      <c r="J545" s="26" t="str">
        <f>IFERROR(IF(VLOOKUP(Contacts[[#This Row],[Registration Number]],'[1]ET- AC Registrations'!$G$5:$AC$8000,23,FALSE)=TRUE,"Yes","No"),"")</f>
        <v>No</v>
      </c>
      <c r="K545" s="26" t="str">
        <f>IFERROR(INDEX('[1]ET- AC Registrations'!$A$5:$AE$8000,MATCH(Contacts[[#This Row],[Registration Number]],'[1]ET- AC Registrations'!$G$5:$G$8000,0),MATCH("City",'[1]ET- AC Registrations'!$A$5:$AE$5,0)),"")</f>
        <v>San Luis Obispo</v>
      </c>
    </row>
    <row r="546" spans="2:11" ht="30" customHeight="1" x14ac:dyDescent="0.3">
      <c r="B546" s="1" t="s">
        <v>556</v>
      </c>
      <c r="C546" s="2" t="str">
        <f>IFERROR(INDEX('[1]ET- AC Registrations'!$A$5:$AE$8000,MATCH(Contacts[[#This Row],[Registration Number]],'[1]ET- AC Registrations'!$G$5:$G$8000,0),MATCH("Operation Name",'[1]ET- AC Registrations'!$A$5:$AE$5,0)),"")</f>
        <v>Stiebrs Farms, Inc</v>
      </c>
      <c r="D546" s="2"/>
      <c r="E546" s="3">
        <f>IFERROR(INDEX('[1]ET- AC Registrations'!$A$5:$AE$8000,MATCH(Contacts[[#This Row],[Registration Number]],'[1]ET- AC Registrations'!$G$5:$G$8000,0),MATCH("Expiration Date",'[1]ET- AC Registrations'!$A$5:$AE$5,0)),"")</f>
        <v>45417</v>
      </c>
      <c r="F546" s="4" t="str">
        <f>IF(C546="","",IF(COUNTIFS('[1]ET-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46" s="26" t="str">
        <f>IFERROR(IF(VLOOKUP(Contacts[[#This Row],[Registration Number]],'[1]ET- AC Registrations'!$G$5:$AC$8000,20,FALSE)=TRUE,"Yes","No"),"")</f>
        <v>Yes</v>
      </c>
      <c r="H546" s="26" t="str">
        <f>IFERROR(IF(VLOOKUP(Contacts[[#This Row],[Registration Number]],'[1]ET- AC Registrations'!$G$5:$AC$8000,21,FALSE)=TRUE,"Yes","No"),"")</f>
        <v>No</v>
      </c>
      <c r="I546" s="26" t="str">
        <f>IFERROR(IF(VLOOKUP(Contacts[[#This Row],[Registration Number]],'[1]ET- AC Registrations'!$G$5:$AC$8000,22,FALSE)=TRUE,"Yes","No"),"")</f>
        <v>No</v>
      </c>
      <c r="J546" s="26" t="str">
        <f>IFERROR(IF(VLOOKUP(Contacts[[#This Row],[Registration Number]],'[1]ET- AC Registrations'!$G$5:$AC$8000,23,FALSE)=TRUE,"Yes","No"),"")</f>
        <v>No</v>
      </c>
      <c r="K546" s="26" t="str">
        <f>IFERROR(INDEX('[1]ET- AC Registrations'!$A$5:$AE$8000,MATCH(Contacts[[#This Row],[Registration Number]],'[1]ET- AC Registrations'!$G$5:$G$8000,0),MATCH("City",'[1]ET- AC Registrations'!$A$5:$AE$5,0)),"")</f>
        <v>Yelm</v>
      </c>
    </row>
    <row r="547" spans="2:11" ht="30" customHeight="1" x14ac:dyDescent="0.3">
      <c r="B547" s="1" t="s">
        <v>557</v>
      </c>
      <c r="C547" s="2" t="str">
        <f>IFERROR(INDEX('[1]ET- AC Registrations'!$A$5:$AE$8000,MATCH(Contacts[[#This Row],[Registration Number]],'[1]ET- AC Registrations'!$G$5:$G$8000,0),MATCH("Operation Name",'[1]ET- AC Registrations'!$A$5:$AE$5,0)),"")</f>
        <v>The Happy Group dba Happy Egg Co</v>
      </c>
      <c r="D547" s="2"/>
      <c r="E547" s="3">
        <f>IFERROR(INDEX('[1]ET- AC Registrations'!$A$5:$AE$8000,MATCH(Contacts[[#This Row],[Registration Number]],'[1]ET- AC Registrations'!$G$5:$G$8000,0),MATCH("Expiration Date",'[1]ET- AC Registrations'!$A$5:$AE$5,0)),"")</f>
        <v>45420</v>
      </c>
      <c r="F547" s="4" t="str">
        <f>IF(C547="","",IF(COUNTIFS('[1]ET-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47" s="26" t="str">
        <f>IFERROR(IF(VLOOKUP(Contacts[[#This Row],[Registration Number]],'[1]ET- AC Registrations'!$G$5:$AC$8000,20,FALSE)=TRUE,"Yes","No"),"")</f>
        <v>Yes</v>
      </c>
      <c r="H547" s="26" t="str">
        <f>IFERROR(IF(VLOOKUP(Contacts[[#This Row],[Registration Number]],'[1]ET- AC Registrations'!$G$5:$AC$8000,21,FALSE)=TRUE,"Yes","No"),"")</f>
        <v>No</v>
      </c>
      <c r="I547" s="26" t="str">
        <f>IFERROR(IF(VLOOKUP(Contacts[[#This Row],[Registration Number]],'[1]ET- AC Registrations'!$G$5:$AC$8000,22,FALSE)=TRUE,"Yes","No"),"")</f>
        <v>No</v>
      </c>
      <c r="J547" s="26" t="str">
        <f>IFERROR(IF(VLOOKUP(Contacts[[#This Row],[Registration Number]],'[1]ET- AC Registrations'!$G$5:$AC$8000,23,FALSE)=TRUE,"Yes","No"),"")</f>
        <v>No</v>
      </c>
      <c r="K547" s="26" t="str">
        <f>IFERROR(INDEX('[1]ET- AC Registrations'!$A$5:$AE$8000,MATCH(Contacts[[#This Row],[Registration Number]],'[1]ET- AC Registrations'!$G$5:$G$8000,0),MATCH("City",'[1]ET- AC Registrations'!$A$5:$AE$5,0)),"")</f>
        <v>Hartford</v>
      </c>
    </row>
    <row r="548" spans="2:11" ht="30" customHeight="1" x14ac:dyDescent="0.3">
      <c r="B548" s="1" t="s">
        <v>558</v>
      </c>
      <c r="C548" s="2" t="str">
        <f>IFERROR(INDEX('[1]ET- AC Registrations'!$A$5:$AE$8000,MATCH(Contacts[[#This Row],[Registration Number]],'[1]ET- AC Registrations'!$G$5:$G$8000,0),MATCH("Operation Name",'[1]ET- AC Registrations'!$A$5:$AE$5,0)),"")</f>
        <v>Rusty Acre Farm</v>
      </c>
      <c r="D548" s="2"/>
      <c r="E548" s="3">
        <f>IFERROR(INDEX('[1]ET- AC Registrations'!$A$5:$AE$8000,MATCH(Contacts[[#This Row],[Registration Number]],'[1]ET- AC Registrations'!$G$5:$G$8000,0),MATCH("Expiration Date",'[1]ET- AC Registrations'!$A$5:$AE$5,0)),"")</f>
        <v>45480</v>
      </c>
      <c r="F548" s="4" t="str">
        <f>IF(C548="","",IF(COUNTIFS('[1]ET-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48" s="26" t="str">
        <f>IFERROR(IF(VLOOKUP(Contacts[[#This Row],[Registration Number]],'[1]ET- AC Registrations'!$G$5:$AC$8000,20,FALSE)=TRUE,"Yes","No"),"")</f>
        <v>Yes</v>
      </c>
      <c r="H548" s="26" t="str">
        <f>IFERROR(IF(VLOOKUP(Contacts[[#This Row],[Registration Number]],'[1]ET- AC Registrations'!$G$5:$AC$8000,21,FALSE)=TRUE,"Yes","No"),"")</f>
        <v>No</v>
      </c>
      <c r="I548" s="26" t="str">
        <f>IFERROR(IF(VLOOKUP(Contacts[[#This Row],[Registration Number]],'[1]ET- AC Registrations'!$G$5:$AC$8000,22,FALSE)=TRUE,"Yes","No"),"")</f>
        <v>No</v>
      </c>
      <c r="J548" s="26" t="str">
        <f>IFERROR(IF(VLOOKUP(Contacts[[#This Row],[Registration Number]],'[1]ET- AC Registrations'!$G$5:$AC$8000,23,FALSE)=TRUE,"Yes","No"),"")</f>
        <v>No</v>
      </c>
      <c r="K548" s="26" t="str">
        <f>IFERROR(INDEX('[1]ET- AC Registrations'!$A$5:$AE$8000,MATCH(Contacts[[#This Row],[Registration Number]],'[1]ET- AC Registrations'!$G$5:$G$8000,0),MATCH("City",'[1]ET- AC Registrations'!$A$5:$AE$5,0)),"")</f>
        <v>Exeter</v>
      </c>
    </row>
    <row r="549" spans="2:11" ht="30" customHeight="1" x14ac:dyDescent="0.3">
      <c r="B549" s="1" t="s">
        <v>559</v>
      </c>
      <c r="C549" s="2" t="str">
        <f>IFERROR(INDEX('[1]ET- AC Registrations'!$A$5:$AE$8000,MATCH(Contacts[[#This Row],[Registration Number]],'[1]ET- AC Registrations'!$G$5:$G$8000,0),MATCH("Operation Name",'[1]ET- AC Registrations'!$A$5:$AE$5,0)),"")</f>
        <v>Rivas Meat Provision Inc</v>
      </c>
      <c r="D549" s="2"/>
      <c r="E549" s="3">
        <f>IFERROR(INDEX('[1]ET- AC Registrations'!$A$5:$AE$8000,MATCH(Contacts[[#This Row],[Registration Number]],'[1]ET- AC Registrations'!$G$5:$G$8000,0),MATCH("Expiration Date",'[1]ET- AC Registrations'!$A$5:$AE$5,0)),"")</f>
        <v>45420</v>
      </c>
      <c r="F549" s="4" t="str">
        <f>IF(C549="","",IF(COUNTIFS('[1]ET-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49" s="26" t="str">
        <f>IFERROR(IF(VLOOKUP(Contacts[[#This Row],[Registration Number]],'[1]ET- AC Registrations'!$G$5:$AC$8000,20,FALSE)=TRUE,"Yes","No"),"")</f>
        <v>Yes</v>
      </c>
      <c r="H549" s="26" t="str">
        <f>IFERROR(IF(VLOOKUP(Contacts[[#This Row],[Registration Number]],'[1]ET- AC Registrations'!$G$5:$AC$8000,21,FALSE)=TRUE,"Yes","No"),"")</f>
        <v>No</v>
      </c>
      <c r="I549" s="26" t="str">
        <f>IFERROR(IF(VLOOKUP(Contacts[[#This Row],[Registration Number]],'[1]ET- AC Registrations'!$G$5:$AC$8000,22,FALSE)=TRUE,"Yes","No"),"")</f>
        <v>Yes</v>
      </c>
      <c r="J549" s="26" t="str">
        <f>IFERROR(IF(VLOOKUP(Contacts[[#This Row],[Registration Number]],'[1]ET- AC Registrations'!$G$5:$AC$8000,23,FALSE)=TRUE,"Yes","No"),"")</f>
        <v>No</v>
      </c>
      <c r="K549" s="26" t="str">
        <f>IFERROR(INDEX('[1]ET- AC Registrations'!$A$5:$AE$8000,MATCH(Contacts[[#This Row],[Registration Number]],'[1]ET- AC Registrations'!$G$5:$G$8000,0),MATCH("City",'[1]ET- AC Registrations'!$A$5:$AE$5,0)),"")</f>
        <v>South Gate</v>
      </c>
    </row>
    <row r="550" spans="2:11" ht="30" customHeight="1" x14ac:dyDescent="0.3">
      <c r="B550" s="1" t="s">
        <v>560</v>
      </c>
      <c r="C550" s="2" t="str">
        <f>IFERROR(INDEX('[1]ET- AC Registrations'!$A$5:$AE$8000,MATCH(Contacts[[#This Row],[Registration Number]],'[1]ET- AC Registrations'!$G$5:$G$8000,0),MATCH("Operation Name",'[1]ET- AC Registrations'!$A$5:$AE$5,0)),"")</f>
        <v>Rigel Meat Co</v>
      </c>
      <c r="D550" s="2"/>
      <c r="E550" s="3">
        <f>IFERROR(INDEX('[1]ET- AC Registrations'!$A$5:$AE$8000,MATCH(Contacts[[#This Row],[Registration Number]],'[1]ET- AC Registrations'!$G$5:$G$8000,0),MATCH("Expiration Date",'[1]ET- AC Registrations'!$A$5:$AE$5,0)),"")</f>
        <v>45421</v>
      </c>
      <c r="F550" s="4" t="str">
        <f>IF(C550="","",IF(COUNTIFS('[1]ET-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0" s="26" t="str">
        <f>IFERROR(IF(VLOOKUP(Contacts[[#This Row],[Registration Number]],'[1]ET- AC Registrations'!$G$5:$AC$8000,20,FALSE)=TRUE,"Yes","No"),"")</f>
        <v>Yes</v>
      </c>
      <c r="H550" s="26" t="str">
        <f>IFERROR(IF(VLOOKUP(Contacts[[#This Row],[Registration Number]],'[1]ET- AC Registrations'!$G$5:$AC$8000,21,FALSE)=TRUE,"Yes","No"),"")</f>
        <v>No</v>
      </c>
      <c r="I550" s="26" t="str">
        <f>IFERROR(IF(VLOOKUP(Contacts[[#This Row],[Registration Number]],'[1]ET- AC Registrations'!$G$5:$AC$8000,22,FALSE)=TRUE,"Yes","No"),"")</f>
        <v>Yes</v>
      </c>
      <c r="J550" s="26" t="str">
        <f>IFERROR(IF(VLOOKUP(Contacts[[#This Row],[Registration Number]],'[1]ET- AC Registrations'!$G$5:$AC$8000,23,FALSE)=TRUE,"Yes","No"),"")</f>
        <v>No</v>
      </c>
      <c r="K550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551" spans="2:11" ht="30" customHeight="1" x14ac:dyDescent="0.3">
      <c r="B551" s="1" t="s">
        <v>561</v>
      </c>
      <c r="C551" s="2" t="str">
        <f>IFERROR(INDEX('[1]ET- AC Registrations'!$A$5:$AE$8000,MATCH(Contacts[[#This Row],[Registration Number]],'[1]ET- AC Registrations'!$G$5:$G$8000,0),MATCH("Operation Name",'[1]ET- AC Registrations'!$A$5:$AE$5,0)),"")</f>
        <v>Twisted Fields</v>
      </c>
      <c r="D551" s="2"/>
      <c r="E551" s="3">
        <f>IFERROR(INDEX('[1]ET- AC Registrations'!$A$5:$AE$8000,MATCH(Contacts[[#This Row],[Registration Number]],'[1]ET- AC Registrations'!$G$5:$G$8000,0),MATCH("Expiration Date",'[1]ET- AC Registrations'!$A$5:$AE$5,0)),"")</f>
        <v>45422</v>
      </c>
      <c r="F551" s="4" t="str">
        <f>IF(C551="","",IF(COUNTIFS('[1]ET-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1" s="26" t="str">
        <f>IFERROR(IF(VLOOKUP(Contacts[[#This Row],[Registration Number]],'[1]ET- AC Registrations'!$G$5:$AC$8000,20,FALSE)=TRUE,"Yes","No"),"")</f>
        <v>Yes</v>
      </c>
      <c r="H551" s="26" t="str">
        <f>IFERROR(IF(VLOOKUP(Contacts[[#This Row],[Registration Number]],'[1]ET- AC Registrations'!$G$5:$AC$8000,21,FALSE)=TRUE,"Yes","No"),"")</f>
        <v>No</v>
      </c>
      <c r="I551" s="26" t="str">
        <f>IFERROR(IF(VLOOKUP(Contacts[[#This Row],[Registration Number]],'[1]ET- AC Registrations'!$G$5:$AC$8000,22,FALSE)=TRUE,"Yes","No"),"")</f>
        <v>No</v>
      </c>
      <c r="J551" s="26" t="str">
        <f>IFERROR(IF(VLOOKUP(Contacts[[#This Row],[Registration Number]],'[1]ET- AC Registrations'!$G$5:$AC$8000,23,FALSE)=TRUE,"Yes","No"),"")</f>
        <v>No</v>
      </c>
      <c r="K551" s="26" t="str">
        <f>IFERROR(INDEX('[1]ET- AC Registrations'!$A$5:$AE$8000,MATCH(Contacts[[#This Row],[Registration Number]],'[1]ET- AC Registrations'!$G$5:$G$8000,0),MATCH("City",'[1]ET- AC Registrations'!$A$5:$AE$5,0)),"")</f>
        <v>San Gregorio</v>
      </c>
    </row>
    <row r="552" spans="2:11" ht="30" customHeight="1" x14ac:dyDescent="0.3">
      <c r="B552" s="1" t="s">
        <v>562</v>
      </c>
      <c r="C552" s="2" t="str">
        <f>IFERROR(INDEX('[1]ET- AC Registrations'!$A$5:$AE$8000,MATCH(Contacts[[#This Row],[Registration Number]],'[1]ET- AC Registrations'!$G$5:$G$8000,0),MATCH("Operation Name",'[1]ET- AC Registrations'!$A$5:$AE$5,0)),"")</f>
        <v>Seve's Meats Inc</v>
      </c>
      <c r="D552" s="2"/>
      <c r="E552" s="3">
        <f>IFERROR(INDEX('[1]ET- AC Registrations'!$A$5:$AE$8000,MATCH(Contacts[[#This Row],[Registration Number]],'[1]ET- AC Registrations'!$G$5:$G$8000,0),MATCH("Expiration Date",'[1]ET- AC Registrations'!$A$5:$AE$5,0)),"")</f>
        <v>45424</v>
      </c>
      <c r="F552" s="4" t="str">
        <f>IF(C552="","",IF(COUNTIFS('[1]ET-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2" s="26" t="str">
        <f>IFERROR(IF(VLOOKUP(Contacts[[#This Row],[Registration Number]],'[1]ET- AC Registrations'!$G$5:$AC$8000,20,FALSE)=TRUE,"Yes","No"),"")</f>
        <v>No</v>
      </c>
      <c r="H552" s="26" t="str">
        <f>IFERROR(IF(VLOOKUP(Contacts[[#This Row],[Registration Number]],'[1]ET- AC Registrations'!$G$5:$AC$8000,21,FALSE)=TRUE,"Yes","No"),"")</f>
        <v>No</v>
      </c>
      <c r="I552" s="26" t="str">
        <f>IFERROR(IF(VLOOKUP(Contacts[[#This Row],[Registration Number]],'[1]ET- AC Registrations'!$G$5:$AC$8000,22,FALSE)=TRUE,"Yes","No"),"")</f>
        <v>Yes</v>
      </c>
      <c r="J552" s="26" t="str">
        <f>IFERROR(IF(VLOOKUP(Contacts[[#This Row],[Registration Number]],'[1]ET- AC Registrations'!$G$5:$AC$8000,23,FALSE)=TRUE,"Yes","No"),"")</f>
        <v>No</v>
      </c>
      <c r="K552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53" spans="2:11" ht="30" customHeight="1" x14ac:dyDescent="0.3">
      <c r="B553" s="1" t="s">
        <v>563</v>
      </c>
      <c r="C553" s="2" t="str">
        <f>IFERROR(INDEX('[1]ET- AC Registrations'!$A$5:$AE$8000,MATCH(Contacts[[#This Row],[Registration Number]],'[1]ET- AC Registrations'!$G$5:$G$8000,0),MATCH("Operation Name",'[1]ET- AC Registrations'!$A$5:$AE$5,0)),"")</f>
        <v>M &amp; J Seafood Co Inc</v>
      </c>
      <c r="D553" s="2"/>
      <c r="E553" s="3">
        <f>IFERROR(INDEX('[1]ET- AC Registrations'!$A$5:$AE$8000,MATCH(Contacts[[#This Row],[Registration Number]],'[1]ET- AC Registrations'!$G$5:$G$8000,0),MATCH("Expiration Date",'[1]ET- AC Registrations'!$A$5:$AE$5,0)),"")</f>
        <v>45424</v>
      </c>
      <c r="F553" s="4" t="str">
        <f>IF(C553="","",IF(COUNTIFS('[1]ET-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3" s="26" t="str">
        <f>IFERROR(IF(VLOOKUP(Contacts[[#This Row],[Registration Number]],'[1]ET- AC Registrations'!$G$5:$AC$8000,20,FALSE)=TRUE,"Yes","No"),"")</f>
        <v>No</v>
      </c>
      <c r="H553" s="26" t="str">
        <f>IFERROR(IF(VLOOKUP(Contacts[[#This Row],[Registration Number]],'[1]ET- AC Registrations'!$G$5:$AC$8000,21,FALSE)=TRUE,"Yes","No"),"")</f>
        <v>No</v>
      </c>
      <c r="I553" s="26" t="str">
        <f>IFERROR(IF(VLOOKUP(Contacts[[#This Row],[Registration Number]],'[1]ET- AC Registrations'!$G$5:$AC$8000,22,FALSE)=TRUE,"Yes","No"),"")</f>
        <v>Yes</v>
      </c>
      <c r="J553" s="26" t="str">
        <f>IFERROR(IF(VLOOKUP(Contacts[[#This Row],[Registration Number]],'[1]ET- AC Registrations'!$G$5:$AC$8000,23,FALSE)=TRUE,"Yes","No"),"")</f>
        <v>Yes</v>
      </c>
      <c r="K553" s="26" t="str">
        <f>IFERROR(INDEX('[1]ET- AC Registrations'!$A$5:$AE$8000,MATCH(Contacts[[#This Row],[Registration Number]],'[1]ET- AC Registrations'!$G$5:$G$8000,0),MATCH("City",'[1]ET- AC Registrations'!$A$5:$AE$5,0)),"")</f>
        <v>Paramount</v>
      </c>
    </row>
    <row r="554" spans="2:11" ht="30" customHeight="1" x14ac:dyDescent="0.3">
      <c r="B554" s="1" t="s">
        <v>564</v>
      </c>
      <c r="C554" s="2" t="str">
        <f>IFERROR(INDEX('[1]ET- AC Registrations'!$A$5:$AE$8000,MATCH(Contacts[[#This Row],[Registration Number]],'[1]ET- AC Registrations'!$G$5:$G$8000,0),MATCH("Operation Name",'[1]ET- AC Registrations'!$A$5:$AE$5,0)),"")</f>
        <v>H. L Foodservice, Inc</v>
      </c>
      <c r="D554" s="2"/>
      <c r="E554" s="3">
        <f>IFERROR(INDEX('[1]ET- AC Registrations'!$A$5:$AE$8000,MATCH(Contacts[[#This Row],[Registration Number]],'[1]ET- AC Registrations'!$G$5:$G$8000,0),MATCH("Expiration Date",'[1]ET- AC Registrations'!$A$5:$AE$5,0)),"")</f>
        <v>45424</v>
      </c>
      <c r="F554" s="4" t="str">
        <f>IF(C554="","",IF(COUNTIFS('[1]ET-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4" s="26" t="str">
        <f>IFERROR(IF(VLOOKUP(Contacts[[#This Row],[Registration Number]],'[1]ET- AC Registrations'!$G$5:$AC$8000,20,FALSE)=TRUE,"Yes","No"),"")</f>
        <v>Yes</v>
      </c>
      <c r="H554" s="26" t="str">
        <f>IFERROR(IF(VLOOKUP(Contacts[[#This Row],[Registration Number]],'[1]ET- AC Registrations'!$G$5:$AC$8000,21,FALSE)=TRUE,"Yes","No"),"")</f>
        <v>Yes</v>
      </c>
      <c r="I554" s="26" t="str">
        <f>IFERROR(IF(VLOOKUP(Contacts[[#This Row],[Registration Number]],'[1]ET- AC Registrations'!$G$5:$AC$8000,22,FALSE)=TRUE,"Yes","No"),"")</f>
        <v>Yes</v>
      </c>
      <c r="J554" s="26" t="str">
        <f>IFERROR(IF(VLOOKUP(Contacts[[#This Row],[Registration Number]],'[1]ET- AC Registrations'!$G$5:$AC$8000,23,FALSE)=TRUE,"Yes","No"),"")</f>
        <v>Yes</v>
      </c>
      <c r="K55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55" spans="2:11" ht="30" customHeight="1" x14ac:dyDescent="0.3">
      <c r="B555" s="1" t="s">
        <v>565</v>
      </c>
      <c r="C555" s="2" t="str">
        <f>IFERROR(INDEX('[1]ET- AC Registrations'!$A$5:$AE$8000,MATCH(Contacts[[#This Row],[Registration Number]],'[1]ET- AC Registrations'!$G$5:$G$8000,0),MATCH("Operation Name",'[1]ET- AC Registrations'!$A$5:$AE$5,0)),"")</f>
        <v>West Coast Prime Meats LLC</v>
      </c>
      <c r="D555" s="2"/>
      <c r="E555" s="3">
        <f>IFERROR(INDEX('[1]ET- AC Registrations'!$A$5:$AE$8000,MATCH(Contacts[[#This Row],[Registration Number]],'[1]ET- AC Registrations'!$G$5:$G$8000,0),MATCH("Expiration Date",'[1]ET- AC Registrations'!$A$5:$AE$5,0)),"")</f>
        <v>45424</v>
      </c>
      <c r="F555" s="4" t="str">
        <f>IF(C555="","",IF(COUNTIFS('[1]ET-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5" s="26" t="str">
        <f>IFERROR(IF(VLOOKUP(Contacts[[#This Row],[Registration Number]],'[1]ET- AC Registrations'!$G$5:$AC$8000,20,FALSE)=TRUE,"Yes","No"),"")</f>
        <v>Yes</v>
      </c>
      <c r="H555" s="26" t="str">
        <f>IFERROR(IF(VLOOKUP(Contacts[[#This Row],[Registration Number]],'[1]ET- AC Registrations'!$G$5:$AC$8000,21,FALSE)=TRUE,"Yes","No"),"")</f>
        <v>No</v>
      </c>
      <c r="I555" s="26" t="str">
        <f>IFERROR(IF(VLOOKUP(Contacts[[#This Row],[Registration Number]],'[1]ET- AC Registrations'!$G$5:$AC$8000,22,FALSE)=TRUE,"Yes","No"),"")</f>
        <v>Yes</v>
      </c>
      <c r="J555" s="26" t="str">
        <f>IFERROR(IF(VLOOKUP(Contacts[[#This Row],[Registration Number]],'[1]ET- AC Registrations'!$G$5:$AC$8000,23,FALSE)=TRUE,"Yes","No"),"")</f>
        <v>Yes</v>
      </c>
      <c r="K555" s="26" t="str">
        <f>IFERROR(INDEX('[1]ET- AC Registrations'!$A$5:$AE$8000,MATCH(Contacts[[#This Row],[Registration Number]],'[1]ET- AC Registrations'!$G$5:$G$8000,0),MATCH("City",'[1]ET- AC Registrations'!$A$5:$AE$5,0)),"")</f>
        <v>Brea</v>
      </c>
    </row>
    <row r="556" spans="2:11" ht="30" customHeight="1" x14ac:dyDescent="0.3">
      <c r="B556" s="1" t="s">
        <v>566</v>
      </c>
      <c r="C556" s="2" t="str">
        <f>IFERROR(INDEX('[1]ET- AC Registrations'!$A$5:$AE$8000,MATCH(Contacts[[#This Row],[Registration Number]],'[1]ET- AC Registrations'!$G$5:$G$8000,0),MATCH("Operation Name",'[1]ET- AC Registrations'!$A$5:$AE$5,0)),"")</f>
        <v>Modesto Food Distributors, Inc</v>
      </c>
      <c r="D556" s="2"/>
      <c r="E556" s="3">
        <f>IFERROR(INDEX('[1]ET- AC Registrations'!$A$5:$AE$8000,MATCH(Contacts[[#This Row],[Registration Number]],'[1]ET- AC Registrations'!$G$5:$G$8000,0),MATCH("Expiration Date",'[1]ET- AC Registrations'!$A$5:$AE$5,0)),"")</f>
        <v>45424</v>
      </c>
      <c r="F556" s="4" t="str">
        <f>IF(C556="","",IF(COUNTIFS('[1]ET-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6" s="26" t="str">
        <f>IFERROR(IF(VLOOKUP(Contacts[[#This Row],[Registration Number]],'[1]ET- AC Registrations'!$G$5:$AC$8000,20,FALSE)=TRUE,"Yes","No"),"")</f>
        <v>Yes</v>
      </c>
      <c r="H556" s="26" t="str">
        <f>IFERROR(IF(VLOOKUP(Contacts[[#This Row],[Registration Number]],'[1]ET- AC Registrations'!$G$5:$AC$8000,21,FALSE)=TRUE,"Yes","No"),"")</f>
        <v>Yes</v>
      </c>
      <c r="I556" s="26" t="str">
        <f>IFERROR(IF(VLOOKUP(Contacts[[#This Row],[Registration Number]],'[1]ET- AC Registrations'!$G$5:$AC$8000,22,FALSE)=TRUE,"Yes","No"),"")</f>
        <v>Yes</v>
      </c>
      <c r="J556" s="26" t="str">
        <f>IFERROR(IF(VLOOKUP(Contacts[[#This Row],[Registration Number]],'[1]ET- AC Registrations'!$G$5:$AC$8000,23,FALSE)=TRUE,"Yes","No"),"")</f>
        <v>Yes</v>
      </c>
      <c r="K556" s="26" t="str">
        <f>IFERROR(INDEX('[1]ET- AC Registrations'!$A$5:$AE$8000,MATCH(Contacts[[#This Row],[Registration Number]],'[1]ET- AC Registrations'!$G$5:$G$8000,0),MATCH("City",'[1]ET- AC Registrations'!$A$5:$AE$5,0)),"")</f>
        <v>Daly City</v>
      </c>
    </row>
    <row r="557" spans="2:11" ht="30" customHeight="1" x14ac:dyDescent="0.3">
      <c r="B557" s="1" t="s">
        <v>567</v>
      </c>
      <c r="C557" s="2" t="str">
        <f>IFERROR(INDEX('[1]ET- AC Registrations'!$A$5:$AE$8000,MATCH(Contacts[[#This Row],[Registration Number]],'[1]ET- AC Registrations'!$G$5:$G$8000,0),MATCH("Operation Name",'[1]ET- AC Registrations'!$A$5:$AE$5,0)),"")</f>
        <v>Porky Products, Inc DBA Global Protein Group</v>
      </c>
      <c r="D557" s="2"/>
      <c r="E557" s="3">
        <f>IFERROR(INDEX('[1]ET- AC Registrations'!$A$5:$AE$8000,MATCH(Contacts[[#This Row],[Registration Number]],'[1]ET- AC Registrations'!$G$5:$G$8000,0),MATCH("Expiration Date",'[1]ET- AC Registrations'!$A$5:$AE$5,0)),"")</f>
        <v>45424</v>
      </c>
      <c r="F557" s="4" t="str">
        <f>IF(C557="","",IF(COUNTIFS('[1]ET-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7" s="26" t="str">
        <f>IFERROR(IF(VLOOKUP(Contacts[[#This Row],[Registration Number]],'[1]ET- AC Registrations'!$G$5:$AC$8000,20,FALSE)=TRUE,"Yes","No"),"")</f>
        <v>No</v>
      </c>
      <c r="H557" s="26" t="str">
        <f>IFERROR(IF(VLOOKUP(Contacts[[#This Row],[Registration Number]],'[1]ET- AC Registrations'!$G$5:$AC$8000,21,FALSE)=TRUE,"Yes","No"),"")</f>
        <v>No</v>
      </c>
      <c r="I557" s="26" t="str">
        <f>IFERROR(IF(VLOOKUP(Contacts[[#This Row],[Registration Number]],'[1]ET- AC Registrations'!$G$5:$AC$8000,22,FALSE)=TRUE,"Yes","No"),"")</f>
        <v>Yes</v>
      </c>
      <c r="J557" s="26" t="str">
        <f>IFERROR(IF(VLOOKUP(Contacts[[#This Row],[Registration Number]],'[1]ET- AC Registrations'!$G$5:$AC$8000,23,FALSE)=TRUE,"Yes","No"),"")</f>
        <v>Yes</v>
      </c>
      <c r="K557" s="26" t="str">
        <f>IFERROR(INDEX('[1]ET- AC Registrations'!$A$5:$AE$8000,MATCH(Contacts[[#This Row],[Registration Number]],'[1]ET- AC Registrations'!$G$5:$G$8000,0),MATCH("City",'[1]ET- AC Registrations'!$A$5:$AE$5,0)),"")</f>
        <v>Irvine</v>
      </c>
    </row>
    <row r="558" spans="2:11" ht="30" customHeight="1" x14ac:dyDescent="0.3">
      <c r="B558" s="1" t="s">
        <v>568</v>
      </c>
      <c r="C558" s="2" t="str">
        <f>IFERROR(INDEX('[1]ET- AC Registrations'!$A$5:$AE$8000,MATCH(Contacts[[#This Row],[Registration Number]],'[1]ET- AC Registrations'!$G$5:$G$8000,0),MATCH("Operation Name",'[1]ET- AC Registrations'!$A$5:$AE$5,0)),"")</f>
        <v>Porky Products, Inc</v>
      </c>
      <c r="D558" s="2"/>
      <c r="E558" s="3">
        <f>IFERROR(INDEX('[1]ET- AC Registrations'!$A$5:$AE$8000,MATCH(Contacts[[#This Row],[Registration Number]],'[1]ET- AC Registrations'!$G$5:$G$8000,0),MATCH("Expiration Date",'[1]ET- AC Registrations'!$A$5:$AE$5,0)),"")</f>
        <v>45424</v>
      </c>
      <c r="F558" s="4" t="str">
        <f>IF(C558="","",IF(COUNTIFS('[1]ET-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8" s="26" t="str">
        <f>IFERROR(IF(VLOOKUP(Contacts[[#This Row],[Registration Number]],'[1]ET- AC Registrations'!$G$5:$AC$8000,20,FALSE)=TRUE,"Yes","No"),"")</f>
        <v>No</v>
      </c>
      <c r="H558" s="26" t="str">
        <f>IFERROR(IF(VLOOKUP(Contacts[[#This Row],[Registration Number]],'[1]ET- AC Registrations'!$G$5:$AC$8000,21,FALSE)=TRUE,"Yes","No"),"")</f>
        <v>No</v>
      </c>
      <c r="I558" s="26" t="str">
        <f>IFERROR(IF(VLOOKUP(Contacts[[#This Row],[Registration Number]],'[1]ET- AC Registrations'!$G$5:$AC$8000,22,FALSE)=TRUE,"Yes","No"),"")</f>
        <v>Yes</v>
      </c>
      <c r="J558" s="26" t="str">
        <f>IFERROR(IF(VLOOKUP(Contacts[[#This Row],[Registration Number]],'[1]ET- AC Registrations'!$G$5:$AC$8000,23,FALSE)=TRUE,"Yes","No"),"")</f>
        <v>Yes</v>
      </c>
      <c r="K558" s="26" t="str">
        <f>IFERROR(INDEX('[1]ET- AC Registrations'!$A$5:$AE$8000,MATCH(Contacts[[#This Row],[Registration Number]],'[1]ET- AC Registrations'!$G$5:$G$8000,0),MATCH("City",'[1]ET- AC Registrations'!$A$5:$AE$5,0)),"")</f>
        <v>Calabasas</v>
      </c>
    </row>
    <row r="559" spans="2:11" ht="30" customHeight="1" x14ac:dyDescent="0.3">
      <c r="B559" s="1" t="s">
        <v>569</v>
      </c>
      <c r="C559" s="2" t="str">
        <f>IFERROR(INDEX('[1]ET- AC Registrations'!$A$5:$AE$8000,MATCH(Contacts[[#This Row],[Registration Number]],'[1]ET- AC Registrations'!$G$5:$G$8000,0),MATCH("Operation Name",'[1]ET- AC Registrations'!$A$5:$AE$5,0)),"")</f>
        <v>Modesto Food Distributors, Inc</v>
      </c>
      <c r="D559" s="2"/>
      <c r="E559" s="3">
        <f>IFERROR(INDEX('[1]ET- AC Registrations'!$A$5:$AE$8000,MATCH(Contacts[[#This Row],[Registration Number]],'[1]ET- AC Registrations'!$G$5:$G$8000,0),MATCH("Expiration Date",'[1]ET- AC Registrations'!$A$5:$AE$5,0)),"")</f>
        <v>45428</v>
      </c>
      <c r="F559" s="4" t="str">
        <f>IF(C559="","",IF(COUNTIFS('[1]ET-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59" s="26" t="str">
        <f>IFERROR(IF(VLOOKUP(Contacts[[#This Row],[Registration Number]],'[1]ET- AC Registrations'!$G$5:$AC$8000,20,FALSE)=TRUE,"Yes","No"),"")</f>
        <v>Yes</v>
      </c>
      <c r="H559" s="26" t="str">
        <f>IFERROR(IF(VLOOKUP(Contacts[[#This Row],[Registration Number]],'[1]ET- AC Registrations'!$G$5:$AC$8000,21,FALSE)=TRUE,"Yes","No"),"")</f>
        <v>Yes</v>
      </c>
      <c r="I559" s="26" t="str">
        <f>IFERROR(IF(VLOOKUP(Contacts[[#This Row],[Registration Number]],'[1]ET- AC Registrations'!$G$5:$AC$8000,22,FALSE)=TRUE,"Yes","No"),"")</f>
        <v>Yes</v>
      </c>
      <c r="J559" s="26" t="str">
        <f>IFERROR(IF(VLOOKUP(Contacts[[#This Row],[Registration Number]],'[1]ET- AC Registrations'!$G$5:$AC$8000,23,FALSE)=TRUE,"Yes","No"),"")</f>
        <v>Yes</v>
      </c>
      <c r="K559" s="26" t="str">
        <f>IFERROR(INDEX('[1]ET- AC Registrations'!$A$5:$AE$8000,MATCH(Contacts[[#This Row],[Registration Number]],'[1]ET- AC Registrations'!$G$5:$G$8000,0),MATCH("City",'[1]ET- AC Registrations'!$A$5:$AE$5,0)),"")</f>
        <v>Colma</v>
      </c>
    </row>
    <row r="560" spans="2:11" ht="30" customHeight="1" x14ac:dyDescent="0.3">
      <c r="B560" s="1" t="s">
        <v>570</v>
      </c>
      <c r="C560" s="2" t="str">
        <f>IFERROR(INDEX('[1]ET- AC Registrations'!$A$5:$AE$8000,MATCH(Contacts[[#This Row],[Registration Number]],'[1]ET- AC Registrations'!$G$5:$G$8000,0),MATCH("Operation Name",'[1]ET- AC Registrations'!$A$5:$AE$5,0)),"")</f>
        <v>Hill Meat Company</v>
      </c>
      <c r="D560" s="2"/>
      <c r="E560" s="3">
        <f>IFERROR(INDEX('[1]ET- AC Registrations'!$A$5:$AE$8000,MATCH(Contacts[[#This Row],[Registration Number]],'[1]ET- AC Registrations'!$G$5:$G$8000,0),MATCH("Expiration Date",'[1]ET- AC Registrations'!$A$5:$AE$5,0)),"")</f>
        <v>45427</v>
      </c>
      <c r="F560" s="4" t="str">
        <f>IF(C560="","",IF(COUNTIFS('[1]ET-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60" s="26" t="str">
        <f>IFERROR(IF(VLOOKUP(Contacts[[#This Row],[Registration Number]],'[1]ET- AC Registrations'!$G$5:$AC$8000,20,FALSE)=TRUE,"Yes","No"),"")</f>
        <v>No</v>
      </c>
      <c r="H560" s="26" t="str">
        <f>IFERROR(IF(VLOOKUP(Contacts[[#This Row],[Registration Number]],'[1]ET- AC Registrations'!$G$5:$AC$8000,21,FALSE)=TRUE,"Yes","No"),"")</f>
        <v>No</v>
      </c>
      <c r="I560" s="26" t="str">
        <f>IFERROR(IF(VLOOKUP(Contacts[[#This Row],[Registration Number]],'[1]ET- AC Registrations'!$G$5:$AC$8000,22,FALSE)=TRUE,"Yes","No"),"")</f>
        <v>Yes</v>
      </c>
      <c r="J560" s="26" t="str">
        <f>IFERROR(IF(VLOOKUP(Contacts[[#This Row],[Registration Number]],'[1]ET- AC Registrations'!$G$5:$AC$8000,23,FALSE)=TRUE,"Yes","No"),"")</f>
        <v>No</v>
      </c>
      <c r="K560" s="26" t="str">
        <f>IFERROR(INDEX('[1]ET- AC Registrations'!$A$5:$AE$8000,MATCH(Contacts[[#This Row],[Registration Number]],'[1]ET- AC Registrations'!$G$5:$G$8000,0),MATCH("City",'[1]ET- AC Registrations'!$A$5:$AE$5,0)),"")</f>
        <v>Pendleton</v>
      </c>
    </row>
    <row r="561" spans="2:11" ht="30" customHeight="1" x14ac:dyDescent="0.3">
      <c r="B561" s="1" t="s">
        <v>571</v>
      </c>
      <c r="C561" s="2" t="str">
        <f>IFERROR(INDEX('[1]ET- AC Registrations'!$A$5:$AE$8000,MATCH(Contacts[[#This Row],[Registration Number]],'[1]ET- AC Registrations'!$G$5:$G$8000,0),MATCH("Operation Name",'[1]ET- AC Registrations'!$A$5:$AE$5,0)),"")</f>
        <v>Daybreak Foods- Creekwood</v>
      </c>
      <c r="D561" s="2"/>
      <c r="E561" s="3">
        <f>IFERROR(INDEX('[1]ET- AC Registrations'!$A$5:$AE$8000,MATCH(Contacts[[#This Row],[Registration Number]],'[1]ET- AC Registrations'!$G$5:$G$8000,0),MATCH("Expiration Date",'[1]ET- AC Registrations'!$A$5:$AE$5,0)),"")</f>
        <v>45427</v>
      </c>
      <c r="F561" s="4" t="str">
        <f>IF(C561="","",IF(COUNTIFS('[1]ET-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61" s="26" t="str">
        <f>IFERROR(IF(VLOOKUP(Contacts[[#This Row],[Registration Number]],'[1]ET- AC Registrations'!$G$5:$AC$8000,20,FALSE)=TRUE,"Yes","No"),"")</f>
        <v>Yes</v>
      </c>
      <c r="H561" s="26" t="str">
        <f>IFERROR(IF(VLOOKUP(Contacts[[#This Row],[Registration Number]],'[1]ET- AC Registrations'!$G$5:$AC$8000,21,FALSE)=TRUE,"Yes","No"),"")</f>
        <v>Yes</v>
      </c>
      <c r="I561" s="26" t="str">
        <f>IFERROR(IF(VLOOKUP(Contacts[[#This Row],[Registration Number]],'[1]ET- AC Registrations'!$G$5:$AC$8000,22,FALSE)=TRUE,"Yes","No"),"")</f>
        <v>No</v>
      </c>
      <c r="J561" s="26" t="str">
        <f>IFERROR(IF(VLOOKUP(Contacts[[#This Row],[Registration Number]],'[1]ET- AC Registrations'!$G$5:$AC$8000,23,FALSE)=TRUE,"Yes","No"),"")</f>
        <v>No</v>
      </c>
      <c r="K561" s="26" t="str">
        <f>IFERROR(INDEX('[1]ET- AC Registrations'!$A$5:$AE$8000,MATCH(Contacts[[#This Row],[Registration Number]],'[1]ET- AC Registrations'!$G$5:$G$8000,0),MATCH("City",'[1]ET- AC Registrations'!$A$5:$AE$5,0)),"")</f>
        <v>Lake Mills</v>
      </c>
    </row>
    <row r="562" spans="2:11" ht="30" customHeight="1" x14ac:dyDescent="0.3">
      <c r="B562" s="1" t="s">
        <v>572</v>
      </c>
      <c r="C562" s="2" t="str">
        <f>IFERROR(INDEX('[1]ET- AC Registrations'!$A$5:$AE$8000,MATCH(Contacts[[#This Row],[Registration Number]],'[1]ET- AC Registrations'!$G$5:$G$8000,0),MATCH("Operation Name",'[1]ET- AC Registrations'!$A$5:$AE$5,0)),"")</f>
        <v>Daybreak Foods- Eagle Point</v>
      </c>
      <c r="D562" s="2"/>
      <c r="E562" s="3">
        <f>IFERROR(INDEX('[1]ET- AC Registrations'!$A$5:$AE$8000,MATCH(Contacts[[#This Row],[Registration Number]],'[1]ET- AC Registrations'!$G$5:$G$8000,0),MATCH("Expiration Date",'[1]ET- AC Registrations'!$A$5:$AE$5,0)),"")</f>
        <v>45792</v>
      </c>
      <c r="F562" s="4" t="str">
        <f>IF(C562="","",IF(COUNTIFS('[1]ET-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62" s="26" t="str">
        <f>IFERROR(IF(VLOOKUP(Contacts[[#This Row],[Registration Number]],'[1]ET- AC Registrations'!$G$5:$AC$8000,20,FALSE)=TRUE,"Yes","No"),"")</f>
        <v>No</v>
      </c>
      <c r="H562" s="26" t="str">
        <f>IFERROR(IF(VLOOKUP(Contacts[[#This Row],[Registration Number]],'[1]ET- AC Registrations'!$G$5:$AC$8000,21,FALSE)=TRUE,"Yes","No"),"")</f>
        <v>Yes</v>
      </c>
      <c r="I562" s="26" t="str">
        <f>IFERROR(IF(VLOOKUP(Contacts[[#This Row],[Registration Number]],'[1]ET- AC Registrations'!$G$5:$AC$8000,22,FALSE)=TRUE,"Yes","No"),"")</f>
        <v>No</v>
      </c>
      <c r="J562" s="26" t="str">
        <f>IFERROR(IF(VLOOKUP(Contacts[[#This Row],[Registration Number]],'[1]ET- AC Registrations'!$G$5:$AC$8000,23,FALSE)=TRUE,"Yes","No"),"")</f>
        <v>No</v>
      </c>
      <c r="K562" s="26" t="str">
        <f>IFERROR(INDEX('[1]ET- AC Registrations'!$A$5:$AE$8000,MATCH(Contacts[[#This Row],[Registration Number]],'[1]ET- AC Registrations'!$G$5:$G$8000,0),MATCH("City",'[1]ET- AC Registrations'!$A$5:$AE$5,0)),"")</f>
        <v>Eagle Grove</v>
      </c>
    </row>
    <row r="563" spans="2:11" ht="30" customHeight="1" x14ac:dyDescent="0.3">
      <c r="B563" s="1" t="s">
        <v>573</v>
      </c>
      <c r="C563" s="2" t="str">
        <f>IFERROR(INDEX('[1]ET- AC Registrations'!$A$5:$AE$8000,MATCH(Contacts[[#This Row],[Registration Number]],'[1]ET- AC Registrations'!$G$5:$G$8000,0),MATCH("Operation Name",'[1]ET- AC Registrations'!$A$5:$AE$5,0)),"")</f>
        <v>Ladera Quality Meats, LLC</v>
      </c>
      <c r="D563" s="2"/>
      <c r="E563" s="3">
        <f>IFERROR(INDEX('[1]ET- AC Registrations'!$A$5:$AE$8000,MATCH(Contacts[[#This Row],[Registration Number]],'[1]ET- AC Registrations'!$G$5:$G$8000,0),MATCH("Expiration Date",'[1]ET- AC Registrations'!$A$5:$AE$5,0)),"")</f>
        <v>45428</v>
      </c>
      <c r="F563" s="4" t="str">
        <f>IF(C563="","",IF(COUNTIFS('[1]ET-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63" s="26" t="str">
        <f>IFERROR(IF(VLOOKUP(Contacts[[#This Row],[Registration Number]],'[1]ET- AC Registrations'!$G$5:$AC$8000,20,FALSE)=TRUE,"Yes","No"),"")</f>
        <v>Yes</v>
      </c>
      <c r="H563" s="26" t="str">
        <f>IFERROR(IF(VLOOKUP(Contacts[[#This Row],[Registration Number]],'[1]ET- AC Registrations'!$G$5:$AC$8000,21,FALSE)=TRUE,"Yes","No"),"")</f>
        <v>Yes</v>
      </c>
      <c r="I563" s="26" t="str">
        <f>IFERROR(IF(VLOOKUP(Contacts[[#This Row],[Registration Number]],'[1]ET- AC Registrations'!$G$5:$AC$8000,22,FALSE)=TRUE,"Yes","No"),"")</f>
        <v>Yes</v>
      </c>
      <c r="J563" s="26" t="str">
        <f>IFERROR(IF(VLOOKUP(Contacts[[#This Row],[Registration Number]],'[1]ET- AC Registrations'!$G$5:$AC$8000,23,FALSE)=TRUE,"Yes","No"),"")</f>
        <v>Yes</v>
      </c>
      <c r="K563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564" spans="2:11" ht="30" customHeight="1" x14ac:dyDescent="0.3">
      <c r="B564" s="1" t="s">
        <v>574</v>
      </c>
      <c r="C564" s="2" t="str">
        <f>IFERROR(INDEX('[1]ET- AC Registrations'!$A$5:$AE$8000,MATCH(Contacts[[#This Row],[Registration Number]],'[1]ET- AC Registrations'!$G$5:$G$8000,0),MATCH("Operation Name",'[1]ET- AC Registrations'!$A$5:$AE$5,0)),"")</f>
        <v>S &amp; L Food Sales Company Inc</v>
      </c>
      <c r="D564" s="2"/>
      <c r="E564" s="3">
        <f>IFERROR(INDEX('[1]ET- AC Registrations'!$A$5:$AE$8000,MATCH(Contacts[[#This Row],[Registration Number]],'[1]ET- AC Registrations'!$G$5:$G$8000,0),MATCH("Expiration Date",'[1]ET- AC Registrations'!$A$5:$AE$5,0)),"")</f>
        <v>45430</v>
      </c>
      <c r="F564" s="4" t="str">
        <f>IF(C564="","",IF(COUNTIFS('[1]ET-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64" s="26" t="str">
        <f>IFERROR(IF(VLOOKUP(Contacts[[#This Row],[Registration Number]],'[1]ET- AC Registrations'!$G$5:$AC$8000,20,FALSE)=TRUE,"Yes","No"),"")</f>
        <v>Yes</v>
      </c>
      <c r="H564" s="26" t="str">
        <f>IFERROR(IF(VLOOKUP(Contacts[[#This Row],[Registration Number]],'[1]ET- AC Registrations'!$G$5:$AC$8000,21,FALSE)=TRUE,"Yes","No"),"")</f>
        <v>Yes</v>
      </c>
      <c r="I564" s="26" t="str">
        <f>IFERROR(IF(VLOOKUP(Contacts[[#This Row],[Registration Number]],'[1]ET- AC Registrations'!$G$5:$AC$8000,22,FALSE)=TRUE,"Yes","No"),"")</f>
        <v>Yes</v>
      </c>
      <c r="J564" s="26" t="str">
        <f>IFERROR(IF(VLOOKUP(Contacts[[#This Row],[Registration Number]],'[1]ET- AC Registrations'!$G$5:$AC$8000,23,FALSE)=TRUE,"Yes","No"),"")</f>
        <v>No</v>
      </c>
      <c r="K564" s="26" t="str">
        <f>IFERROR(INDEX('[1]ET- AC Registrations'!$A$5:$AE$8000,MATCH(Contacts[[#This Row],[Registration Number]],'[1]ET- AC Registrations'!$G$5:$G$8000,0),MATCH("City",'[1]ET- AC Registrations'!$A$5:$AE$5,0)),"")</f>
        <v>Chico</v>
      </c>
    </row>
    <row r="565" spans="2:11" ht="30" customHeight="1" x14ac:dyDescent="0.3">
      <c r="B565" s="1" t="s">
        <v>575</v>
      </c>
      <c r="C565" s="2" t="str">
        <f>IFERROR(INDEX('[1]ET- AC Registrations'!$A$5:$AE$8000,MATCH(Contacts[[#This Row],[Registration Number]],'[1]ET- AC Registrations'!$G$5:$G$8000,0),MATCH("Operation Name",'[1]ET- AC Registrations'!$A$5:$AE$5,0)),"")</f>
        <v>Kitchen Cuts, LLC</v>
      </c>
      <c r="D565" s="2"/>
      <c r="E565" s="3">
        <f>IFERROR(INDEX('[1]ET- AC Registrations'!$A$5:$AE$8000,MATCH(Contacts[[#This Row],[Registration Number]],'[1]ET- AC Registrations'!$G$5:$G$8000,0),MATCH("Expiration Date",'[1]ET- AC Registrations'!$A$5:$AE$5,0)),"")</f>
        <v>45430</v>
      </c>
      <c r="F565" s="4" t="str">
        <f>IF(C565="","",IF(COUNTIFS('[1]ET-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65" s="26" t="str">
        <f>IFERROR(IF(VLOOKUP(Contacts[[#This Row],[Registration Number]],'[1]ET- AC Registrations'!$G$5:$AC$8000,20,FALSE)=TRUE,"Yes","No"),"")</f>
        <v>No</v>
      </c>
      <c r="H565" s="26" t="str">
        <f>IFERROR(IF(VLOOKUP(Contacts[[#This Row],[Registration Number]],'[1]ET- AC Registrations'!$G$5:$AC$8000,21,FALSE)=TRUE,"Yes","No"),"")</f>
        <v>No</v>
      </c>
      <c r="I565" s="26" t="str">
        <f>IFERROR(IF(VLOOKUP(Contacts[[#This Row],[Registration Number]],'[1]ET- AC Registrations'!$G$5:$AC$8000,22,FALSE)=TRUE,"Yes","No"),"")</f>
        <v>Yes</v>
      </c>
      <c r="J565" s="26" t="str">
        <f>IFERROR(IF(VLOOKUP(Contacts[[#This Row],[Registration Number]],'[1]ET- AC Registrations'!$G$5:$AC$8000,23,FALSE)=TRUE,"Yes","No"),"")</f>
        <v>No</v>
      </c>
      <c r="K565" s="26" t="str">
        <f>IFERROR(INDEX('[1]ET- AC Registrations'!$A$5:$AE$8000,MATCH(Contacts[[#This Row],[Registration Number]],'[1]ET- AC Registrations'!$G$5:$G$8000,0),MATCH("City",'[1]ET- AC Registrations'!$A$5:$AE$5,0)),"")</f>
        <v>Maywood</v>
      </c>
    </row>
    <row r="566" spans="2:11" ht="30" customHeight="1" x14ac:dyDescent="0.3">
      <c r="B566" s="1" t="s">
        <v>576</v>
      </c>
      <c r="C566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566" s="2"/>
      <c r="E566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66" s="4" t="str">
        <f>IF(C566="","",IF(COUNTIFS('[1]ET-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66" s="26" t="str">
        <f>IFERROR(IF(VLOOKUP(Contacts[[#This Row],[Registration Number]],'[1]ET- AC Registrations'!$G$5:$AC$8000,20,FALSE)=TRUE,"Yes","No"),"")</f>
        <v>No</v>
      </c>
      <c r="H566" s="26" t="str">
        <f>IFERROR(IF(VLOOKUP(Contacts[[#This Row],[Registration Number]],'[1]ET- AC Registrations'!$G$5:$AC$8000,21,FALSE)=TRUE,"Yes","No"),"")</f>
        <v>No</v>
      </c>
      <c r="I566" s="26" t="str">
        <f>IFERROR(IF(VLOOKUP(Contacts[[#This Row],[Registration Number]],'[1]ET- AC Registrations'!$G$5:$AC$8000,22,FALSE)=TRUE,"Yes","No"),"")</f>
        <v>Yes</v>
      </c>
      <c r="J566" s="26" t="str">
        <f>IFERROR(IF(VLOOKUP(Contacts[[#This Row],[Registration Number]],'[1]ET- AC Registrations'!$G$5:$AC$8000,23,FALSE)=TRUE,"Yes","No"),"")</f>
        <v>No</v>
      </c>
      <c r="K566" s="26" t="str">
        <f>IFERROR(INDEX('[1]ET- AC Registrations'!$A$5:$AE$8000,MATCH(Contacts[[#This Row],[Registration Number]],'[1]ET- AC Registrations'!$G$5:$G$8000,0),MATCH("City",'[1]ET- AC Registrations'!$A$5:$AE$5,0)),"")</f>
        <v>Sioux Center</v>
      </c>
    </row>
    <row r="567" spans="2:11" ht="30" customHeight="1" x14ac:dyDescent="0.3">
      <c r="B567" s="1" t="s">
        <v>577</v>
      </c>
      <c r="C567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567" s="2"/>
      <c r="E567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67" s="4" t="str">
        <f>IF(C567="","",IF(COUNTIFS('[1]ET-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67" s="26" t="str">
        <f>IFERROR(IF(VLOOKUP(Contacts[[#This Row],[Registration Number]],'[1]ET- AC Registrations'!$G$5:$AC$8000,20,FALSE)=TRUE,"Yes","No"),"")</f>
        <v>No</v>
      </c>
      <c r="H567" s="26" t="str">
        <f>IFERROR(IF(VLOOKUP(Contacts[[#This Row],[Registration Number]],'[1]ET- AC Registrations'!$G$5:$AC$8000,21,FALSE)=TRUE,"Yes","No"),"")</f>
        <v>No</v>
      </c>
      <c r="I567" s="26" t="str">
        <f>IFERROR(IF(VLOOKUP(Contacts[[#This Row],[Registration Number]],'[1]ET- AC Registrations'!$G$5:$AC$8000,22,FALSE)=TRUE,"Yes","No"),"")</f>
        <v>Yes</v>
      </c>
      <c r="J567" s="26" t="str">
        <f>IFERROR(IF(VLOOKUP(Contacts[[#This Row],[Registration Number]],'[1]ET- AC Registrations'!$G$5:$AC$8000,23,FALSE)=TRUE,"Yes","No"),"")</f>
        <v>No</v>
      </c>
      <c r="K567" s="26" t="str">
        <f>IFERROR(INDEX('[1]ET- AC Registrations'!$A$5:$AE$8000,MATCH(Contacts[[#This Row],[Registration Number]],'[1]ET- AC Registrations'!$G$5:$G$8000,0),MATCH("City",'[1]ET- AC Registrations'!$A$5:$AE$5,0)),"")</f>
        <v>Sioux City</v>
      </c>
    </row>
    <row r="568" spans="2:11" ht="30" customHeight="1" x14ac:dyDescent="0.3">
      <c r="B568" s="1" t="s">
        <v>578</v>
      </c>
      <c r="C568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568" s="2"/>
      <c r="E568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68" s="4" t="str">
        <f>IF(C568="","",IF(COUNTIFS('[1]ET-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68" s="26" t="str">
        <f>IFERROR(IF(VLOOKUP(Contacts[[#This Row],[Registration Number]],'[1]ET- AC Registrations'!$G$5:$AC$8000,20,FALSE)=TRUE,"Yes","No"),"")</f>
        <v>No</v>
      </c>
      <c r="H568" s="26" t="str">
        <f>IFERROR(IF(VLOOKUP(Contacts[[#This Row],[Registration Number]],'[1]ET- AC Registrations'!$G$5:$AC$8000,21,FALSE)=TRUE,"Yes","No"),"")</f>
        <v>No</v>
      </c>
      <c r="I568" s="26" t="str">
        <f>IFERROR(IF(VLOOKUP(Contacts[[#This Row],[Registration Number]],'[1]ET- AC Registrations'!$G$5:$AC$8000,22,FALSE)=TRUE,"Yes","No"),"")</f>
        <v>Yes</v>
      </c>
      <c r="J568" s="26" t="str">
        <f>IFERROR(IF(VLOOKUP(Contacts[[#This Row],[Registration Number]],'[1]ET- AC Registrations'!$G$5:$AC$8000,23,FALSE)=TRUE,"Yes","No"),"")</f>
        <v>No</v>
      </c>
      <c r="K568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569" spans="2:11" ht="30" customHeight="1" x14ac:dyDescent="0.3">
      <c r="B569" s="1" t="s">
        <v>579</v>
      </c>
      <c r="C569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569" s="2"/>
      <c r="E569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69" s="4" t="str">
        <f>IF(C569="","",IF(COUNTIFS('[1]ET-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69" s="26" t="str">
        <f>IFERROR(IF(VLOOKUP(Contacts[[#This Row],[Registration Number]],'[1]ET- AC Registrations'!$G$5:$AC$8000,20,FALSE)=TRUE,"Yes","No"),"")</f>
        <v>No</v>
      </c>
      <c r="H569" s="26" t="str">
        <f>IFERROR(IF(VLOOKUP(Contacts[[#This Row],[Registration Number]],'[1]ET- AC Registrations'!$G$5:$AC$8000,21,FALSE)=TRUE,"Yes","No"),"")</f>
        <v>No</v>
      </c>
      <c r="I569" s="26" t="str">
        <f>IFERROR(IF(VLOOKUP(Contacts[[#This Row],[Registration Number]],'[1]ET- AC Registrations'!$G$5:$AC$8000,22,FALSE)=TRUE,"Yes","No"),"")</f>
        <v>Yes</v>
      </c>
      <c r="J569" s="26" t="str">
        <f>IFERROR(IF(VLOOKUP(Contacts[[#This Row],[Registration Number]],'[1]ET- AC Registrations'!$G$5:$AC$8000,23,FALSE)=TRUE,"Yes","No"),"")</f>
        <v>No</v>
      </c>
      <c r="K569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570" spans="2:11" ht="30" customHeight="1" x14ac:dyDescent="0.3">
      <c r="B570" s="1" t="s">
        <v>580</v>
      </c>
      <c r="C570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570" s="2"/>
      <c r="E570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70" s="4" t="str">
        <f>IF(C570="","",IF(COUNTIFS('[1]ET-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70" s="26" t="str">
        <f>IFERROR(IF(VLOOKUP(Contacts[[#This Row],[Registration Number]],'[1]ET- AC Registrations'!$G$5:$AC$8000,20,FALSE)=TRUE,"Yes","No"),"")</f>
        <v>No</v>
      </c>
      <c r="H570" s="26" t="str">
        <f>IFERROR(IF(VLOOKUP(Contacts[[#This Row],[Registration Number]],'[1]ET- AC Registrations'!$G$5:$AC$8000,21,FALSE)=TRUE,"Yes","No"),"")</f>
        <v>No</v>
      </c>
      <c r="I570" s="26" t="str">
        <f>IFERROR(IF(VLOOKUP(Contacts[[#This Row],[Registration Number]],'[1]ET- AC Registrations'!$G$5:$AC$8000,22,FALSE)=TRUE,"Yes","No"),"")</f>
        <v>Yes</v>
      </c>
      <c r="J570" s="26" t="str">
        <f>IFERROR(IF(VLOOKUP(Contacts[[#This Row],[Registration Number]],'[1]ET- AC Registrations'!$G$5:$AC$8000,23,FALSE)=TRUE,"Yes","No"),"")</f>
        <v>No</v>
      </c>
      <c r="K570" s="26" t="str">
        <f>IFERROR(INDEX('[1]ET- AC Registrations'!$A$5:$AE$8000,MATCH(Contacts[[#This Row],[Registration Number]],'[1]ET- AC Registrations'!$G$5:$G$8000,0),MATCH("City",'[1]ET- AC Registrations'!$A$5:$AE$5,0)),"")</f>
        <v>Warsaw</v>
      </c>
    </row>
    <row r="571" spans="2:11" ht="30" customHeight="1" x14ac:dyDescent="0.3">
      <c r="B571" s="1" t="s">
        <v>581</v>
      </c>
      <c r="C571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571" s="2"/>
      <c r="E571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71" s="4" t="str">
        <f>IF(C571="","",IF(COUNTIFS('[1]ET-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71" s="26" t="str">
        <f>IFERROR(IF(VLOOKUP(Contacts[[#This Row],[Registration Number]],'[1]ET- AC Registrations'!$G$5:$AC$8000,20,FALSE)=TRUE,"Yes","No"),"")</f>
        <v>No</v>
      </c>
      <c r="H571" s="26" t="str">
        <f>IFERROR(IF(VLOOKUP(Contacts[[#This Row],[Registration Number]],'[1]ET- AC Registrations'!$G$5:$AC$8000,21,FALSE)=TRUE,"Yes","No"),"")</f>
        <v>No</v>
      </c>
      <c r="I571" s="26" t="str">
        <f>IFERROR(IF(VLOOKUP(Contacts[[#This Row],[Registration Number]],'[1]ET- AC Registrations'!$G$5:$AC$8000,22,FALSE)=TRUE,"Yes","No"),"")</f>
        <v>Yes</v>
      </c>
      <c r="J571" s="26" t="str">
        <f>IFERROR(IF(VLOOKUP(Contacts[[#This Row],[Registration Number]],'[1]ET- AC Registrations'!$G$5:$AC$8000,23,FALSE)=TRUE,"Yes","No"),"")</f>
        <v>No</v>
      </c>
      <c r="K571" s="26" t="str">
        <f>IFERROR(INDEX('[1]ET- AC Registrations'!$A$5:$AE$8000,MATCH(Contacts[[#This Row],[Registration Number]],'[1]ET- AC Registrations'!$G$5:$G$8000,0),MATCH("City",'[1]ET- AC Registrations'!$A$5:$AE$5,0)),"")</f>
        <v>Burleson</v>
      </c>
    </row>
    <row r="572" spans="2:11" ht="30" customHeight="1" x14ac:dyDescent="0.3">
      <c r="B572" s="1" t="s">
        <v>582</v>
      </c>
      <c r="C572" s="2" t="str">
        <f>IFERROR(INDEX('[1]ET- AC Registrations'!$A$5:$AE$8000,MATCH(Contacts[[#This Row],[Registration Number]],'[1]ET- AC Registrations'!$G$5:$G$8000,0),MATCH("Operation Name",'[1]ET- AC Registrations'!$A$5:$AE$5,0)),"")</f>
        <v>Pederson's Natural Farms</v>
      </c>
      <c r="D572" s="2"/>
      <c r="E572" s="3">
        <f>IFERROR(INDEX('[1]ET- AC Registrations'!$A$5:$AE$8000,MATCH(Contacts[[#This Row],[Registration Number]],'[1]ET- AC Registrations'!$G$5:$G$8000,0),MATCH("Expiration Date",'[1]ET- AC Registrations'!$A$5:$AE$5,0)),"")</f>
        <v>45796</v>
      </c>
      <c r="F572" s="4" t="str">
        <f>IF(C572="","",IF(COUNTIFS('[1]ET-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72" s="26" t="str">
        <f>IFERROR(IF(VLOOKUP(Contacts[[#This Row],[Registration Number]],'[1]ET- AC Registrations'!$G$5:$AC$8000,20,FALSE)=TRUE,"Yes","No"),"")</f>
        <v>No</v>
      </c>
      <c r="H572" s="26" t="str">
        <f>IFERROR(IF(VLOOKUP(Contacts[[#This Row],[Registration Number]],'[1]ET- AC Registrations'!$G$5:$AC$8000,21,FALSE)=TRUE,"Yes","No"),"")</f>
        <v>No</v>
      </c>
      <c r="I572" s="26" t="str">
        <f>IFERROR(IF(VLOOKUP(Contacts[[#This Row],[Registration Number]],'[1]ET- AC Registrations'!$G$5:$AC$8000,22,FALSE)=TRUE,"Yes","No"),"")</f>
        <v>Yes</v>
      </c>
      <c r="J572" s="26" t="str">
        <f>IFERROR(IF(VLOOKUP(Contacts[[#This Row],[Registration Number]],'[1]ET- AC Registrations'!$G$5:$AC$8000,23,FALSE)=TRUE,"Yes","No"),"")</f>
        <v>No</v>
      </c>
      <c r="K572" s="26" t="str">
        <f>IFERROR(INDEX('[1]ET- AC Registrations'!$A$5:$AE$8000,MATCH(Contacts[[#This Row],[Registration Number]],'[1]ET- AC Registrations'!$G$5:$G$8000,0),MATCH("City",'[1]ET- AC Registrations'!$A$5:$AE$5,0)),"")</f>
        <v>Grand Prairie</v>
      </c>
    </row>
    <row r="573" spans="2:11" ht="30" customHeight="1" x14ac:dyDescent="0.3">
      <c r="B573" s="1" t="s">
        <v>583</v>
      </c>
      <c r="C573" s="2" t="str">
        <f>IFERROR(INDEX('[1]ET- AC Registrations'!$A$5:$AE$8000,MATCH(Contacts[[#This Row],[Registration Number]],'[1]ET- AC Registrations'!$G$5:$G$8000,0),MATCH("Operation Name",'[1]ET- AC Registrations'!$A$5:$AE$5,0)),"")</f>
        <v>Frank's Quality Meats Inc</v>
      </c>
      <c r="D573" s="2"/>
      <c r="E573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73" s="4" t="str">
        <f>IF(C573="","",IF(COUNTIFS('[1]ET-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3" s="26" t="str">
        <f>IFERROR(IF(VLOOKUP(Contacts[[#This Row],[Registration Number]],'[1]ET- AC Registrations'!$G$5:$AC$8000,20,FALSE)=TRUE,"Yes","No"),"")</f>
        <v>No</v>
      </c>
      <c r="H573" s="26" t="str">
        <f>IFERROR(IF(VLOOKUP(Contacts[[#This Row],[Registration Number]],'[1]ET- AC Registrations'!$G$5:$AC$8000,21,FALSE)=TRUE,"Yes","No"),"")</f>
        <v>No</v>
      </c>
      <c r="I573" s="26" t="str">
        <f>IFERROR(IF(VLOOKUP(Contacts[[#This Row],[Registration Number]],'[1]ET- AC Registrations'!$G$5:$AC$8000,22,FALSE)=TRUE,"Yes","No"),"")</f>
        <v>Yes</v>
      </c>
      <c r="J573" s="26" t="str">
        <f>IFERROR(IF(VLOOKUP(Contacts[[#This Row],[Registration Number]],'[1]ET- AC Registrations'!$G$5:$AC$8000,23,FALSE)=TRUE,"Yes","No"),"")</f>
        <v>No</v>
      </c>
      <c r="K573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574" spans="2:11" ht="30" customHeight="1" x14ac:dyDescent="0.3">
      <c r="B574" s="1" t="s">
        <v>584</v>
      </c>
      <c r="C574" s="2" t="str">
        <f>IFERROR(INDEX('[1]ET- AC Registrations'!$A$5:$AE$8000,MATCH(Contacts[[#This Row],[Registration Number]],'[1]ET- AC Registrations'!$G$5:$G$8000,0),MATCH("Operation Name",'[1]ET- AC Registrations'!$A$5:$AE$5,0)),"")</f>
        <v>Hacienda Foods Distribution, Inc</v>
      </c>
      <c r="D574" s="2"/>
      <c r="E574" s="3">
        <f>IFERROR(INDEX('[1]ET- AC Registrations'!$A$5:$AE$8000,MATCH(Contacts[[#This Row],[Registration Number]],'[1]ET- AC Registrations'!$G$5:$G$8000,0),MATCH("Expiration Date",'[1]ET- AC Registrations'!$A$5:$AE$5,0)),"")</f>
        <v>45431</v>
      </c>
      <c r="F574" s="4" t="str">
        <f>IF(C574="","",IF(COUNTIFS('[1]ET-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4" s="26" t="str">
        <f>IFERROR(IF(VLOOKUP(Contacts[[#This Row],[Registration Number]],'[1]ET- AC Registrations'!$G$5:$AC$8000,20,FALSE)=TRUE,"Yes","No"),"")</f>
        <v>Yes</v>
      </c>
      <c r="H574" s="26" t="str">
        <f>IFERROR(IF(VLOOKUP(Contacts[[#This Row],[Registration Number]],'[1]ET- AC Registrations'!$G$5:$AC$8000,21,FALSE)=TRUE,"Yes","No"),"")</f>
        <v>Yes</v>
      </c>
      <c r="I574" s="26" t="str">
        <f>IFERROR(IF(VLOOKUP(Contacts[[#This Row],[Registration Number]],'[1]ET- AC Registrations'!$G$5:$AC$8000,22,FALSE)=TRUE,"Yes","No"),"")</f>
        <v>Yes</v>
      </c>
      <c r="J574" s="26" t="str">
        <f>IFERROR(IF(VLOOKUP(Contacts[[#This Row],[Registration Number]],'[1]ET- AC Registrations'!$G$5:$AC$8000,23,FALSE)=TRUE,"Yes","No"),"")</f>
        <v>Yes</v>
      </c>
      <c r="K574" s="26" t="str">
        <f>IFERROR(INDEX('[1]ET- AC Registrations'!$A$5:$AE$8000,MATCH(Contacts[[#This Row],[Registration Number]],'[1]ET- AC Registrations'!$G$5:$G$8000,0),MATCH("City",'[1]ET- AC Registrations'!$A$5:$AE$5,0)),"")</f>
        <v>San Bernardino</v>
      </c>
    </row>
    <row r="575" spans="2:11" ht="30" customHeight="1" x14ac:dyDescent="0.3">
      <c r="B575" s="1" t="s">
        <v>585</v>
      </c>
      <c r="C575" s="2" t="str">
        <f>IFERROR(INDEX('[1]ET- AC Registrations'!$A$5:$AE$8000,MATCH(Contacts[[#This Row],[Registration Number]],'[1]ET- AC Registrations'!$G$5:$G$8000,0),MATCH("Operation Name",'[1]ET- AC Registrations'!$A$5:$AE$5,0)),"")</f>
        <v>HV Randall Foods LLC</v>
      </c>
      <c r="D575" s="2"/>
      <c r="E575" s="3">
        <f>IFERROR(INDEX('[1]ET- AC Registrations'!$A$5:$AE$8000,MATCH(Contacts[[#This Row],[Registration Number]],'[1]ET- AC Registrations'!$G$5:$G$8000,0),MATCH("Expiration Date",'[1]ET- AC Registrations'!$A$5:$AE$5,0)),"")</f>
        <v>45796</v>
      </c>
      <c r="F575" s="4" t="str">
        <f>IF(C575="","",IF(COUNTIFS('[1]ET-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5" s="26" t="str">
        <f>IFERROR(IF(VLOOKUP(Contacts[[#This Row],[Registration Number]],'[1]ET- AC Registrations'!$G$5:$AC$8000,20,FALSE)=TRUE,"Yes","No"),"")</f>
        <v>No</v>
      </c>
      <c r="H575" s="26" t="str">
        <f>IFERROR(IF(VLOOKUP(Contacts[[#This Row],[Registration Number]],'[1]ET- AC Registrations'!$G$5:$AC$8000,21,FALSE)=TRUE,"Yes","No"),"")</f>
        <v>No</v>
      </c>
      <c r="I575" s="26" t="str">
        <f>IFERROR(IF(VLOOKUP(Contacts[[#This Row],[Registration Number]],'[1]ET- AC Registrations'!$G$5:$AC$8000,22,FALSE)=TRUE,"Yes","No"),"")</f>
        <v>Yes</v>
      </c>
      <c r="J575" s="26" t="str">
        <f>IFERROR(IF(VLOOKUP(Contacts[[#This Row],[Registration Number]],'[1]ET- AC Registrations'!$G$5:$AC$8000,23,FALSE)=TRUE,"Yes","No"),"")</f>
        <v>No</v>
      </c>
      <c r="K575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576" spans="2:11" ht="30" customHeight="1" x14ac:dyDescent="0.3">
      <c r="B576" s="1" t="s">
        <v>586</v>
      </c>
      <c r="C576" s="2" t="str">
        <f>IFERROR(INDEX('[1]ET- AC Registrations'!$A$5:$AE$8000,MATCH(Contacts[[#This Row],[Registration Number]],'[1]ET- AC Registrations'!$G$5:$G$8000,0),MATCH("Operation Name",'[1]ET- AC Registrations'!$A$5:$AE$5,0)),"")</f>
        <v>HV Randall Foods LLC</v>
      </c>
      <c r="D576" s="2"/>
      <c r="E576" s="3">
        <f>IFERROR(INDEX('[1]ET- AC Registrations'!$A$5:$AE$8000,MATCH(Contacts[[#This Row],[Registration Number]],'[1]ET- AC Registrations'!$G$5:$G$8000,0),MATCH("Expiration Date",'[1]ET- AC Registrations'!$A$5:$AE$5,0)),"")</f>
        <v>45796</v>
      </c>
      <c r="F576" s="4" t="str">
        <f>IF(C576="","",IF(COUNTIFS('[1]ET-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6" s="26" t="str">
        <f>IFERROR(IF(VLOOKUP(Contacts[[#This Row],[Registration Number]],'[1]ET- AC Registrations'!$G$5:$AC$8000,20,FALSE)=TRUE,"Yes","No"),"")</f>
        <v>No</v>
      </c>
      <c r="H576" s="26" t="str">
        <f>IFERROR(IF(VLOOKUP(Contacts[[#This Row],[Registration Number]],'[1]ET- AC Registrations'!$G$5:$AC$8000,21,FALSE)=TRUE,"Yes","No"),"")</f>
        <v>No</v>
      </c>
      <c r="I576" s="26" t="str">
        <f>IFERROR(IF(VLOOKUP(Contacts[[#This Row],[Registration Number]],'[1]ET- AC Registrations'!$G$5:$AC$8000,22,FALSE)=TRUE,"Yes","No"),"")</f>
        <v>Yes</v>
      </c>
      <c r="J576" s="26" t="str">
        <f>IFERROR(IF(VLOOKUP(Contacts[[#This Row],[Registration Number]],'[1]ET- AC Registrations'!$G$5:$AC$8000,23,FALSE)=TRUE,"Yes","No"),"")</f>
        <v>No</v>
      </c>
      <c r="K576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577" spans="2:11" ht="30" customHeight="1" x14ac:dyDescent="0.3">
      <c r="B577" s="1" t="s">
        <v>587</v>
      </c>
      <c r="C577" s="2" t="str">
        <f>IFERROR(INDEX('[1]ET- AC Registrations'!$A$5:$AE$8000,MATCH(Contacts[[#This Row],[Registration Number]],'[1]ET- AC Registrations'!$G$5:$G$8000,0),MATCH("Operation Name",'[1]ET- AC Registrations'!$A$5:$AE$5,0)),"")</f>
        <v>Lawrence Wholesale</v>
      </c>
      <c r="D577" s="2"/>
      <c r="E577" s="3">
        <f>IFERROR(INDEX('[1]ET- AC Registrations'!$A$5:$AE$8000,MATCH(Contacts[[#This Row],[Registration Number]],'[1]ET- AC Registrations'!$G$5:$G$8000,0),MATCH("Expiration Date",'[1]ET- AC Registrations'!$A$5:$AE$5,0)),"")</f>
        <v>45434</v>
      </c>
      <c r="F577" s="4" t="str">
        <f>IF(C577="","",IF(COUNTIFS('[1]ET-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7" s="26" t="str">
        <f>IFERROR(IF(VLOOKUP(Contacts[[#This Row],[Registration Number]],'[1]ET- AC Registrations'!$G$5:$AC$8000,20,FALSE)=TRUE,"Yes","No"),"")</f>
        <v>No</v>
      </c>
      <c r="H577" s="26" t="str">
        <f>IFERROR(IF(VLOOKUP(Contacts[[#This Row],[Registration Number]],'[1]ET- AC Registrations'!$G$5:$AC$8000,21,FALSE)=TRUE,"Yes","No"),"")</f>
        <v>No</v>
      </c>
      <c r="I577" s="26" t="str">
        <f>IFERROR(IF(VLOOKUP(Contacts[[#This Row],[Registration Number]],'[1]ET- AC Registrations'!$G$5:$AC$8000,22,FALSE)=TRUE,"Yes","No"),"")</f>
        <v>Yes</v>
      </c>
      <c r="J577" s="26" t="str">
        <f>IFERROR(IF(VLOOKUP(Contacts[[#This Row],[Registration Number]],'[1]ET- AC Registrations'!$G$5:$AC$8000,23,FALSE)=TRUE,"Yes","No"),"")</f>
        <v>No</v>
      </c>
      <c r="K577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578" spans="2:11" ht="30" customHeight="1" x14ac:dyDescent="0.3">
      <c r="B578" s="1" t="s">
        <v>588</v>
      </c>
      <c r="C578" s="2" t="str">
        <f>IFERROR(INDEX('[1]ET- AC Registrations'!$A$5:$AE$8000,MATCH(Contacts[[#This Row],[Registration Number]],'[1]ET- AC Registrations'!$G$5:$G$8000,0),MATCH("Operation Name",'[1]ET- AC Registrations'!$A$5:$AE$5,0)),"")</f>
        <v>Jobbers Meat Packing/ WilMar Meat</v>
      </c>
      <c r="D578" s="2"/>
      <c r="E578" s="3">
        <f>IFERROR(INDEX('[1]ET- AC Registrations'!$A$5:$AE$8000,MATCH(Contacts[[#This Row],[Registration Number]],'[1]ET- AC Registrations'!$G$5:$G$8000,0),MATCH("Expiration Date",'[1]ET- AC Registrations'!$A$5:$AE$5,0)),"")</f>
        <v>45434</v>
      </c>
      <c r="F578" s="4" t="str">
        <f>IF(C578="","",IF(COUNTIFS('[1]ET-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8" s="26" t="str">
        <f>IFERROR(IF(VLOOKUP(Contacts[[#This Row],[Registration Number]],'[1]ET- AC Registrations'!$G$5:$AC$8000,20,FALSE)=TRUE,"Yes","No"),"")</f>
        <v>No</v>
      </c>
      <c r="H578" s="26" t="str">
        <f>IFERROR(IF(VLOOKUP(Contacts[[#This Row],[Registration Number]],'[1]ET- AC Registrations'!$G$5:$AC$8000,21,FALSE)=TRUE,"Yes","No"),"")</f>
        <v>No</v>
      </c>
      <c r="I578" s="26" t="str">
        <f>IFERROR(IF(VLOOKUP(Contacts[[#This Row],[Registration Number]],'[1]ET- AC Registrations'!$G$5:$AC$8000,22,FALSE)=TRUE,"Yes","No"),"")</f>
        <v>Yes</v>
      </c>
      <c r="J578" s="26" t="str">
        <f>IFERROR(IF(VLOOKUP(Contacts[[#This Row],[Registration Number]],'[1]ET- AC Registrations'!$G$5:$AC$8000,23,FALSE)=TRUE,"Yes","No"),"")</f>
        <v>No</v>
      </c>
      <c r="K578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579" spans="2:11" ht="30" customHeight="1" x14ac:dyDescent="0.3">
      <c r="B579" s="1" t="s">
        <v>589</v>
      </c>
      <c r="C579" s="2" t="str">
        <f>IFERROR(INDEX('[1]ET- AC Registrations'!$A$5:$AE$8000,MATCH(Contacts[[#This Row],[Registration Number]],'[1]ET- AC Registrations'!$G$5:$G$8000,0),MATCH("Operation Name",'[1]ET- AC Registrations'!$A$5:$AE$5,0)),"")</f>
        <v>BLLM Company LLC DBA Caggiano Company</v>
      </c>
      <c r="D579" s="2"/>
      <c r="E579" s="3">
        <f>IFERROR(INDEX('[1]ET- AC Registrations'!$A$5:$AE$8000,MATCH(Contacts[[#This Row],[Registration Number]],'[1]ET- AC Registrations'!$G$5:$G$8000,0),MATCH("Expiration Date",'[1]ET- AC Registrations'!$A$5:$AE$5,0)),"")</f>
        <v>45435</v>
      </c>
      <c r="F579" s="4" t="str">
        <f>IF(C579="","",IF(COUNTIFS('[1]ET-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79" s="26" t="str">
        <f>IFERROR(IF(VLOOKUP(Contacts[[#This Row],[Registration Number]],'[1]ET- AC Registrations'!$G$5:$AC$8000,20,FALSE)=TRUE,"Yes","No"),"")</f>
        <v>No</v>
      </c>
      <c r="H579" s="26" t="str">
        <f>IFERROR(IF(VLOOKUP(Contacts[[#This Row],[Registration Number]],'[1]ET- AC Registrations'!$G$5:$AC$8000,21,FALSE)=TRUE,"Yes","No"),"")</f>
        <v>No</v>
      </c>
      <c r="I579" s="26" t="str">
        <f>IFERROR(IF(VLOOKUP(Contacts[[#This Row],[Registration Number]],'[1]ET- AC Registrations'!$G$5:$AC$8000,22,FALSE)=TRUE,"Yes","No"),"")</f>
        <v>Yes</v>
      </c>
      <c r="J579" s="26" t="str">
        <f>IFERROR(IF(VLOOKUP(Contacts[[#This Row],[Registration Number]],'[1]ET- AC Registrations'!$G$5:$AC$8000,23,FALSE)=TRUE,"Yes","No"),"")</f>
        <v>No</v>
      </c>
      <c r="K579" s="26" t="str">
        <f>IFERROR(INDEX('[1]ET- AC Registrations'!$A$5:$AE$8000,MATCH(Contacts[[#This Row],[Registration Number]],'[1]ET- AC Registrations'!$G$5:$G$8000,0),MATCH("City",'[1]ET- AC Registrations'!$A$5:$AE$5,0)),"")</f>
        <v>Sebastopol</v>
      </c>
    </row>
    <row r="580" spans="2:11" ht="30" customHeight="1" x14ac:dyDescent="0.3">
      <c r="B580" s="1" t="s">
        <v>590</v>
      </c>
      <c r="C580" s="2" t="str">
        <f>IFERROR(INDEX('[1]ET- AC Registrations'!$A$5:$AE$8000,MATCH(Contacts[[#This Row],[Registration Number]],'[1]ET- AC Registrations'!$G$5:$G$8000,0),MATCH("Operation Name",'[1]ET- AC Registrations'!$A$5:$AE$5,0)),"")</f>
        <v>CD Foodservice</v>
      </c>
      <c r="D580" s="2"/>
      <c r="E580" s="3">
        <f>IFERROR(INDEX('[1]ET- AC Registrations'!$A$5:$AE$8000,MATCH(Contacts[[#This Row],[Registration Number]],'[1]ET- AC Registrations'!$G$5:$G$8000,0),MATCH("Expiration Date",'[1]ET- AC Registrations'!$A$5:$AE$5,0)),"")</f>
        <v>45435</v>
      </c>
      <c r="F580" s="4" t="str">
        <f>IF(C580="","",IF(COUNTIFS('[1]ET-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80" s="26" t="str">
        <f>IFERROR(IF(VLOOKUP(Contacts[[#This Row],[Registration Number]],'[1]ET- AC Registrations'!$G$5:$AC$8000,20,FALSE)=TRUE,"Yes","No"),"")</f>
        <v>Yes</v>
      </c>
      <c r="H580" s="26" t="str">
        <f>IFERROR(IF(VLOOKUP(Contacts[[#This Row],[Registration Number]],'[1]ET- AC Registrations'!$G$5:$AC$8000,21,FALSE)=TRUE,"Yes","No"),"")</f>
        <v>Yes</v>
      </c>
      <c r="I580" s="26" t="str">
        <f>IFERROR(IF(VLOOKUP(Contacts[[#This Row],[Registration Number]],'[1]ET- AC Registrations'!$G$5:$AC$8000,22,FALSE)=TRUE,"Yes","No"),"")</f>
        <v>Yes</v>
      </c>
      <c r="J580" s="26" t="str">
        <f>IFERROR(IF(VLOOKUP(Contacts[[#This Row],[Registration Number]],'[1]ET- AC Registrations'!$G$5:$AC$8000,23,FALSE)=TRUE,"Yes","No"),"")</f>
        <v>Yes</v>
      </c>
      <c r="K580" s="26" t="str">
        <f>IFERROR(INDEX('[1]ET- AC Registrations'!$A$5:$AE$8000,MATCH(Contacts[[#This Row],[Registration Number]],'[1]ET- AC Registrations'!$G$5:$G$8000,0),MATCH("City",'[1]ET- AC Registrations'!$A$5:$AE$5,0)),"")</f>
        <v>Eastvale</v>
      </c>
    </row>
    <row r="581" spans="2:11" ht="30" customHeight="1" x14ac:dyDescent="0.3">
      <c r="B581" s="1" t="s">
        <v>591</v>
      </c>
      <c r="C581" s="2" t="str">
        <f>IFERROR(INDEX('[1]ET- AC Registrations'!$A$5:$AE$8000,MATCH(Contacts[[#This Row],[Registration Number]],'[1]ET- AC Registrations'!$G$5:$G$8000,0),MATCH("Operation Name",'[1]ET- AC Registrations'!$A$5:$AE$5,0)),"")</f>
        <v>Awano Food Group PTE LTD</v>
      </c>
      <c r="D581" s="2"/>
      <c r="E581" s="3">
        <f>IFERROR(INDEX('[1]ET- AC Registrations'!$A$5:$AE$8000,MATCH(Contacts[[#This Row],[Registration Number]],'[1]ET- AC Registrations'!$G$5:$G$8000,0),MATCH("Expiration Date",'[1]ET- AC Registrations'!$A$5:$AE$5,0)),"")</f>
        <v>45683</v>
      </c>
      <c r="F581" s="4" t="str">
        <f>IF(C581="","",IF(COUNTIFS('[1]ET-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81" s="26" t="str">
        <f>IFERROR(IF(VLOOKUP(Contacts[[#This Row],[Registration Number]],'[1]ET- AC Registrations'!$G$5:$AC$8000,20,FALSE)=TRUE,"Yes","No"),"")</f>
        <v>No</v>
      </c>
      <c r="H581" s="26" t="str">
        <f>IFERROR(IF(VLOOKUP(Contacts[[#This Row],[Registration Number]],'[1]ET- AC Registrations'!$G$5:$AC$8000,21,FALSE)=TRUE,"Yes","No"),"")</f>
        <v>No</v>
      </c>
      <c r="I581" s="26" t="str">
        <f>IFERROR(IF(VLOOKUP(Contacts[[#This Row],[Registration Number]],'[1]ET- AC Registrations'!$G$5:$AC$8000,22,FALSE)=TRUE,"Yes","No"),"")</f>
        <v>Yes</v>
      </c>
      <c r="J581" s="26" t="str">
        <f>IFERROR(IF(VLOOKUP(Contacts[[#This Row],[Registration Number]],'[1]ET- AC Registrations'!$G$5:$AC$8000,23,FALSE)=TRUE,"Yes","No"),"")</f>
        <v>No</v>
      </c>
      <c r="K581" s="26" t="str">
        <f>IFERROR(INDEX('[1]ET- AC Registrations'!$A$5:$AE$8000,MATCH(Contacts[[#This Row],[Registration Number]],'[1]ET- AC Registrations'!$G$5:$G$8000,0),MATCH("City",'[1]ET- AC Registrations'!$A$5:$AE$5,0)),"")</f>
        <v>Irvine</v>
      </c>
    </row>
    <row r="582" spans="2:11" ht="30" customHeight="1" x14ac:dyDescent="0.3">
      <c r="B582" s="1" t="s">
        <v>592</v>
      </c>
      <c r="C582" s="2" t="str">
        <f>IFERROR(INDEX('[1]ET- AC Registrations'!$A$5:$AE$8000,MATCH(Contacts[[#This Row],[Registration Number]],'[1]ET- AC Registrations'!$G$5:$G$8000,0),MATCH("Operation Name",'[1]ET- AC Registrations'!$A$5:$AE$5,0)),"")</f>
        <v>Modesto Food Distributors, Inc</v>
      </c>
      <c r="D582" s="2"/>
      <c r="E582" s="3">
        <f>IFERROR(INDEX('[1]ET- AC Registrations'!$A$5:$AE$8000,MATCH(Contacts[[#This Row],[Registration Number]],'[1]ET- AC Registrations'!$G$5:$G$8000,0),MATCH("Expiration Date",'[1]ET- AC Registrations'!$A$5:$AE$5,0)),"")</f>
        <v>45435</v>
      </c>
      <c r="F582" s="4" t="str">
        <f>IF(C582="","",IF(COUNTIFS('[1]ET-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82" s="26" t="str">
        <f>IFERROR(IF(VLOOKUP(Contacts[[#This Row],[Registration Number]],'[1]ET- AC Registrations'!$G$5:$AC$8000,20,FALSE)=TRUE,"Yes","No"),"")</f>
        <v>Yes</v>
      </c>
      <c r="H582" s="26" t="str">
        <f>IFERROR(IF(VLOOKUP(Contacts[[#This Row],[Registration Number]],'[1]ET- AC Registrations'!$G$5:$AC$8000,21,FALSE)=TRUE,"Yes","No"),"")</f>
        <v>Yes</v>
      </c>
      <c r="I582" s="26" t="str">
        <f>IFERROR(IF(VLOOKUP(Contacts[[#This Row],[Registration Number]],'[1]ET- AC Registrations'!$G$5:$AC$8000,22,FALSE)=TRUE,"Yes","No"),"")</f>
        <v>Yes</v>
      </c>
      <c r="J582" s="26" t="str">
        <f>IFERROR(IF(VLOOKUP(Contacts[[#This Row],[Registration Number]],'[1]ET- AC Registrations'!$G$5:$AC$8000,23,FALSE)=TRUE,"Yes","No"),"")</f>
        <v>Yes</v>
      </c>
      <c r="K582" s="26" t="str">
        <f>IFERROR(INDEX('[1]ET- AC Registrations'!$A$5:$AE$8000,MATCH(Contacts[[#This Row],[Registration Number]],'[1]ET- AC Registrations'!$G$5:$G$8000,0),MATCH("City",'[1]ET- AC Registrations'!$A$5:$AE$5,0)),"")</f>
        <v>South San Francisco</v>
      </c>
    </row>
    <row r="583" spans="2:11" ht="30" customHeight="1" x14ac:dyDescent="0.3">
      <c r="B583" s="1" t="s">
        <v>593</v>
      </c>
      <c r="C583" s="2" t="str">
        <f>IFERROR(INDEX('[1]ET- AC Registrations'!$A$5:$AE$8000,MATCH(Contacts[[#This Row],[Registration Number]],'[1]ET- AC Registrations'!$G$5:$G$8000,0),MATCH("Operation Name",'[1]ET- AC Registrations'!$A$5:$AE$5,0)),"")</f>
        <v>California Food Products MY, inc</v>
      </c>
      <c r="D583" s="2"/>
      <c r="E583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83" s="4" t="str">
        <f>IF(C583="","",IF(COUNTIFS('[1]ET-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83" s="26" t="str">
        <f>IFERROR(IF(VLOOKUP(Contacts[[#This Row],[Registration Number]],'[1]ET- AC Registrations'!$G$5:$AC$8000,20,FALSE)=TRUE,"Yes","No"),"")</f>
        <v>No</v>
      </c>
      <c r="H583" s="26" t="str">
        <f>IFERROR(IF(VLOOKUP(Contacts[[#This Row],[Registration Number]],'[1]ET- AC Registrations'!$G$5:$AC$8000,21,FALSE)=TRUE,"Yes","No"),"")</f>
        <v>No</v>
      </c>
      <c r="I583" s="26" t="str">
        <f>IFERROR(IF(VLOOKUP(Contacts[[#This Row],[Registration Number]],'[1]ET- AC Registrations'!$G$5:$AC$8000,22,FALSE)=TRUE,"Yes","No"),"")</f>
        <v>Yes</v>
      </c>
      <c r="J583" s="26" t="str">
        <f>IFERROR(IF(VLOOKUP(Contacts[[#This Row],[Registration Number]],'[1]ET- AC Registrations'!$G$5:$AC$8000,23,FALSE)=TRUE,"Yes","No"),"")</f>
        <v>No</v>
      </c>
      <c r="K583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84" spans="2:11" ht="30" hidden="1" customHeight="1" x14ac:dyDescent="0.3">
      <c r="B584" s="1" t="s">
        <v>594</v>
      </c>
      <c r="C584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84" s="2"/>
      <c r="E584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84" s="4" t="str">
        <f>IF(C584="","",IF(COUNTIFS('[1]ET-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84" s="26" t="str">
        <f>IFERROR(IF(VLOOKUP(Contacts[[#This Row],[Registration Number]],'[1]ET- AC Registrations'!$G$5:$AC$8000,20,FALSE)=TRUE,"Yes","No"),"")</f>
        <v/>
      </c>
      <c r="H584" s="26" t="str">
        <f>IFERROR(IF(VLOOKUP(Contacts[[#This Row],[Registration Number]],'[1]ET- AC Registrations'!$G$5:$AC$8000,21,FALSE)=TRUE,"Yes","No"),"")</f>
        <v/>
      </c>
      <c r="I584" s="26" t="str">
        <f>IFERROR(IF(VLOOKUP(Contacts[[#This Row],[Registration Number]],'[1]ET- AC Registrations'!$G$5:$AC$8000,22,FALSE)=TRUE,"Yes","No"),"")</f>
        <v/>
      </c>
      <c r="J584" s="26" t="str">
        <f>IFERROR(IF(VLOOKUP(Contacts[[#This Row],[Registration Number]],'[1]ET- AC Registrations'!$G$5:$AC$8000,23,FALSE)=TRUE,"Yes","No"),"")</f>
        <v/>
      </c>
      <c r="K584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85" spans="2:11" ht="30" customHeight="1" x14ac:dyDescent="0.3">
      <c r="B585" s="1" t="s">
        <v>595</v>
      </c>
      <c r="C585" s="2" t="str">
        <f>IFERROR(INDEX('[1]ET- AC Registrations'!$A$5:$AE$8000,MATCH(Contacts[[#This Row],[Registration Number]],'[1]ET- AC Registrations'!$G$5:$G$8000,0),MATCH("Operation Name",'[1]ET- AC Registrations'!$A$5:$AE$5,0)),"")</f>
        <v>TJ Processors 3 LLC, DBA Corfini Meats</v>
      </c>
      <c r="D585" s="2"/>
      <c r="E585" s="3">
        <f>IFERROR(INDEX('[1]ET- AC Registrations'!$A$5:$AE$8000,MATCH(Contacts[[#This Row],[Registration Number]],'[1]ET- AC Registrations'!$G$5:$G$8000,0),MATCH("Expiration Date",'[1]ET- AC Registrations'!$A$5:$AE$5,0)),"")</f>
        <v>0</v>
      </c>
      <c r="F585" s="4" t="str">
        <f>IF(C585="","",IF(COUNTIFS('[1]ET-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85" s="26" t="str">
        <f>IFERROR(IF(VLOOKUP(Contacts[[#This Row],[Registration Number]],'[1]ET- AC Registrations'!$G$5:$AC$8000,20,FALSE)=TRUE,"Yes","No"),"")</f>
        <v>No</v>
      </c>
      <c r="H585" s="26" t="str">
        <f>IFERROR(IF(VLOOKUP(Contacts[[#This Row],[Registration Number]],'[1]ET- AC Registrations'!$G$5:$AC$8000,21,FALSE)=TRUE,"Yes","No"),"")</f>
        <v>No</v>
      </c>
      <c r="I585" s="26" t="str">
        <f>IFERROR(IF(VLOOKUP(Contacts[[#This Row],[Registration Number]],'[1]ET- AC Registrations'!$G$5:$AC$8000,22,FALSE)=TRUE,"Yes","No"),"")</f>
        <v>Yes</v>
      </c>
      <c r="J585" s="26" t="str">
        <f>IFERROR(IF(VLOOKUP(Contacts[[#This Row],[Registration Number]],'[1]ET- AC Registrations'!$G$5:$AC$8000,23,FALSE)=TRUE,"Yes","No"),"")</f>
        <v>Yes</v>
      </c>
      <c r="K585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586" spans="2:11" ht="30" hidden="1" customHeight="1" x14ac:dyDescent="0.3">
      <c r="B586" s="1" t="s">
        <v>596</v>
      </c>
      <c r="C58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86" s="2"/>
      <c r="E58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86" s="4" t="str">
        <f>IF(C586="","",IF(COUNTIFS('[1]ET-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86" s="26" t="str">
        <f>IFERROR(IF(VLOOKUP(Contacts[[#This Row],[Registration Number]],'[1]ET- AC Registrations'!$G$5:$AC$8000,20,FALSE)=TRUE,"Yes","No"),"")</f>
        <v/>
      </c>
      <c r="H586" s="26" t="str">
        <f>IFERROR(IF(VLOOKUP(Contacts[[#This Row],[Registration Number]],'[1]ET- AC Registrations'!$G$5:$AC$8000,21,FALSE)=TRUE,"Yes","No"),"")</f>
        <v/>
      </c>
      <c r="I586" s="26" t="str">
        <f>IFERROR(IF(VLOOKUP(Contacts[[#This Row],[Registration Number]],'[1]ET- AC Registrations'!$G$5:$AC$8000,22,FALSE)=TRUE,"Yes","No"),"")</f>
        <v/>
      </c>
      <c r="J586" s="26" t="str">
        <f>IFERROR(IF(VLOOKUP(Contacts[[#This Row],[Registration Number]],'[1]ET- AC Registrations'!$G$5:$AC$8000,23,FALSE)=TRUE,"Yes","No"),"")</f>
        <v/>
      </c>
      <c r="K58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587" spans="2:11" ht="30" customHeight="1" x14ac:dyDescent="0.3">
      <c r="B587" s="1" t="s">
        <v>597</v>
      </c>
      <c r="C587" s="2" t="str">
        <f>IFERROR(INDEX('[1]ET- AC Registrations'!$A$5:$AE$8000,MATCH(Contacts[[#This Row],[Registration Number]],'[1]ET- AC Registrations'!$G$5:$G$8000,0),MATCH("Operation Name",'[1]ET- AC Registrations'!$A$5:$AE$5,0)),"")</f>
        <v>Zoe's Meats Inc</v>
      </c>
      <c r="D587" s="2"/>
      <c r="E587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87" s="4" t="str">
        <f>IF(C587="","",IF(COUNTIFS('[1]ET-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87" s="26" t="str">
        <f>IFERROR(IF(VLOOKUP(Contacts[[#This Row],[Registration Number]],'[1]ET- AC Registrations'!$G$5:$AC$8000,20,FALSE)=TRUE,"Yes","No"),"")</f>
        <v>No</v>
      </c>
      <c r="H587" s="26" t="str">
        <f>IFERROR(IF(VLOOKUP(Contacts[[#This Row],[Registration Number]],'[1]ET- AC Registrations'!$G$5:$AC$8000,21,FALSE)=TRUE,"Yes","No"),"")</f>
        <v>No</v>
      </c>
      <c r="I587" s="26" t="str">
        <f>IFERROR(IF(VLOOKUP(Contacts[[#This Row],[Registration Number]],'[1]ET- AC Registrations'!$G$5:$AC$8000,22,FALSE)=TRUE,"Yes","No"),"")</f>
        <v>Yes</v>
      </c>
      <c r="J587" s="26" t="str">
        <f>IFERROR(IF(VLOOKUP(Contacts[[#This Row],[Registration Number]],'[1]ET- AC Registrations'!$G$5:$AC$8000,23,FALSE)=TRUE,"Yes","No"),"")</f>
        <v>No</v>
      </c>
      <c r="K587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588" spans="2:11" ht="30" customHeight="1" x14ac:dyDescent="0.3">
      <c r="B588" s="1" t="s">
        <v>598</v>
      </c>
      <c r="C588" s="2" t="str">
        <f>IFERROR(INDEX('[1]ET- AC Registrations'!$A$5:$AE$8000,MATCH(Contacts[[#This Row],[Registration Number]],'[1]ET- AC Registrations'!$G$5:$G$8000,0),MATCH("Operation Name",'[1]ET- AC Registrations'!$A$5:$AE$5,0)),"")</f>
        <v>Carlton Packing Company, LLC</v>
      </c>
      <c r="D588" s="2"/>
      <c r="E588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88" s="4" t="str">
        <f>IF(C588="","",IF(COUNTIFS('[1]ET-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88" s="26" t="str">
        <f>IFERROR(IF(VLOOKUP(Contacts[[#This Row],[Registration Number]],'[1]ET- AC Registrations'!$G$5:$AC$8000,20,FALSE)=TRUE,"Yes","No"),"")</f>
        <v>No</v>
      </c>
      <c r="H588" s="26" t="str">
        <f>IFERROR(IF(VLOOKUP(Contacts[[#This Row],[Registration Number]],'[1]ET- AC Registrations'!$G$5:$AC$8000,21,FALSE)=TRUE,"Yes","No"),"")</f>
        <v>No</v>
      </c>
      <c r="I588" s="26" t="str">
        <f>IFERROR(IF(VLOOKUP(Contacts[[#This Row],[Registration Number]],'[1]ET- AC Registrations'!$G$5:$AC$8000,22,FALSE)=TRUE,"Yes","No"),"")</f>
        <v>Yes</v>
      </c>
      <c r="J588" s="26" t="str">
        <f>IFERROR(IF(VLOOKUP(Contacts[[#This Row],[Registration Number]],'[1]ET- AC Registrations'!$G$5:$AC$8000,23,FALSE)=TRUE,"Yes","No"),"")</f>
        <v>No</v>
      </c>
      <c r="K588" s="26" t="str">
        <f>IFERROR(INDEX('[1]ET- AC Registrations'!$A$5:$AE$8000,MATCH(Contacts[[#This Row],[Registration Number]],'[1]ET- AC Registrations'!$G$5:$G$8000,0),MATCH("City",'[1]ET- AC Registrations'!$A$5:$AE$5,0)),"")</f>
        <v>Carlton</v>
      </c>
    </row>
    <row r="589" spans="2:11" ht="30" customHeight="1" x14ac:dyDescent="0.3">
      <c r="B589" s="1" t="s">
        <v>599</v>
      </c>
      <c r="C589" s="2" t="str">
        <f>IFERROR(INDEX('[1]ET- AC Registrations'!$A$5:$AE$8000,MATCH(Contacts[[#This Row],[Registration Number]],'[1]ET- AC Registrations'!$G$5:$G$8000,0),MATCH("Operation Name",'[1]ET- AC Registrations'!$A$5:$AE$5,0)),"")</f>
        <v>Beeler's Inc</v>
      </c>
      <c r="D589" s="2"/>
      <c r="E589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89" s="4" t="str">
        <f>IF(C589="","",IF(COUNTIFS('[1]ET-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89" s="26" t="str">
        <f>IFERROR(IF(VLOOKUP(Contacts[[#This Row],[Registration Number]],'[1]ET- AC Registrations'!$G$5:$AC$8000,20,FALSE)=TRUE,"Yes","No"),"")</f>
        <v>No</v>
      </c>
      <c r="H589" s="26" t="str">
        <f>IFERROR(IF(VLOOKUP(Contacts[[#This Row],[Registration Number]],'[1]ET- AC Registrations'!$G$5:$AC$8000,21,FALSE)=TRUE,"Yes","No"),"")</f>
        <v>No</v>
      </c>
      <c r="I589" s="26" t="str">
        <f>IFERROR(IF(VLOOKUP(Contacts[[#This Row],[Registration Number]],'[1]ET- AC Registrations'!$G$5:$AC$8000,22,FALSE)=TRUE,"Yes","No"),"")</f>
        <v>Yes</v>
      </c>
      <c r="J589" s="26" t="str">
        <f>IFERROR(IF(VLOOKUP(Contacts[[#This Row],[Registration Number]],'[1]ET- AC Registrations'!$G$5:$AC$8000,23,FALSE)=TRUE,"Yes","No"),"")</f>
        <v>No</v>
      </c>
      <c r="K589" s="26" t="str">
        <f>IFERROR(INDEX('[1]ET- AC Registrations'!$A$5:$AE$8000,MATCH(Contacts[[#This Row],[Registration Number]],'[1]ET- AC Registrations'!$G$5:$G$8000,0),MATCH("City",'[1]ET- AC Registrations'!$A$5:$AE$5,0)),"")</f>
        <v>Le Mars</v>
      </c>
    </row>
    <row r="590" spans="2:11" ht="30" customHeight="1" x14ac:dyDescent="0.3">
      <c r="B590" s="1" t="s">
        <v>600</v>
      </c>
      <c r="C590" s="2" t="str">
        <f>IFERROR(INDEX('[1]ET- AC Registrations'!$A$5:$AE$8000,MATCH(Contacts[[#This Row],[Registration Number]],'[1]ET- AC Registrations'!$G$5:$G$8000,0),MATCH("Operation Name",'[1]ET- AC Registrations'!$A$5:$AE$5,0)),"")</f>
        <v>Ryujin International</v>
      </c>
      <c r="D590" s="2"/>
      <c r="E590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90" s="4" t="str">
        <f>IF(C590="","",IF(COUNTIFS('[1]ET-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90" s="26" t="str">
        <f>IFERROR(IF(VLOOKUP(Contacts[[#This Row],[Registration Number]],'[1]ET- AC Registrations'!$G$5:$AC$8000,20,FALSE)=TRUE,"Yes","No"),"")</f>
        <v>No</v>
      </c>
      <c r="H590" s="26" t="str">
        <f>IFERROR(IF(VLOOKUP(Contacts[[#This Row],[Registration Number]],'[1]ET- AC Registrations'!$G$5:$AC$8000,21,FALSE)=TRUE,"Yes","No"),"")</f>
        <v>No</v>
      </c>
      <c r="I590" s="26" t="str">
        <f>IFERROR(IF(VLOOKUP(Contacts[[#This Row],[Registration Number]],'[1]ET- AC Registrations'!$G$5:$AC$8000,22,FALSE)=TRUE,"Yes","No"),"")</f>
        <v>Yes</v>
      </c>
      <c r="J590" s="26" t="str">
        <f>IFERROR(IF(VLOOKUP(Contacts[[#This Row],[Registration Number]],'[1]ET- AC Registrations'!$G$5:$AC$8000,23,FALSE)=TRUE,"Yes","No"),"")</f>
        <v>No</v>
      </c>
      <c r="K590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591" spans="2:11" ht="30" customHeight="1" x14ac:dyDescent="0.3">
      <c r="B591" s="1" t="s">
        <v>601</v>
      </c>
      <c r="C591" s="2" t="str">
        <f>IFERROR(INDEX('[1]ET- AC Registrations'!$A$5:$AE$8000,MATCH(Contacts[[#This Row],[Registration Number]],'[1]ET- AC Registrations'!$G$5:$G$8000,0),MATCH("Operation Name",'[1]ET- AC Registrations'!$A$5:$AE$5,0)),"")</f>
        <v>Ideal Meat, LLC</v>
      </c>
      <c r="D591" s="2"/>
      <c r="E591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91" s="4" t="str">
        <f>IF(C591="","",IF(COUNTIFS('[1]ET-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91" s="26" t="str">
        <f>IFERROR(IF(VLOOKUP(Contacts[[#This Row],[Registration Number]],'[1]ET- AC Registrations'!$G$5:$AC$8000,20,FALSE)=TRUE,"Yes","No"),"")</f>
        <v>No</v>
      </c>
      <c r="H591" s="26" t="str">
        <f>IFERROR(IF(VLOOKUP(Contacts[[#This Row],[Registration Number]],'[1]ET- AC Registrations'!$G$5:$AC$8000,21,FALSE)=TRUE,"Yes","No"),"")</f>
        <v>No</v>
      </c>
      <c r="I591" s="26" t="str">
        <f>IFERROR(IF(VLOOKUP(Contacts[[#This Row],[Registration Number]],'[1]ET- AC Registrations'!$G$5:$AC$8000,22,FALSE)=TRUE,"Yes","No"),"")</f>
        <v>Yes</v>
      </c>
      <c r="J591" s="26" t="str">
        <f>IFERROR(IF(VLOOKUP(Contacts[[#This Row],[Registration Number]],'[1]ET- AC Registrations'!$G$5:$AC$8000,23,FALSE)=TRUE,"Yes","No"),"")</f>
        <v>Yes</v>
      </c>
      <c r="K591" s="26" t="str">
        <f>IFERROR(INDEX('[1]ET- AC Registrations'!$A$5:$AE$8000,MATCH(Contacts[[#This Row],[Registration Number]],'[1]ET- AC Registrations'!$G$5:$G$8000,0),MATCH("City",'[1]ET- AC Registrations'!$A$5:$AE$5,0)),"")</f>
        <v>Northridge</v>
      </c>
    </row>
    <row r="592" spans="2:11" ht="30" customHeight="1" x14ac:dyDescent="0.3">
      <c r="B592" s="1" t="s">
        <v>602</v>
      </c>
      <c r="C592" s="2" t="str">
        <f>IFERROR(INDEX('[1]ET- AC Registrations'!$A$5:$AE$8000,MATCH(Contacts[[#This Row],[Registration Number]],'[1]ET- AC Registrations'!$G$5:$G$8000,0),MATCH("Operation Name",'[1]ET- AC Registrations'!$A$5:$AE$5,0)),"")</f>
        <v>Bakers Bacon, LLC</v>
      </c>
      <c r="D592" s="2"/>
      <c r="E592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92" s="4" t="str">
        <f>IF(C592="","",IF(COUNTIFS('[1]ET-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92" s="26" t="str">
        <f>IFERROR(IF(VLOOKUP(Contacts[[#This Row],[Registration Number]],'[1]ET- AC Registrations'!$G$5:$AC$8000,20,FALSE)=TRUE,"Yes","No"),"")</f>
        <v>No</v>
      </c>
      <c r="H592" s="26" t="str">
        <f>IFERROR(IF(VLOOKUP(Contacts[[#This Row],[Registration Number]],'[1]ET- AC Registrations'!$G$5:$AC$8000,21,FALSE)=TRUE,"Yes","No"),"")</f>
        <v>No</v>
      </c>
      <c r="I592" s="26" t="str">
        <f>IFERROR(IF(VLOOKUP(Contacts[[#This Row],[Registration Number]],'[1]ET- AC Registrations'!$G$5:$AC$8000,22,FALSE)=TRUE,"Yes","No"),"")</f>
        <v>Yes</v>
      </c>
      <c r="J592" s="26" t="str">
        <f>IFERROR(IF(VLOOKUP(Contacts[[#This Row],[Registration Number]],'[1]ET- AC Registrations'!$G$5:$AC$8000,23,FALSE)=TRUE,"Yes","No"),"")</f>
        <v>No</v>
      </c>
      <c r="K592" s="26" t="str">
        <f>IFERROR(INDEX('[1]ET- AC Registrations'!$A$5:$AE$8000,MATCH(Contacts[[#This Row],[Registration Number]],'[1]ET- AC Registrations'!$G$5:$G$8000,0),MATCH("City",'[1]ET- AC Registrations'!$A$5:$AE$5,0)),"")</f>
        <v>Marina</v>
      </c>
    </row>
    <row r="593" spans="2:11" ht="30" customHeight="1" x14ac:dyDescent="0.3">
      <c r="B593" s="1" t="s">
        <v>603</v>
      </c>
      <c r="C593" s="2" t="str">
        <f>IFERROR(INDEX('[1]ET- AC Registrations'!$A$5:$AE$8000,MATCH(Contacts[[#This Row],[Registration Number]],'[1]ET- AC Registrations'!$G$5:$G$8000,0),MATCH("Operation Name",'[1]ET- AC Registrations'!$A$5:$AE$5,0)),"")</f>
        <v>Ronald A. Chisholm Ltd</v>
      </c>
      <c r="D593" s="2"/>
      <c r="E593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93" s="4" t="str">
        <f>IF(C593="","",IF(COUNTIFS('[1]ET-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93" s="26" t="str">
        <f>IFERROR(IF(VLOOKUP(Contacts[[#This Row],[Registration Number]],'[1]ET- AC Registrations'!$G$5:$AC$8000,20,FALSE)=TRUE,"Yes","No"),"")</f>
        <v>No</v>
      </c>
      <c r="H593" s="26" t="str">
        <f>IFERROR(IF(VLOOKUP(Contacts[[#This Row],[Registration Number]],'[1]ET- AC Registrations'!$G$5:$AC$8000,21,FALSE)=TRUE,"Yes","No"),"")</f>
        <v>No</v>
      </c>
      <c r="I593" s="26" t="str">
        <f>IFERROR(IF(VLOOKUP(Contacts[[#This Row],[Registration Number]],'[1]ET- AC Registrations'!$G$5:$AC$8000,22,FALSE)=TRUE,"Yes","No"),"")</f>
        <v>Yes</v>
      </c>
      <c r="J593" s="26" t="str">
        <f>IFERROR(IF(VLOOKUP(Contacts[[#This Row],[Registration Number]],'[1]ET- AC Registrations'!$G$5:$AC$8000,23,FALSE)=TRUE,"Yes","No"),"")</f>
        <v>No</v>
      </c>
      <c r="K593" s="26" t="str">
        <f>IFERROR(INDEX('[1]ET- AC Registrations'!$A$5:$AE$8000,MATCH(Contacts[[#This Row],[Registration Number]],'[1]ET- AC Registrations'!$G$5:$G$8000,0),MATCH("City",'[1]ET- AC Registrations'!$A$5:$AE$5,0)),"")</f>
        <v>Toronto</v>
      </c>
    </row>
    <row r="594" spans="2:11" ht="30" customHeight="1" x14ac:dyDescent="0.3">
      <c r="B594" s="1" t="s">
        <v>604</v>
      </c>
      <c r="C594" s="2" t="str">
        <f>IFERROR(INDEX('[1]ET- AC Registrations'!$A$5:$AE$8000,MATCH(Contacts[[#This Row],[Registration Number]],'[1]ET- AC Registrations'!$G$5:$G$8000,0),MATCH("Operation Name",'[1]ET- AC Registrations'!$A$5:$AE$5,0)),"")</f>
        <v>Ronald A. Chisholm Ltd</v>
      </c>
      <c r="D594" s="2"/>
      <c r="E594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94" s="4" t="str">
        <f>IF(C594="","",IF(COUNTIFS('[1]ET-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94" s="26" t="str">
        <f>IFERROR(IF(VLOOKUP(Contacts[[#This Row],[Registration Number]],'[1]ET- AC Registrations'!$G$5:$AC$8000,20,FALSE)=TRUE,"Yes","No"),"")</f>
        <v>No</v>
      </c>
      <c r="H594" s="26" t="str">
        <f>IFERROR(IF(VLOOKUP(Contacts[[#This Row],[Registration Number]],'[1]ET- AC Registrations'!$G$5:$AC$8000,21,FALSE)=TRUE,"Yes","No"),"")</f>
        <v>No</v>
      </c>
      <c r="I594" s="26" t="str">
        <f>IFERROR(IF(VLOOKUP(Contacts[[#This Row],[Registration Number]],'[1]ET- AC Registrations'!$G$5:$AC$8000,22,FALSE)=TRUE,"Yes","No"),"")</f>
        <v>Yes</v>
      </c>
      <c r="J594" s="26" t="str">
        <f>IFERROR(IF(VLOOKUP(Contacts[[#This Row],[Registration Number]],'[1]ET- AC Registrations'!$G$5:$AC$8000,23,FALSE)=TRUE,"Yes","No"),"")</f>
        <v>No</v>
      </c>
      <c r="K594" s="26" t="str">
        <f>IFERROR(INDEX('[1]ET- AC Registrations'!$A$5:$AE$8000,MATCH(Contacts[[#This Row],[Registration Number]],'[1]ET- AC Registrations'!$G$5:$G$8000,0),MATCH("City",'[1]ET- AC Registrations'!$A$5:$AE$5,0)),"")</f>
        <v>Linden</v>
      </c>
    </row>
    <row r="595" spans="2:11" ht="30" customHeight="1" x14ac:dyDescent="0.3">
      <c r="B595" s="1" t="s">
        <v>605</v>
      </c>
      <c r="C595" s="2" t="str">
        <f>IFERROR(INDEX('[1]ET- AC Registrations'!$A$5:$AE$8000,MATCH(Contacts[[#This Row],[Registration Number]],'[1]ET- AC Registrations'!$G$5:$G$8000,0),MATCH("Operation Name",'[1]ET- AC Registrations'!$A$5:$AE$5,0)),"")</f>
        <v>C&amp;S Wholesale Grocers, LLC</v>
      </c>
      <c r="D595" s="2"/>
      <c r="E595" s="3">
        <f>IFERROR(INDEX('[1]ET- AC Registrations'!$A$5:$AE$8000,MATCH(Contacts[[#This Row],[Registration Number]],'[1]ET- AC Registrations'!$G$5:$G$8000,0),MATCH("Expiration Date",'[1]ET- AC Registrations'!$A$5:$AE$5,0)),"")</f>
        <v>45442</v>
      </c>
      <c r="F595" s="4" t="str">
        <f>IF(C595="","",IF(COUNTIFS('[1]ET-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95" s="26" t="str">
        <f>IFERROR(IF(VLOOKUP(Contacts[[#This Row],[Registration Number]],'[1]ET- AC Registrations'!$G$5:$AC$8000,20,FALSE)=TRUE,"Yes","No"),"")</f>
        <v>Yes</v>
      </c>
      <c r="H595" s="26" t="str">
        <f>IFERROR(IF(VLOOKUP(Contacts[[#This Row],[Registration Number]],'[1]ET- AC Registrations'!$G$5:$AC$8000,21,FALSE)=TRUE,"Yes","No"),"")</f>
        <v>Yes</v>
      </c>
      <c r="I595" s="26" t="str">
        <f>IFERROR(IF(VLOOKUP(Contacts[[#This Row],[Registration Number]],'[1]ET- AC Registrations'!$G$5:$AC$8000,22,FALSE)=TRUE,"Yes","No"),"")</f>
        <v>Yes</v>
      </c>
      <c r="J595" s="26" t="str">
        <f>IFERROR(IF(VLOOKUP(Contacts[[#This Row],[Registration Number]],'[1]ET- AC Registrations'!$G$5:$AC$8000,23,FALSE)=TRUE,"Yes","No"),"")</f>
        <v>Yes</v>
      </c>
      <c r="K595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596" spans="2:11" ht="30" customHeight="1" x14ac:dyDescent="0.3">
      <c r="B596" s="1" t="s">
        <v>606</v>
      </c>
      <c r="C596" s="2" t="str">
        <f>IFERROR(INDEX('[1]ET- AC Registrations'!$A$5:$AE$8000,MATCH(Contacts[[#This Row],[Registration Number]],'[1]ET- AC Registrations'!$G$5:$G$8000,0),MATCH("Operation Name",'[1]ET- AC Registrations'!$A$5:$AE$5,0)),"")</f>
        <v>Meyer Natural Food Group, LLC</v>
      </c>
      <c r="D596" s="2"/>
      <c r="E596" s="3">
        <f>IFERROR(INDEX('[1]ET- AC Registrations'!$A$5:$AE$8000,MATCH(Contacts[[#This Row],[Registration Number]],'[1]ET- AC Registrations'!$G$5:$G$8000,0),MATCH("Expiration Date",'[1]ET- AC Registrations'!$A$5:$AE$5,0)),"")</f>
        <v>45438</v>
      </c>
      <c r="F596" s="4" t="str">
        <f>IF(C596="","",IF(COUNTIFS('[1]ET-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96" s="26" t="str">
        <f>IFERROR(IF(VLOOKUP(Contacts[[#This Row],[Registration Number]],'[1]ET- AC Registrations'!$G$5:$AC$8000,20,FALSE)=TRUE,"Yes","No"),"")</f>
        <v>No</v>
      </c>
      <c r="H596" s="26" t="str">
        <f>IFERROR(IF(VLOOKUP(Contacts[[#This Row],[Registration Number]],'[1]ET- AC Registrations'!$G$5:$AC$8000,21,FALSE)=TRUE,"Yes","No"),"")</f>
        <v>No</v>
      </c>
      <c r="I596" s="26" t="str">
        <f>IFERROR(IF(VLOOKUP(Contacts[[#This Row],[Registration Number]],'[1]ET- AC Registrations'!$G$5:$AC$8000,22,FALSE)=TRUE,"Yes","No"),"")</f>
        <v>Yes</v>
      </c>
      <c r="J596" s="26" t="str">
        <f>IFERROR(IF(VLOOKUP(Contacts[[#This Row],[Registration Number]],'[1]ET- AC Registrations'!$G$5:$AC$8000,23,FALSE)=TRUE,"Yes","No"),"")</f>
        <v>No</v>
      </c>
      <c r="K596" s="26" t="str">
        <f>IFERROR(INDEX('[1]ET- AC Registrations'!$A$5:$AE$8000,MATCH(Contacts[[#This Row],[Registration Number]],'[1]ET- AC Registrations'!$G$5:$G$8000,0),MATCH("City",'[1]ET- AC Registrations'!$A$5:$AE$5,0)),"")</f>
        <v>Loveland</v>
      </c>
    </row>
    <row r="597" spans="2:11" ht="30" customHeight="1" x14ac:dyDescent="0.3">
      <c r="B597" s="1" t="s">
        <v>607</v>
      </c>
      <c r="C597" s="2" t="str">
        <f>IFERROR(INDEX('[1]ET- AC Registrations'!$A$5:$AE$8000,MATCH(Contacts[[#This Row],[Registration Number]],'[1]ET- AC Registrations'!$G$5:$G$8000,0),MATCH("Operation Name",'[1]ET- AC Registrations'!$A$5:$AE$5,0)),"")</f>
        <v>Kraft Heinz Foods Company</v>
      </c>
      <c r="D597" s="2"/>
      <c r="E597" s="3">
        <f>IFERROR(INDEX('[1]ET- AC Registrations'!$A$5:$AE$8000,MATCH(Contacts[[#This Row],[Registration Number]],'[1]ET- AC Registrations'!$G$5:$G$8000,0),MATCH("Expiration Date",'[1]ET- AC Registrations'!$A$5:$AE$5,0)),"")</f>
        <v>45803</v>
      </c>
      <c r="F597" s="4" t="str">
        <f>IF(C597="","",IF(COUNTIFS('[1]ET-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597" s="26" t="str">
        <f>IFERROR(IF(VLOOKUP(Contacts[[#This Row],[Registration Number]],'[1]ET- AC Registrations'!$G$5:$AC$8000,20,FALSE)=TRUE,"Yes","No"),"")</f>
        <v>No</v>
      </c>
      <c r="H597" s="26" t="str">
        <f>IFERROR(IF(VLOOKUP(Contacts[[#This Row],[Registration Number]],'[1]ET- AC Registrations'!$G$5:$AC$8000,21,FALSE)=TRUE,"Yes","No"),"")</f>
        <v>No</v>
      </c>
      <c r="I597" s="26" t="str">
        <f>IFERROR(IF(VLOOKUP(Contacts[[#This Row],[Registration Number]],'[1]ET- AC Registrations'!$G$5:$AC$8000,22,FALSE)=TRUE,"Yes","No"),"")</f>
        <v>Yes</v>
      </c>
      <c r="J597" s="26" t="str">
        <f>IFERROR(IF(VLOOKUP(Contacts[[#This Row],[Registration Number]],'[1]ET- AC Registrations'!$G$5:$AC$8000,23,FALSE)=TRUE,"Yes","No"),"")</f>
        <v>No</v>
      </c>
      <c r="K597" s="26" t="str">
        <f>IFERROR(INDEX('[1]ET- AC Registrations'!$A$5:$AE$8000,MATCH(Contacts[[#This Row],[Registration Number]],'[1]ET- AC Registrations'!$G$5:$G$8000,0),MATCH("City",'[1]ET- AC Registrations'!$A$5:$AE$5,0)),"")</f>
        <v>Lathrop</v>
      </c>
    </row>
    <row r="598" spans="2:11" ht="30" customHeight="1" x14ac:dyDescent="0.3">
      <c r="B598" s="1" t="s">
        <v>608</v>
      </c>
      <c r="C598" s="2" t="str">
        <f>IFERROR(INDEX('[1]ET- AC Registrations'!$A$5:$AE$8000,MATCH(Contacts[[#This Row],[Registration Number]],'[1]ET- AC Registrations'!$G$5:$G$8000,0),MATCH("Operation Name",'[1]ET- AC Registrations'!$A$5:$AE$5,0)),"")</f>
        <v>Granite Ridge Farm, LLC</v>
      </c>
      <c r="D598" s="2"/>
      <c r="E598" s="3">
        <f>IFERROR(INDEX('[1]ET- AC Registrations'!$A$5:$AE$8000,MATCH(Contacts[[#This Row],[Registration Number]],'[1]ET- AC Registrations'!$G$5:$G$8000,0),MATCH("Expiration Date",'[1]ET- AC Registrations'!$A$5:$AE$5,0)),"")</f>
        <v>45807</v>
      </c>
      <c r="F598" s="4" t="str">
        <f>IF(C598="","",IF(COUNTIFS('[1]ET-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598" s="26" t="str">
        <f>IFERROR(IF(VLOOKUP(Contacts[[#This Row],[Registration Number]],'[1]ET- AC Registrations'!$G$5:$AC$8000,20,FALSE)=TRUE,"Yes","No"),"")</f>
        <v>Yes</v>
      </c>
      <c r="H598" s="26" t="str">
        <f>IFERROR(IF(VLOOKUP(Contacts[[#This Row],[Registration Number]],'[1]ET- AC Registrations'!$G$5:$AC$8000,21,FALSE)=TRUE,"Yes","No"),"")</f>
        <v>No</v>
      </c>
      <c r="I598" s="26" t="str">
        <f>IFERROR(IF(VLOOKUP(Contacts[[#This Row],[Registration Number]],'[1]ET- AC Registrations'!$G$5:$AC$8000,22,FALSE)=TRUE,"Yes","No"),"")</f>
        <v>No</v>
      </c>
      <c r="J598" s="26" t="str">
        <f>IFERROR(IF(VLOOKUP(Contacts[[#This Row],[Registration Number]],'[1]ET- AC Registrations'!$G$5:$AC$8000,23,FALSE)=TRUE,"Yes","No"),"")</f>
        <v>No</v>
      </c>
      <c r="K598" s="26" t="str">
        <f>IFERROR(INDEX('[1]ET- AC Registrations'!$A$5:$AE$8000,MATCH(Contacts[[#This Row],[Registration Number]],'[1]ET- AC Registrations'!$G$5:$G$8000,0),MATCH("City",'[1]ET- AC Registrations'!$A$5:$AE$5,0)),"")</f>
        <v>Apple Creek</v>
      </c>
    </row>
    <row r="599" spans="2:11" ht="30" hidden="1" customHeight="1" x14ac:dyDescent="0.3">
      <c r="B599" s="1" t="s">
        <v>609</v>
      </c>
      <c r="C59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599" s="2"/>
      <c r="E59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599" s="4" t="str">
        <f>IF(C599="","",IF(COUNTIFS('[1]ET-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599" s="26" t="str">
        <f>IFERROR(IF(VLOOKUP(Contacts[[#This Row],[Registration Number]],'[1]ET- AC Registrations'!$G$5:$AC$8000,20,FALSE)=TRUE,"Yes","No"),"")</f>
        <v/>
      </c>
      <c r="H599" s="26" t="str">
        <f>IFERROR(IF(VLOOKUP(Contacts[[#This Row],[Registration Number]],'[1]ET- AC Registrations'!$G$5:$AC$8000,21,FALSE)=TRUE,"Yes","No"),"")</f>
        <v/>
      </c>
      <c r="I599" s="26" t="str">
        <f>IFERROR(IF(VLOOKUP(Contacts[[#This Row],[Registration Number]],'[1]ET- AC Registrations'!$G$5:$AC$8000,22,FALSE)=TRUE,"Yes","No"),"")</f>
        <v/>
      </c>
      <c r="J599" s="26" t="str">
        <f>IFERROR(IF(VLOOKUP(Contacts[[#This Row],[Registration Number]],'[1]ET- AC Registrations'!$G$5:$AC$8000,23,FALSE)=TRUE,"Yes","No"),"")</f>
        <v/>
      </c>
      <c r="K59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00" spans="2:11" ht="30" customHeight="1" x14ac:dyDescent="0.3">
      <c r="B600" s="1" t="s">
        <v>610</v>
      </c>
      <c r="C600" s="2" t="str">
        <f>IFERROR(INDEX('[1]ET- AC Registrations'!$A$5:$AE$8000,MATCH(Contacts[[#This Row],[Registration Number]],'[1]ET- AC Registrations'!$G$5:$G$8000,0),MATCH("Operation Name",'[1]ET- AC Registrations'!$A$5:$AE$5,0)),"")</f>
        <v>American Meat Companies</v>
      </c>
      <c r="D600" s="2"/>
      <c r="E600" s="3">
        <f>IFERROR(INDEX('[1]ET- AC Registrations'!$A$5:$AE$8000,MATCH(Contacts[[#This Row],[Registration Number]],'[1]ET- AC Registrations'!$G$5:$G$8000,0),MATCH("Expiration Date",'[1]ET- AC Registrations'!$A$5:$AE$5,0)),"")</f>
        <v>45442</v>
      </c>
      <c r="F600" s="4" t="str">
        <f>IF(C600="","",IF(COUNTIFS('[1]ET-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00" s="26" t="str">
        <f>IFERROR(IF(VLOOKUP(Contacts[[#This Row],[Registration Number]],'[1]ET- AC Registrations'!$G$5:$AC$8000,20,FALSE)=TRUE,"Yes","No"),"")</f>
        <v>No</v>
      </c>
      <c r="H600" s="26" t="str">
        <f>IFERROR(IF(VLOOKUP(Contacts[[#This Row],[Registration Number]],'[1]ET- AC Registrations'!$G$5:$AC$8000,21,FALSE)=TRUE,"Yes","No"),"")</f>
        <v>No</v>
      </c>
      <c r="I600" s="26" t="str">
        <f>IFERROR(IF(VLOOKUP(Contacts[[#This Row],[Registration Number]],'[1]ET- AC Registrations'!$G$5:$AC$8000,22,FALSE)=TRUE,"Yes","No"),"")</f>
        <v>Yes</v>
      </c>
      <c r="J600" s="26" t="str">
        <f>IFERROR(IF(VLOOKUP(Contacts[[#This Row],[Registration Number]],'[1]ET- AC Registrations'!$G$5:$AC$8000,23,FALSE)=TRUE,"Yes","No"),"")</f>
        <v>No</v>
      </c>
      <c r="K600" s="26" t="str">
        <f>IFERROR(INDEX('[1]ET- AC Registrations'!$A$5:$AE$8000,MATCH(Contacts[[#This Row],[Registration Number]],'[1]ET- AC Registrations'!$G$5:$G$8000,0),MATCH("City",'[1]ET- AC Registrations'!$A$5:$AE$5,0)),"")</f>
        <v>Pico Rivera</v>
      </c>
    </row>
    <row r="601" spans="2:11" ht="30" hidden="1" customHeight="1" x14ac:dyDescent="0.3">
      <c r="B601" s="1" t="s">
        <v>611</v>
      </c>
      <c r="C60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01" s="2"/>
      <c r="E60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01" s="4" t="str">
        <f>IF(C601="","",IF(COUNTIFS('[1]ET-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01" s="26" t="str">
        <f>IFERROR(IF(VLOOKUP(Contacts[[#This Row],[Registration Number]],'[1]ET- AC Registrations'!$G$5:$AC$8000,20,FALSE)=TRUE,"Yes","No"),"")</f>
        <v/>
      </c>
      <c r="H601" s="26" t="str">
        <f>IFERROR(IF(VLOOKUP(Contacts[[#This Row],[Registration Number]],'[1]ET- AC Registrations'!$G$5:$AC$8000,21,FALSE)=TRUE,"Yes","No"),"")</f>
        <v/>
      </c>
      <c r="I601" s="26" t="str">
        <f>IFERROR(IF(VLOOKUP(Contacts[[#This Row],[Registration Number]],'[1]ET- AC Registrations'!$G$5:$AC$8000,22,FALSE)=TRUE,"Yes","No"),"")</f>
        <v/>
      </c>
      <c r="J601" s="26" t="str">
        <f>IFERROR(IF(VLOOKUP(Contacts[[#This Row],[Registration Number]],'[1]ET- AC Registrations'!$G$5:$AC$8000,23,FALSE)=TRUE,"Yes","No"),"")</f>
        <v/>
      </c>
      <c r="K60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02" spans="2:11" ht="30" customHeight="1" x14ac:dyDescent="0.3">
      <c r="B602" s="1" t="s">
        <v>612</v>
      </c>
      <c r="C602" s="2" t="str">
        <f>IFERROR(INDEX('[1]ET- AC Registrations'!$A$5:$AE$8000,MATCH(Contacts[[#This Row],[Registration Number]],'[1]ET- AC Registrations'!$G$5:$G$8000,0),MATCH("Operation Name",'[1]ET- AC Registrations'!$A$5:$AE$5,0)),"")</f>
        <v>Jacmar Foodservice Distribution</v>
      </c>
      <c r="D602" s="2"/>
      <c r="E602" s="3">
        <f>IFERROR(INDEX('[1]ET- AC Registrations'!$A$5:$AE$8000,MATCH(Contacts[[#This Row],[Registration Number]],'[1]ET- AC Registrations'!$G$5:$G$8000,0),MATCH("Expiration Date",'[1]ET- AC Registrations'!$A$5:$AE$5,0)),"")</f>
        <v>45443</v>
      </c>
      <c r="F602" s="4" t="str">
        <f>IF(C602="","",IF(COUNTIFS('[1]ET-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02" s="26" t="str">
        <f>IFERROR(IF(VLOOKUP(Contacts[[#This Row],[Registration Number]],'[1]ET- AC Registrations'!$G$5:$AC$8000,20,FALSE)=TRUE,"Yes","No"),"")</f>
        <v>Yes</v>
      </c>
      <c r="H602" s="26" t="str">
        <f>IFERROR(IF(VLOOKUP(Contacts[[#This Row],[Registration Number]],'[1]ET- AC Registrations'!$G$5:$AC$8000,21,FALSE)=TRUE,"Yes","No"),"")</f>
        <v>Yes</v>
      </c>
      <c r="I602" s="26" t="str">
        <f>IFERROR(IF(VLOOKUP(Contacts[[#This Row],[Registration Number]],'[1]ET- AC Registrations'!$G$5:$AC$8000,22,FALSE)=TRUE,"Yes","No"),"")</f>
        <v>Yes</v>
      </c>
      <c r="J602" s="26" t="str">
        <f>IFERROR(IF(VLOOKUP(Contacts[[#This Row],[Registration Number]],'[1]ET- AC Registrations'!$G$5:$AC$8000,23,FALSE)=TRUE,"Yes","No"),"")</f>
        <v>Yes</v>
      </c>
      <c r="K602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603" spans="2:11" ht="30" customHeight="1" x14ac:dyDescent="0.3">
      <c r="B603" s="1" t="s">
        <v>613</v>
      </c>
      <c r="C603" s="2" t="str">
        <f>IFERROR(INDEX('[1]ET- AC Registrations'!$A$5:$AE$8000,MATCH(Contacts[[#This Row],[Registration Number]],'[1]ET- AC Registrations'!$G$5:$G$8000,0),MATCH("Operation Name",'[1]ET- AC Registrations'!$A$5:$AE$5,0)),"")</f>
        <v>Willamette Valley Meat Co</v>
      </c>
      <c r="D603" s="2"/>
      <c r="E603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03" s="4" t="str">
        <f>IF(C603="","",IF(COUNTIFS('[1]ET-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03" s="26" t="str">
        <f>IFERROR(IF(VLOOKUP(Contacts[[#This Row],[Registration Number]],'[1]ET- AC Registrations'!$G$5:$AC$8000,20,FALSE)=TRUE,"Yes","No"),"")</f>
        <v>No</v>
      </c>
      <c r="H603" s="26" t="str">
        <f>IFERROR(IF(VLOOKUP(Contacts[[#This Row],[Registration Number]],'[1]ET- AC Registrations'!$G$5:$AC$8000,21,FALSE)=TRUE,"Yes","No"),"")</f>
        <v>No</v>
      </c>
      <c r="I603" s="26" t="str">
        <f>IFERROR(IF(VLOOKUP(Contacts[[#This Row],[Registration Number]],'[1]ET- AC Registrations'!$G$5:$AC$8000,22,FALSE)=TRUE,"Yes","No"),"")</f>
        <v>Yes</v>
      </c>
      <c r="J603" s="26" t="str">
        <f>IFERROR(IF(VLOOKUP(Contacts[[#This Row],[Registration Number]],'[1]ET- AC Registrations'!$G$5:$AC$8000,23,FALSE)=TRUE,"Yes","No"),"")</f>
        <v>Yes</v>
      </c>
      <c r="K603" s="26" t="str">
        <f>IFERROR(INDEX('[1]ET- AC Registrations'!$A$5:$AE$8000,MATCH(Contacts[[#This Row],[Registration Number]],'[1]ET- AC Registrations'!$G$5:$G$8000,0),MATCH("City",'[1]ET- AC Registrations'!$A$5:$AE$5,0)),"")</f>
        <v>Portland</v>
      </c>
    </row>
    <row r="604" spans="2:11" ht="30" customHeight="1" x14ac:dyDescent="0.3">
      <c r="B604" s="1" t="s">
        <v>614</v>
      </c>
      <c r="C604" s="2" t="str">
        <f>IFERROR(INDEX('[1]ET- AC Registrations'!$A$5:$AE$8000,MATCH(Contacts[[#This Row],[Registration Number]],'[1]ET- AC Registrations'!$G$5:$G$8000,0),MATCH("Operation Name",'[1]ET- AC Registrations'!$A$5:$AE$5,0)),"")</f>
        <v>Sunterra Meats</v>
      </c>
      <c r="D604" s="2"/>
      <c r="E604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04" s="4" t="str">
        <f>IF(C604="","",IF(COUNTIFS('[1]ET-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04" s="26" t="str">
        <f>IFERROR(IF(VLOOKUP(Contacts[[#This Row],[Registration Number]],'[1]ET- AC Registrations'!$G$5:$AC$8000,20,FALSE)=TRUE,"Yes","No"),"")</f>
        <v>No</v>
      </c>
      <c r="H604" s="26" t="str">
        <f>IFERROR(IF(VLOOKUP(Contacts[[#This Row],[Registration Number]],'[1]ET- AC Registrations'!$G$5:$AC$8000,21,FALSE)=TRUE,"Yes","No"),"")</f>
        <v>No</v>
      </c>
      <c r="I604" s="26" t="str">
        <f>IFERROR(IF(VLOOKUP(Contacts[[#This Row],[Registration Number]],'[1]ET- AC Registrations'!$G$5:$AC$8000,22,FALSE)=TRUE,"Yes","No"),"")</f>
        <v>Yes</v>
      </c>
      <c r="J604" s="26" t="str">
        <f>IFERROR(IF(VLOOKUP(Contacts[[#This Row],[Registration Number]],'[1]ET- AC Registrations'!$G$5:$AC$8000,23,FALSE)=TRUE,"Yes","No"),"")</f>
        <v>No</v>
      </c>
      <c r="K604" s="26" t="str">
        <f>IFERROR(INDEX('[1]ET- AC Registrations'!$A$5:$AE$8000,MATCH(Contacts[[#This Row],[Registration Number]],'[1]ET- AC Registrations'!$G$5:$G$8000,0),MATCH("City",'[1]ET- AC Registrations'!$A$5:$AE$5,0)),"")</f>
        <v>Trochu</v>
      </c>
    </row>
    <row r="605" spans="2:11" ht="30" customHeight="1" x14ac:dyDescent="0.3">
      <c r="B605" s="1" t="s">
        <v>615</v>
      </c>
      <c r="C605" s="2" t="str">
        <f>IFERROR(INDEX('[1]ET- AC Registrations'!$A$5:$AE$8000,MATCH(Contacts[[#This Row],[Registration Number]],'[1]ET- AC Registrations'!$G$5:$G$8000,0),MATCH("Operation Name",'[1]ET- AC Registrations'!$A$5:$AE$5,0)),"")</f>
        <v>Rotisystems Inc dba RoliRoti</v>
      </c>
      <c r="D605" s="2"/>
      <c r="E605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05" s="4" t="str">
        <f>IF(C605="","",IF(COUNTIFS('[1]ET-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05" s="26" t="str">
        <f>IFERROR(IF(VLOOKUP(Contacts[[#This Row],[Registration Number]],'[1]ET- AC Registrations'!$G$5:$AC$8000,20,FALSE)=TRUE,"Yes","No"),"")</f>
        <v>No</v>
      </c>
      <c r="H605" s="26" t="str">
        <f>IFERROR(IF(VLOOKUP(Contacts[[#This Row],[Registration Number]],'[1]ET- AC Registrations'!$G$5:$AC$8000,21,FALSE)=TRUE,"Yes","No"),"")</f>
        <v>No</v>
      </c>
      <c r="I605" s="26" t="str">
        <f>IFERROR(IF(VLOOKUP(Contacts[[#This Row],[Registration Number]],'[1]ET- AC Registrations'!$G$5:$AC$8000,22,FALSE)=TRUE,"Yes","No"),"")</f>
        <v>Yes</v>
      </c>
      <c r="J605" s="26" t="str">
        <f>IFERROR(IF(VLOOKUP(Contacts[[#This Row],[Registration Number]],'[1]ET- AC Registrations'!$G$5:$AC$8000,23,FALSE)=TRUE,"Yes","No"),"")</f>
        <v>No</v>
      </c>
      <c r="K605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606" spans="2:11" ht="30" customHeight="1" x14ac:dyDescent="0.3">
      <c r="B606" s="1" t="s">
        <v>616</v>
      </c>
      <c r="C606" s="2" t="str">
        <f>IFERROR(INDEX('[1]ET- AC Registrations'!$A$5:$AE$8000,MATCH(Contacts[[#This Row],[Registration Number]],'[1]ET- AC Registrations'!$G$5:$G$8000,0),MATCH("Operation Name",'[1]ET- AC Registrations'!$A$5:$AE$5,0)),"")</f>
        <v>Ortega Meat Distribution</v>
      </c>
      <c r="D606" s="2"/>
      <c r="E606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06" s="4" t="str">
        <f>IF(C606="","",IF(COUNTIFS('[1]ET-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06" s="26" t="str">
        <f>IFERROR(IF(VLOOKUP(Contacts[[#This Row],[Registration Number]],'[1]ET- AC Registrations'!$G$5:$AC$8000,20,FALSE)=TRUE,"Yes","No"),"")</f>
        <v>Yes</v>
      </c>
      <c r="H606" s="26" t="str">
        <f>IFERROR(IF(VLOOKUP(Contacts[[#This Row],[Registration Number]],'[1]ET- AC Registrations'!$G$5:$AC$8000,21,FALSE)=TRUE,"Yes","No"),"")</f>
        <v>Yes</v>
      </c>
      <c r="I606" s="26" t="str">
        <f>IFERROR(IF(VLOOKUP(Contacts[[#This Row],[Registration Number]],'[1]ET- AC Registrations'!$G$5:$AC$8000,22,FALSE)=TRUE,"Yes","No"),"")</f>
        <v>Yes</v>
      </c>
      <c r="J606" s="26" t="str">
        <f>IFERROR(IF(VLOOKUP(Contacts[[#This Row],[Registration Number]],'[1]ET- AC Registrations'!$G$5:$AC$8000,23,FALSE)=TRUE,"Yes","No"),"")</f>
        <v>No</v>
      </c>
      <c r="K606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607" spans="2:11" ht="30" hidden="1" customHeight="1" x14ac:dyDescent="0.3">
      <c r="B607" s="1" t="s">
        <v>617</v>
      </c>
      <c r="C60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07" s="2"/>
      <c r="E60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07" s="4" t="str">
        <f>IF(C607="","",IF(COUNTIFS('[1]ET-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07" s="26" t="str">
        <f>IFERROR(IF(VLOOKUP(Contacts[[#This Row],[Registration Number]],'[1]ET- AC Registrations'!$G$5:$AC$8000,20,FALSE)=TRUE,"Yes","No"),"")</f>
        <v/>
      </c>
      <c r="H607" s="26" t="str">
        <f>IFERROR(IF(VLOOKUP(Contacts[[#This Row],[Registration Number]],'[1]ET- AC Registrations'!$G$5:$AC$8000,21,FALSE)=TRUE,"Yes","No"),"")</f>
        <v/>
      </c>
      <c r="I607" s="26" t="str">
        <f>IFERROR(IF(VLOOKUP(Contacts[[#This Row],[Registration Number]],'[1]ET- AC Registrations'!$G$5:$AC$8000,22,FALSE)=TRUE,"Yes","No"),"")</f>
        <v/>
      </c>
      <c r="J607" s="26" t="str">
        <f>IFERROR(IF(VLOOKUP(Contacts[[#This Row],[Registration Number]],'[1]ET- AC Registrations'!$G$5:$AC$8000,23,FALSE)=TRUE,"Yes","No"),"")</f>
        <v/>
      </c>
      <c r="K60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08" spans="2:11" ht="30" hidden="1" customHeight="1" x14ac:dyDescent="0.3">
      <c r="B608" s="1" t="s">
        <v>618</v>
      </c>
      <c r="C60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08" s="2"/>
      <c r="E60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08" s="4" t="str">
        <f>IF(C608="","",IF(COUNTIFS('[1]ET-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08" s="26" t="str">
        <f>IFERROR(IF(VLOOKUP(Contacts[[#This Row],[Registration Number]],'[1]ET- AC Registrations'!$G$5:$AC$8000,20,FALSE)=TRUE,"Yes","No"),"")</f>
        <v/>
      </c>
      <c r="H608" s="26" t="str">
        <f>IFERROR(IF(VLOOKUP(Contacts[[#This Row],[Registration Number]],'[1]ET- AC Registrations'!$G$5:$AC$8000,21,FALSE)=TRUE,"Yes","No"),"")</f>
        <v/>
      </c>
      <c r="I608" s="26" t="str">
        <f>IFERROR(IF(VLOOKUP(Contacts[[#This Row],[Registration Number]],'[1]ET- AC Registrations'!$G$5:$AC$8000,22,FALSE)=TRUE,"Yes","No"),"")</f>
        <v/>
      </c>
      <c r="J608" s="26" t="str">
        <f>IFERROR(IF(VLOOKUP(Contacts[[#This Row],[Registration Number]],'[1]ET- AC Registrations'!$G$5:$AC$8000,23,FALSE)=TRUE,"Yes","No"),"")</f>
        <v/>
      </c>
      <c r="K60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09" spans="2:11" ht="30" customHeight="1" x14ac:dyDescent="0.3">
      <c r="B609" s="1" t="s">
        <v>619</v>
      </c>
      <c r="C609" s="2" t="str">
        <f>IFERROR(INDEX('[1]ET- AC Registrations'!$A$5:$AE$8000,MATCH(Contacts[[#This Row],[Registration Number]],'[1]ET- AC Registrations'!$G$5:$G$8000,0),MATCH("Operation Name",'[1]ET- AC Registrations'!$A$5:$AE$5,0)),"")</f>
        <v>Dairyland Produce LLC</v>
      </c>
      <c r="D609" s="2"/>
      <c r="E609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09" s="4" t="str">
        <f>IF(C609="","",IF(COUNTIFS('[1]ET-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09" s="26" t="str">
        <f>IFERROR(IF(VLOOKUP(Contacts[[#This Row],[Registration Number]],'[1]ET- AC Registrations'!$G$5:$AC$8000,20,FALSE)=TRUE,"Yes","No"),"")</f>
        <v>Yes</v>
      </c>
      <c r="H609" s="26" t="str">
        <f>IFERROR(IF(VLOOKUP(Contacts[[#This Row],[Registration Number]],'[1]ET- AC Registrations'!$G$5:$AC$8000,21,FALSE)=TRUE,"Yes","No"),"")</f>
        <v>Yes</v>
      </c>
      <c r="I609" s="26" t="str">
        <f>IFERROR(IF(VLOOKUP(Contacts[[#This Row],[Registration Number]],'[1]ET- AC Registrations'!$G$5:$AC$8000,22,FALSE)=TRUE,"Yes","No"),"")</f>
        <v>Yes</v>
      </c>
      <c r="J609" s="26" t="str">
        <f>IFERROR(IF(VLOOKUP(Contacts[[#This Row],[Registration Number]],'[1]ET- AC Registrations'!$G$5:$AC$8000,23,FALSE)=TRUE,"Yes","No"),"")</f>
        <v>No</v>
      </c>
      <c r="K609" s="26" t="str">
        <f>IFERROR(INDEX('[1]ET- AC Registrations'!$A$5:$AE$8000,MATCH(Contacts[[#This Row],[Registration Number]],'[1]ET- AC Registrations'!$G$5:$G$8000,0),MATCH("City",'[1]ET- AC Registrations'!$A$5:$AE$5,0)),"")</f>
        <v>Brisbane</v>
      </c>
    </row>
    <row r="610" spans="2:11" ht="30" customHeight="1" x14ac:dyDescent="0.3">
      <c r="B610" s="1" t="s">
        <v>620</v>
      </c>
      <c r="C610" s="2" t="str">
        <f>IFERROR(INDEX('[1]ET- AC Registrations'!$A$5:$AE$8000,MATCH(Contacts[[#This Row],[Registration Number]],'[1]ET- AC Registrations'!$G$5:$G$8000,0),MATCH("Operation Name",'[1]ET- AC Registrations'!$A$5:$AE$5,0)),"")</f>
        <v>Harvest Meat Company Inc</v>
      </c>
      <c r="D610" s="2"/>
      <c r="E610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0" s="4" t="str">
        <f>IF(C610="","",IF(COUNTIFS('[1]ET-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0" s="26" t="str">
        <f>IFERROR(IF(VLOOKUP(Contacts[[#This Row],[Registration Number]],'[1]ET- AC Registrations'!$G$5:$AC$8000,20,FALSE)=TRUE,"Yes","No"),"")</f>
        <v>No</v>
      </c>
      <c r="H610" s="26" t="str">
        <f>IFERROR(IF(VLOOKUP(Contacts[[#This Row],[Registration Number]],'[1]ET- AC Registrations'!$G$5:$AC$8000,21,FALSE)=TRUE,"Yes","No"),"")</f>
        <v>No</v>
      </c>
      <c r="I610" s="26" t="str">
        <f>IFERROR(IF(VLOOKUP(Contacts[[#This Row],[Registration Number]],'[1]ET- AC Registrations'!$G$5:$AC$8000,22,FALSE)=TRUE,"Yes","No"),"")</f>
        <v>Yes</v>
      </c>
      <c r="J610" s="26" t="str">
        <f>IFERROR(IF(VLOOKUP(Contacts[[#This Row],[Registration Number]],'[1]ET- AC Registrations'!$G$5:$AC$8000,23,FALSE)=TRUE,"Yes","No"),"")</f>
        <v>Yes</v>
      </c>
      <c r="K610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611" spans="2:11" ht="30" customHeight="1" x14ac:dyDescent="0.3">
      <c r="B611" s="1" t="s">
        <v>621</v>
      </c>
      <c r="C611" s="2" t="str">
        <f>IFERROR(INDEX('[1]ET- AC Registrations'!$A$5:$AE$8000,MATCH(Contacts[[#This Row],[Registration Number]],'[1]ET- AC Registrations'!$G$5:$G$8000,0),MATCH("Operation Name",'[1]ET- AC Registrations'!$A$5:$AE$5,0)),"")</f>
        <v>B Casares Wholesale Meat Co LLC</v>
      </c>
      <c r="D611" s="2"/>
      <c r="E611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1" s="4" t="str">
        <f>IF(C611="","",IF(COUNTIFS('[1]ET-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1" s="26" t="str">
        <f>IFERROR(IF(VLOOKUP(Contacts[[#This Row],[Registration Number]],'[1]ET- AC Registrations'!$G$5:$AC$8000,20,FALSE)=TRUE,"Yes","No"),"")</f>
        <v>No</v>
      </c>
      <c r="H611" s="26" t="str">
        <f>IFERROR(IF(VLOOKUP(Contacts[[#This Row],[Registration Number]],'[1]ET- AC Registrations'!$G$5:$AC$8000,21,FALSE)=TRUE,"Yes","No"),"")</f>
        <v>No</v>
      </c>
      <c r="I611" s="26" t="str">
        <f>IFERROR(IF(VLOOKUP(Contacts[[#This Row],[Registration Number]],'[1]ET- AC Registrations'!$G$5:$AC$8000,22,FALSE)=TRUE,"Yes","No"),"")</f>
        <v>Yes</v>
      </c>
      <c r="J611" s="26" t="str">
        <f>IFERROR(IF(VLOOKUP(Contacts[[#This Row],[Registration Number]],'[1]ET- AC Registrations'!$G$5:$AC$8000,23,FALSE)=TRUE,"Yes","No"),"")</f>
        <v>No</v>
      </c>
      <c r="K611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612" spans="2:11" ht="30" customHeight="1" x14ac:dyDescent="0.3">
      <c r="B612" s="1" t="s">
        <v>622</v>
      </c>
      <c r="C612" s="2" t="str">
        <f>IFERROR(INDEX('[1]ET- AC Registrations'!$A$5:$AE$8000,MATCH(Contacts[[#This Row],[Registration Number]],'[1]ET- AC Registrations'!$G$5:$G$8000,0),MATCH("Operation Name",'[1]ET- AC Registrations'!$A$5:$AE$5,0)),"")</f>
        <v>Tapia Brothers Company</v>
      </c>
      <c r="D612" s="2"/>
      <c r="E612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2" s="4" t="str">
        <f>IF(C612="","",IF(COUNTIFS('[1]ET-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2" s="26" t="str">
        <f>IFERROR(IF(VLOOKUP(Contacts[[#This Row],[Registration Number]],'[1]ET- AC Registrations'!$G$5:$AC$8000,20,FALSE)=TRUE,"Yes","No"),"")</f>
        <v>Yes</v>
      </c>
      <c r="H612" s="26" t="str">
        <f>IFERROR(IF(VLOOKUP(Contacts[[#This Row],[Registration Number]],'[1]ET- AC Registrations'!$G$5:$AC$8000,21,FALSE)=TRUE,"Yes","No"),"")</f>
        <v>Yes</v>
      </c>
      <c r="I612" s="26" t="str">
        <f>IFERROR(IF(VLOOKUP(Contacts[[#This Row],[Registration Number]],'[1]ET- AC Registrations'!$G$5:$AC$8000,22,FALSE)=TRUE,"Yes","No"),"")</f>
        <v>Yes</v>
      </c>
      <c r="J612" s="26" t="str">
        <f>IFERROR(IF(VLOOKUP(Contacts[[#This Row],[Registration Number]],'[1]ET- AC Registrations'!$G$5:$AC$8000,23,FALSE)=TRUE,"Yes","No"),"")</f>
        <v>No</v>
      </c>
      <c r="K612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613" spans="2:11" ht="30" customHeight="1" x14ac:dyDescent="0.3">
      <c r="B613" s="1" t="s">
        <v>623</v>
      </c>
      <c r="C613" s="2" t="str">
        <f>IFERROR(INDEX('[1]ET- AC Registrations'!$A$5:$AE$8000,MATCH(Contacts[[#This Row],[Registration Number]],'[1]ET- AC Registrations'!$G$5:$G$8000,0),MATCH("Operation Name",'[1]ET- AC Registrations'!$A$5:$AE$5,0)),"")</f>
        <v>Sweet Water Farm &amp; Ranch Company LLC</v>
      </c>
      <c r="D613" s="2"/>
      <c r="E613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3" s="4" t="str">
        <f>IF(C613="","",IF(COUNTIFS('[1]ET-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3" s="26" t="str">
        <f>IFERROR(IF(VLOOKUP(Contacts[[#This Row],[Registration Number]],'[1]ET- AC Registrations'!$G$5:$AC$8000,20,FALSE)=TRUE,"Yes","No"),"")</f>
        <v>No</v>
      </c>
      <c r="H613" s="26" t="str">
        <f>IFERROR(IF(VLOOKUP(Contacts[[#This Row],[Registration Number]],'[1]ET- AC Registrations'!$G$5:$AC$8000,21,FALSE)=TRUE,"Yes","No"),"")</f>
        <v>No</v>
      </c>
      <c r="I613" s="26" t="str">
        <f>IFERROR(IF(VLOOKUP(Contacts[[#This Row],[Registration Number]],'[1]ET- AC Registrations'!$G$5:$AC$8000,22,FALSE)=TRUE,"Yes","No"),"")</f>
        <v>Yes</v>
      </c>
      <c r="J613" s="26" t="str">
        <f>IFERROR(IF(VLOOKUP(Contacts[[#This Row],[Registration Number]],'[1]ET- AC Registrations'!$G$5:$AC$8000,23,FALSE)=TRUE,"Yes","No"),"")</f>
        <v>No</v>
      </c>
      <c r="K613" s="26" t="str">
        <f>IFERROR(INDEX('[1]ET- AC Registrations'!$A$5:$AE$8000,MATCH(Contacts[[#This Row],[Registration Number]],'[1]ET- AC Registrations'!$G$5:$G$8000,0),MATCH("City",'[1]ET- AC Registrations'!$A$5:$AE$5,0)),"")</f>
        <v>Columbia</v>
      </c>
    </row>
    <row r="614" spans="2:11" ht="30" customHeight="1" x14ac:dyDescent="0.3">
      <c r="B614" s="1" t="s">
        <v>624</v>
      </c>
      <c r="C614" s="2" t="str">
        <f>IFERROR(INDEX('[1]ET- AC Registrations'!$A$5:$AE$8000,MATCH(Contacts[[#This Row],[Registration Number]],'[1]ET- AC Registrations'!$G$5:$G$8000,0),MATCH("Operation Name",'[1]ET- AC Registrations'!$A$5:$AE$5,0)),"")</f>
        <v>Your Family Farm</v>
      </c>
      <c r="D614" s="2"/>
      <c r="E614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4" s="4" t="str">
        <f>IF(C614="","",IF(COUNTIFS('[1]ET-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4" s="26" t="str">
        <f>IFERROR(IF(VLOOKUP(Contacts[[#This Row],[Registration Number]],'[1]ET- AC Registrations'!$G$5:$AC$8000,20,FALSE)=TRUE,"Yes","No"),"")</f>
        <v>Yes</v>
      </c>
      <c r="H614" s="26" t="str">
        <f>IFERROR(IF(VLOOKUP(Contacts[[#This Row],[Registration Number]],'[1]ET- AC Registrations'!$G$5:$AC$8000,21,FALSE)=TRUE,"Yes","No"),"")</f>
        <v>No</v>
      </c>
      <c r="I614" s="26" t="str">
        <f>IFERROR(IF(VLOOKUP(Contacts[[#This Row],[Registration Number]],'[1]ET- AC Registrations'!$G$5:$AC$8000,22,FALSE)=TRUE,"Yes","No"),"")</f>
        <v>No</v>
      </c>
      <c r="J614" s="26" t="str">
        <f>IFERROR(IF(VLOOKUP(Contacts[[#This Row],[Registration Number]],'[1]ET- AC Registrations'!$G$5:$AC$8000,23,FALSE)=TRUE,"Yes","No"),"")</f>
        <v>No</v>
      </c>
      <c r="K614" s="26" t="str">
        <f>IFERROR(INDEX('[1]ET- AC Registrations'!$A$5:$AE$8000,MATCH(Contacts[[#This Row],[Registration Number]],'[1]ET- AC Registrations'!$G$5:$G$8000,0),MATCH("City",'[1]ET- AC Registrations'!$A$5:$AE$5,0)),"")</f>
        <v>Jamestown</v>
      </c>
    </row>
    <row r="615" spans="2:11" ht="30" customHeight="1" x14ac:dyDescent="0.3">
      <c r="B615" s="1" t="s">
        <v>625</v>
      </c>
      <c r="C615" s="2" t="str">
        <f>IFERROR(INDEX('[1]ET- AC Registrations'!$A$5:$AE$8000,MATCH(Contacts[[#This Row],[Registration Number]],'[1]ET- AC Registrations'!$G$5:$G$8000,0),MATCH("Operation Name",'[1]ET- AC Registrations'!$A$5:$AE$5,0)),"")</f>
        <v>Tony's Fine Foods Moreno Valley</v>
      </c>
      <c r="D615" s="2"/>
      <c r="E615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5" s="4" t="str">
        <f>IF(C615="","",IF(COUNTIFS('[1]ET-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5" s="26" t="str">
        <f>IFERROR(IF(VLOOKUP(Contacts[[#This Row],[Registration Number]],'[1]ET- AC Registrations'!$G$5:$AC$8000,20,FALSE)=TRUE,"Yes","No"),"")</f>
        <v>Yes</v>
      </c>
      <c r="H615" s="26" t="str">
        <f>IFERROR(IF(VLOOKUP(Contacts[[#This Row],[Registration Number]],'[1]ET- AC Registrations'!$G$5:$AC$8000,21,FALSE)=TRUE,"Yes","No"),"")</f>
        <v>Yes</v>
      </c>
      <c r="I615" s="26" t="str">
        <f>IFERROR(IF(VLOOKUP(Contacts[[#This Row],[Registration Number]],'[1]ET- AC Registrations'!$G$5:$AC$8000,22,FALSE)=TRUE,"Yes","No"),"")</f>
        <v>Yes</v>
      </c>
      <c r="J615" s="26" t="str">
        <f>IFERROR(IF(VLOOKUP(Contacts[[#This Row],[Registration Number]],'[1]ET- AC Registrations'!$G$5:$AC$8000,23,FALSE)=TRUE,"Yes","No"),"")</f>
        <v>Yes</v>
      </c>
      <c r="K615" s="26" t="str">
        <f>IFERROR(INDEX('[1]ET- AC Registrations'!$A$5:$AE$8000,MATCH(Contacts[[#This Row],[Registration Number]],'[1]ET- AC Registrations'!$G$5:$G$8000,0),MATCH("City",'[1]ET- AC Registrations'!$A$5:$AE$5,0)),"")</f>
        <v>Moreno Valley</v>
      </c>
    </row>
    <row r="616" spans="2:11" ht="30" customHeight="1" x14ac:dyDescent="0.3">
      <c r="B616" s="1" t="s">
        <v>626</v>
      </c>
      <c r="C616" s="2" t="str">
        <f>IFERROR(INDEX('[1]ET- AC Registrations'!$A$5:$AE$8000,MATCH(Contacts[[#This Row],[Registration Number]],'[1]ET- AC Registrations'!$G$5:$G$8000,0),MATCH("Operation Name",'[1]ET- AC Registrations'!$A$5:$AE$5,0)),"")</f>
        <v>Stohglren Brothers</v>
      </c>
      <c r="D616" s="2"/>
      <c r="E616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6" s="4" t="str">
        <f>IF(C616="","",IF(COUNTIFS('[1]ET-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6" s="26" t="str">
        <f>IFERROR(IF(VLOOKUP(Contacts[[#This Row],[Registration Number]],'[1]ET- AC Registrations'!$G$5:$AC$8000,20,FALSE)=TRUE,"Yes","No"),"")</f>
        <v>No</v>
      </c>
      <c r="H616" s="26" t="str">
        <f>IFERROR(IF(VLOOKUP(Contacts[[#This Row],[Registration Number]],'[1]ET- AC Registrations'!$G$5:$AC$8000,21,FALSE)=TRUE,"Yes","No"),"")</f>
        <v>Yes</v>
      </c>
      <c r="I616" s="26" t="str">
        <f>IFERROR(IF(VLOOKUP(Contacts[[#This Row],[Registration Number]],'[1]ET- AC Registrations'!$G$5:$AC$8000,22,FALSE)=TRUE,"Yes","No"),"")</f>
        <v>Yes</v>
      </c>
      <c r="J616" s="26" t="str">
        <f>IFERROR(IF(VLOOKUP(Contacts[[#This Row],[Registration Number]],'[1]ET- AC Registrations'!$G$5:$AC$8000,23,FALSE)=TRUE,"Yes","No"),"")</f>
        <v>Yes</v>
      </c>
      <c r="K616" s="26" t="str">
        <f>IFERROR(INDEX('[1]ET- AC Registrations'!$A$5:$AE$8000,MATCH(Contacts[[#This Row],[Registration Number]],'[1]ET- AC Registrations'!$G$5:$G$8000,0),MATCH("City",'[1]ET- AC Registrations'!$A$5:$AE$5,0)),"")</f>
        <v>Truckee</v>
      </c>
    </row>
    <row r="617" spans="2:11" ht="30" customHeight="1" x14ac:dyDescent="0.3">
      <c r="B617" s="1" t="s">
        <v>627</v>
      </c>
      <c r="C617" s="2" t="str">
        <f>IFERROR(INDEX('[1]ET- AC Registrations'!$A$5:$AE$8000,MATCH(Contacts[[#This Row],[Registration Number]],'[1]ET- AC Registrations'!$G$5:$G$8000,0),MATCH("Operation Name",'[1]ET- AC Registrations'!$A$5:$AE$5,0)),"")</f>
        <v>Bay Area Seafood Inc</v>
      </c>
      <c r="D617" s="2"/>
      <c r="E617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7" s="4" t="str">
        <f>IF(C617="","",IF(COUNTIFS('[1]ET-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7" s="26" t="str">
        <f>IFERROR(IF(VLOOKUP(Contacts[[#This Row],[Registration Number]],'[1]ET- AC Registrations'!$G$5:$AC$8000,20,FALSE)=TRUE,"Yes","No"),"")</f>
        <v>Yes</v>
      </c>
      <c r="H617" s="26" t="str">
        <f>IFERROR(IF(VLOOKUP(Contacts[[#This Row],[Registration Number]],'[1]ET- AC Registrations'!$G$5:$AC$8000,21,FALSE)=TRUE,"Yes","No"),"")</f>
        <v>Yes</v>
      </c>
      <c r="I617" s="26" t="str">
        <f>IFERROR(IF(VLOOKUP(Contacts[[#This Row],[Registration Number]],'[1]ET- AC Registrations'!$G$5:$AC$8000,22,FALSE)=TRUE,"Yes","No"),"")</f>
        <v>Yes</v>
      </c>
      <c r="J617" s="26" t="str">
        <f>IFERROR(IF(VLOOKUP(Contacts[[#This Row],[Registration Number]],'[1]ET- AC Registrations'!$G$5:$AC$8000,23,FALSE)=TRUE,"Yes","No"),"")</f>
        <v>Yes</v>
      </c>
      <c r="K617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618" spans="2:11" ht="30" customHeight="1" x14ac:dyDescent="0.3">
      <c r="B618" s="1" t="s">
        <v>628</v>
      </c>
      <c r="C618" s="2" t="str">
        <f>IFERROR(INDEX('[1]ET- AC Registrations'!$A$5:$AE$8000,MATCH(Contacts[[#This Row],[Registration Number]],'[1]ET- AC Registrations'!$G$5:$G$8000,0),MATCH("Operation Name",'[1]ET- AC Registrations'!$A$5:$AE$5,0)),"")</f>
        <v>World Foods Center</v>
      </c>
      <c r="D618" s="2"/>
      <c r="E618" s="3">
        <f>IFERROR(INDEX('[1]ET- AC Registrations'!$A$5:$AE$8000,MATCH(Contacts[[#This Row],[Registration Number]],'[1]ET- AC Registrations'!$G$5:$G$8000,0),MATCH("Expiration Date",'[1]ET- AC Registrations'!$A$5:$AE$5,0)),"")</f>
        <v>45444</v>
      </c>
      <c r="F618" s="4" t="str">
        <f>IF(C618="","",IF(COUNTIFS('[1]ET-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18" s="26" t="str">
        <f>IFERROR(IF(VLOOKUP(Contacts[[#This Row],[Registration Number]],'[1]ET- AC Registrations'!$G$5:$AC$8000,20,FALSE)=TRUE,"Yes","No"),"")</f>
        <v>Yes</v>
      </c>
      <c r="H618" s="26" t="str">
        <f>IFERROR(IF(VLOOKUP(Contacts[[#This Row],[Registration Number]],'[1]ET- AC Registrations'!$G$5:$AC$8000,21,FALSE)=TRUE,"Yes","No"),"")</f>
        <v>Yes</v>
      </c>
      <c r="I618" s="26" t="str">
        <f>IFERROR(IF(VLOOKUP(Contacts[[#This Row],[Registration Number]],'[1]ET- AC Registrations'!$G$5:$AC$8000,22,FALSE)=TRUE,"Yes","No"),"")</f>
        <v>Yes</v>
      </c>
      <c r="J618" s="26" t="str">
        <f>IFERROR(IF(VLOOKUP(Contacts[[#This Row],[Registration Number]],'[1]ET- AC Registrations'!$G$5:$AC$8000,23,FALSE)=TRUE,"Yes","No"),"")</f>
        <v>Yes</v>
      </c>
      <c r="K618" s="26" t="str">
        <f>IFERROR(INDEX('[1]ET- AC Registrations'!$A$5:$AE$8000,MATCH(Contacts[[#This Row],[Registration Number]],'[1]ET- AC Registrations'!$G$5:$G$8000,0),MATCH("City",'[1]ET- AC Registrations'!$A$5:$AE$5,0)),"")</f>
        <v>Menlo Park</v>
      </c>
    </row>
    <row r="619" spans="2:11" ht="30" customHeight="1" x14ac:dyDescent="0.3">
      <c r="B619" s="1" t="s">
        <v>629</v>
      </c>
      <c r="C619" s="2" t="str">
        <f>IFERROR(INDEX('[1]ET- AC Registrations'!$A$5:$AE$8000,MATCH(Contacts[[#This Row],[Registration Number]],'[1]ET- AC Registrations'!$G$5:$G$8000,0),MATCH("Operation Name",'[1]ET- AC Registrations'!$A$5:$AE$5,0)),"")</f>
        <v>Sierra Meat &amp; Seafood</v>
      </c>
      <c r="D619" s="2"/>
      <c r="E619" s="3">
        <f>IFERROR(INDEX('[1]ET- AC Registrations'!$A$5:$AE$8000,MATCH(Contacts[[#This Row],[Registration Number]],'[1]ET- AC Registrations'!$G$5:$G$8000,0),MATCH("Expiration Date",'[1]ET- AC Registrations'!$A$5:$AE$5,0)),"")</f>
        <v>45445</v>
      </c>
      <c r="F619" s="4" t="str">
        <f>IF(C619="","",IF(COUNTIFS('[1]ET-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19" s="26" t="str">
        <f>IFERROR(IF(VLOOKUP(Contacts[[#This Row],[Registration Number]],'[1]ET- AC Registrations'!$G$5:$AC$8000,20,FALSE)=TRUE,"Yes","No"),"")</f>
        <v>No</v>
      </c>
      <c r="H619" s="26" t="str">
        <f>IFERROR(IF(VLOOKUP(Contacts[[#This Row],[Registration Number]],'[1]ET- AC Registrations'!$G$5:$AC$8000,21,FALSE)=TRUE,"Yes","No"),"")</f>
        <v>No</v>
      </c>
      <c r="I619" s="26" t="str">
        <f>IFERROR(IF(VLOOKUP(Contacts[[#This Row],[Registration Number]],'[1]ET- AC Registrations'!$G$5:$AC$8000,22,FALSE)=TRUE,"Yes","No"),"")</f>
        <v>Yes</v>
      </c>
      <c r="J619" s="26" t="str">
        <f>IFERROR(IF(VLOOKUP(Contacts[[#This Row],[Registration Number]],'[1]ET- AC Registrations'!$G$5:$AC$8000,23,FALSE)=TRUE,"Yes","No"),"")</f>
        <v>Yes</v>
      </c>
      <c r="K619" s="26" t="str">
        <f>IFERROR(INDEX('[1]ET- AC Registrations'!$A$5:$AE$8000,MATCH(Contacts[[#This Row],[Registration Number]],'[1]ET- AC Registrations'!$G$5:$G$8000,0),MATCH("City",'[1]ET- AC Registrations'!$A$5:$AE$5,0)),"")</f>
        <v>Reno</v>
      </c>
    </row>
    <row r="620" spans="2:11" ht="30" customHeight="1" x14ac:dyDescent="0.3">
      <c r="B620" s="1" t="s">
        <v>630</v>
      </c>
      <c r="C620" s="2" t="str">
        <f>IFERROR(INDEX('[1]ET- AC Registrations'!$A$5:$AE$8000,MATCH(Contacts[[#This Row],[Registration Number]],'[1]ET- AC Registrations'!$G$5:$G$8000,0),MATCH("Operation Name",'[1]ET- AC Registrations'!$A$5:$AE$5,0)),"")</f>
        <v>ARKK Food Company</v>
      </c>
      <c r="D620" s="2"/>
      <c r="E620" s="3">
        <f>IFERROR(INDEX('[1]ET- AC Registrations'!$A$5:$AE$8000,MATCH(Contacts[[#This Row],[Registration Number]],'[1]ET- AC Registrations'!$G$5:$G$8000,0),MATCH("Expiration Date",'[1]ET- AC Registrations'!$A$5:$AE$5,0)),"")</f>
        <v>45445</v>
      </c>
      <c r="F620" s="4" t="str">
        <f>IF(C620="","",IF(COUNTIFS('[1]ET-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20" s="26" t="str">
        <f>IFERROR(IF(VLOOKUP(Contacts[[#This Row],[Registration Number]],'[1]ET- AC Registrations'!$G$5:$AC$8000,20,FALSE)=TRUE,"Yes","No"),"")</f>
        <v>No</v>
      </c>
      <c r="H620" s="26" t="str">
        <f>IFERROR(IF(VLOOKUP(Contacts[[#This Row],[Registration Number]],'[1]ET- AC Registrations'!$G$5:$AC$8000,21,FALSE)=TRUE,"Yes","No"),"")</f>
        <v>No</v>
      </c>
      <c r="I620" s="26" t="str">
        <f>IFERROR(IF(VLOOKUP(Contacts[[#This Row],[Registration Number]],'[1]ET- AC Registrations'!$G$5:$AC$8000,22,FALSE)=TRUE,"Yes","No"),"")</f>
        <v>Yes</v>
      </c>
      <c r="J620" s="26" t="str">
        <f>IFERROR(IF(VLOOKUP(Contacts[[#This Row],[Registration Number]],'[1]ET- AC Registrations'!$G$5:$AC$8000,23,FALSE)=TRUE,"Yes","No"),"")</f>
        <v>No</v>
      </c>
      <c r="K620" s="26" t="str">
        <f>IFERROR(INDEX('[1]ET- AC Registrations'!$A$5:$AE$8000,MATCH(Contacts[[#This Row],[Registration Number]],'[1]ET- AC Registrations'!$G$5:$G$8000,0),MATCH("City",'[1]ET- AC Registrations'!$A$5:$AE$5,0)),"")</f>
        <v>Bloomfield Hills</v>
      </c>
    </row>
    <row r="621" spans="2:11" ht="30" customHeight="1" x14ac:dyDescent="0.3">
      <c r="B621" s="1" t="s">
        <v>631</v>
      </c>
      <c r="C621" s="2" t="str">
        <f>IFERROR(INDEX('[1]ET- AC Registrations'!$A$5:$AE$8000,MATCH(Contacts[[#This Row],[Registration Number]],'[1]ET- AC Registrations'!$G$5:$G$8000,0),MATCH("Operation Name",'[1]ET- AC Registrations'!$A$5:$AE$5,0)),"")</f>
        <v>C &amp; H Meat Co</v>
      </c>
      <c r="D621" s="2"/>
      <c r="E621" s="3">
        <f>IFERROR(INDEX('[1]ET- AC Registrations'!$A$5:$AE$8000,MATCH(Contacts[[#This Row],[Registration Number]],'[1]ET- AC Registrations'!$G$5:$G$8000,0),MATCH("Expiration Date",'[1]ET- AC Registrations'!$A$5:$AE$5,0)),"")</f>
        <v>45445</v>
      </c>
      <c r="F621" s="4" t="str">
        <f>IF(C621="","",IF(COUNTIFS('[1]ET-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1" s="26" t="str">
        <f>IFERROR(IF(VLOOKUP(Contacts[[#This Row],[Registration Number]],'[1]ET- AC Registrations'!$G$5:$AC$8000,20,FALSE)=TRUE,"Yes","No"),"")</f>
        <v>No</v>
      </c>
      <c r="H621" s="26" t="str">
        <f>IFERROR(IF(VLOOKUP(Contacts[[#This Row],[Registration Number]],'[1]ET- AC Registrations'!$G$5:$AC$8000,21,FALSE)=TRUE,"Yes","No"),"")</f>
        <v>No</v>
      </c>
      <c r="I621" s="26" t="str">
        <f>IFERROR(IF(VLOOKUP(Contacts[[#This Row],[Registration Number]],'[1]ET- AC Registrations'!$G$5:$AC$8000,22,FALSE)=TRUE,"Yes","No"),"")</f>
        <v>Yes</v>
      </c>
      <c r="J621" s="26" t="str">
        <f>IFERROR(IF(VLOOKUP(Contacts[[#This Row],[Registration Number]],'[1]ET- AC Registrations'!$G$5:$AC$8000,23,FALSE)=TRUE,"Yes","No"),"")</f>
        <v>No</v>
      </c>
      <c r="K621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622" spans="2:11" ht="30" customHeight="1" x14ac:dyDescent="0.3">
      <c r="B622" s="1" t="s">
        <v>632</v>
      </c>
      <c r="C622" s="2" t="str">
        <f>IFERROR(INDEX('[1]ET- AC Registrations'!$A$5:$AE$8000,MATCH(Contacts[[#This Row],[Registration Number]],'[1]ET- AC Registrations'!$G$5:$G$8000,0),MATCH("Operation Name",'[1]ET- AC Registrations'!$A$5:$AE$5,0)),"")</f>
        <v>Golden Valley Industries</v>
      </c>
      <c r="D622" s="2"/>
      <c r="E622" s="3">
        <f>IFERROR(INDEX('[1]ET- AC Registrations'!$A$5:$AE$8000,MATCH(Contacts[[#This Row],[Registration Number]],'[1]ET- AC Registrations'!$G$5:$G$8000,0),MATCH("Expiration Date",'[1]ET- AC Registrations'!$A$5:$AE$5,0)),"")</f>
        <v>45445</v>
      </c>
      <c r="F622" s="4" t="str">
        <f>IF(C622="","",IF(COUNTIFS('[1]ET-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2" s="26" t="str">
        <f>IFERROR(IF(VLOOKUP(Contacts[[#This Row],[Registration Number]],'[1]ET- AC Registrations'!$G$5:$AC$8000,20,FALSE)=TRUE,"Yes","No"),"")</f>
        <v>No</v>
      </c>
      <c r="H622" s="26" t="str">
        <f>IFERROR(IF(VLOOKUP(Contacts[[#This Row],[Registration Number]],'[1]ET- AC Registrations'!$G$5:$AC$8000,21,FALSE)=TRUE,"Yes","No"),"")</f>
        <v>No</v>
      </c>
      <c r="I622" s="26" t="str">
        <f>IFERROR(IF(VLOOKUP(Contacts[[#This Row],[Registration Number]],'[1]ET- AC Registrations'!$G$5:$AC$8000,22,FALSE)=TRUE,"Yes","No"),"")</f>
        <v>Yes</v>
      </c>
      <c r="J622" s="26" t="str">
        <f>IFERROR(IF(VLOOKUP(Contacts[[#This Row],[Registration Number]],'[1]ET- AC Registrations'!$G$5:$AC$8000,23,FALSE)=TRUE,"Yes","No"),"")</f>
        <v>No</v>
      </c>
      <c r="K622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623" spans="2:11" ht="30" customHeight="1" x14ac:dyDescent="0.3">
      <c r="B623" s="1" t="s">
        <v>633</v>
      </c>
      <c r="C623" s="2" t="str">
        <f>IFERROR(INDEX('[1]ET- AC Registrations'!$A$5:$AE$8000,MATCH(Contacts[[#This Row],[Registration Number]],'[1]ET- AC Registrations'!$G$5:$G$8000,0),MATCH("Operation Name",'[1]ET- AC Registrations'!$A$5:$AE$5,0)),"")</f>
        <v>LH Food LLC</v>
      </c>
      <c r="D623" s="2"/>
      <c r="E623" s="3">
        <f>IFERROR(INDEX('[1]ET- AC Registrations'!$A$5:$AE$8000,MATCH(Contacts[[#This Row],[Registration Number]],'[1]ET- AC Registrations'!$G$5:$G$8000,0),MATCH("Expiration Date",'[1]ET- AC Registrations'!$A$5:$AE$5,0)),"")</f>
        <v>45445</v>
      </c>
      <c r="F623" s="4" t="str">
        <f>IF(C623="","",IF(COUNTIFS('[1]ET-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3" s="26" t="str">
        <f>IFERROR(IF(VLOOKUP(Contacts[[#This Row],[Registration Number]],'[1]ET- AC Registrations'!$G$5:$AC$8000,20,FALSE)=TRUE,"Yes","No"),"")</f>
        <v>No</v>
      </c>
      <c r="H623" s="26" t="str">
        <f>IFERROR(IF(VLOOKUP(Contacts[[#This Row],[Registration Number]],'[1]ET- AC Registrations'!$G$5:$AC$8000,21,FALSE)=TRUE,"Yes","No"),"")</f>
        <v>No</v>
      </c>
      <c r="I623" s="26" t="str">
        <f>IFERROR(IF(VLOOKUP(Contacts[[#This Row],[Registration Number]],'[1]ET- AC Registrations'!$G$5:$AC$8000,22,FALSE)=TRUE,"Yes","No"),"")</f>
        <v>Yes</v>
      </c>
      <c r="J623" s="26" t="str">
        <f>IFERROR(IF(VLOOKUP(Contacts[[#This Row],[Registration Number]],'[1]ET- AC Registrations'!$G$5:$AC$8000,23,FALSE)=TRUE,"Yes","No"),"")</f>
        <v>Yes</v>
      </c>
      <c r="K623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624" spans="2:11" ht="30" customHeight="1" x14ac:dyDescent="0.3">
      <c r="B624" s="1" t="s">
        <v>634</v>
      </c>
      <c r="C624" s="2" t="str">
        <f>IFERROR(INDEX('[1]ET- AC Registrations'!$A$5:$AE$8000,MATCH(Contacts[[#This Row],[Registration Number]],'[1]ET- AC Registrations'!$G$5:$G$8000,0),MATCH("Operation Name",'[1]ET- AC Registrations'!$A$5:$AE$5,0)),"")</f>
        <v>M&amp;D Meat Inc</v>
      </c>
      <c r="D624" s="2"/>
      <c r="E624" s="3">
        <f>IFERROR(INDEX('[1]ET- AC Registrations'!$A$5:$AE$8000,MATCH(Contacts[[#This Row],[Registration Number]],'[1]ET- AC Registrations'!$G$5:$G$8000,0),MATCH("Expiration Date",'[1]ET- AC Registrations'!$A$5:$AE$5,0)),"")</f>
        <v>45445</v>
      </c>
      <c r="F624" s="4" t="str">
        <f>IF(C624="","",IF(COUNTIFS('[1]ET-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4" s="26" t="str">
        <f>IFERROR(IF(VLOOKUP(Contacts[[#This Row],[Registration Number]],'[1]ET- AC Registrations'!$G$5:$AC$8000,20,FALSE)=TRUE,"Yes","No"),"")</f>
        <v>No</v>
      </c>
      <c r="H624" s="26" t="str">
        <f>IFERROR(IF(VLOOKUP(Contacts[[#This Row],[Registration Number]],'[1]ET- AC Registrations'!$G$5:$AC$8000,21,FALSE)=TRUE,"Yes","No"),"")</f>
        <v>No</v>
      </c>
      <c r="I624" s="26" t="str">
        <f>IFERROR(IF(VLOOKUP(Contacts[[#This Row],[Registration Number]],'[1]ET- AC Registrations'!$G$5:$AC$8000,22,FALSE)=TRUE,"Yes","No"),"")</f>
        <v>Yes</v>
      </c>
      <c r="J624" s="26" t="str">
        <f>IFERROR(IF(VLOOKUP(Contacts[[#This Row],[Registration Number]],'[1]ET- AC Registrations'!$G$5:$AC$8000,23,FALSE)=TRUE,"Yes","No"),"")</f>
        <v>No</v>
      </c>
      <c r="K62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625" spans="2:11" ht="30" customHeight="1" x14ac:dyDescent="0.3">
      <c r="B625" s="1" t="s">
        <v>635</v>
      </c>
      <c r="C625" s="2" t="str">
        <f>IFERROR(INDEX('[1]ET- AC Registrations'!$A$5:$AE$8000,MATCH(Contacts[[#This Row],[Registration Number]],'[1]ET- AC Registrations'!$G$5:$G$8000,0),MATCH("Operation Name",'[1]ET- AC Registrations'!$A$5:$AE$5,0)),"")</f>
        <v>Friends Development USA Inc</v>
      </c>
      <c r="D625" s="2"/>
      <c r="E625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25" s="4" t="str">
        <f>IF(C625="","",IF(COUNTIFS('[1]ET-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5" s="26" t="str">
        <f>IFERROR(IF(VLOOKUP(Contacts[[#This Row],[Registration Number]],'[1]ET- AC Registrations'!$G$5:$AC$8000,20,FALSE)=TRUE,"Yes","No"),"")</f>
        <v>No</v>
      </c>
      <c r="H625" s="26" t="str">
        <f>IFERROR(IF(VLOOKUP(Contacts[[#This Row],[Registration Number]],'[1]ET- AC Registrations'!$G$5:$AC$8000,21,FALSE)=TRUE,"Yes","No"),"")</f>
        <v>No</v>
      </c>
      <c r="I625" s="26" t="str">
        <f>IFERROR(IF(VLOOKUP(Contacts[[#This Row],[Registration Number]],'[1]ET- AC Registrations'!$G$5:$AC$8000,22,FALSE)=TRUE,"Yes","No"),"")</f>
        <v>Yes</v>
      </c>
      <c r="J625" s="26" t="str">
        <f>IFERROR(IF(VLOOKUP(Contacts[[#This Row],[Registration Number]],'[1]ET- AC Registrations'!$G$5:$AC$8000,23,FALSE)=TRUE,"Yes","No"),"")</f>
        <v>No</v>
      </c>
      <c r="K625" s="26" t="str">
        <f>IFERROR(INDEX('[1]ET- AC Registrations'!$A$5:$AE$8000,MATCH(Contacts[[#This Row],[Registration Number]],'[1]ET- AC Registrations'!$G$5:$G$8000,0),MATCH("City",'[1]ET- AC Registrations'!$A$5:$AE$5,0)),"")</f>
        <v>South El Monte</v>
      </c>
    </row>
    <row r="626" spans="2:11" ht="30" customHeight="1" x14ac:dyDescent="0.3">
      <c r="B626" s="1" t="s">
        <v>636</v>
      </c>
      <c r="C626" s="2" t="str">
        <f>IFERROR(INDEX('[1]ET- AC Registrations'!$A$5:$AE$8000,MATCH(Contacts[[#This Row],[Registration Number]],'[1]ET- AC Registrations'!$G$5:$G$8000,0),MATCH("Operation Name",'[1]ET- AC Registrations'!$A$5:$AE$5,0)),"")</f>
        <v>A &amp; S Produce Inc</v>
      </c>
      <c r="D626" s="2"/>
      <c r="E626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26" s="4" t="str">
        <f>IF(C626="","",IF(COUNTIFS('[1]ET-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6" s="26" t="str">
        <f>IFERROR(IF(VLOOKUP(Contacts[[#This Row],[Registration Number]],'[1]ET- AC Registrations'!$G$5:$AC$8000,20,FALSE)=TRUE,"Yes","No"),"")</f>
        <v>No</v>
      </c>
      <c r="H626" s="26" t="str">
        <f>IFERROR(IF(VLOOKUP(Contacts[[#This Row],[Registration Number]],'[1]ET- AC Registrations'!$G$5:$AC$8000,21,FALSE)=TRUE,"Yes","No"),"")</f>
        <v>No</v>
      </c>
      <c r="I626" s="26" t="str">
        <f>IFERROR(IF(VLOOKUP(Contacts[[#This Row],[Registration Number]],'[1]ET- AC Registrations'!$G$5:$AC$8000,22,FALSE)=TRUE,"Yes","No"),"")</f>
        <v>Yes</v>
      </c>
      <c r="J626" s="26" t="str">
        <f>IFERROR(IF(VLOOKUP(Contacts[[#This Row],[Registration Number]],'[1]ET- AC Registrations'!$G$5:$AC$8000,23,FALSE)=TRUE,"Yes","No"),"")</f>
        <v>Yes</v>
      </c>
      <c r="K626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627" spans="2:11" ht="30" customHeight="1" x14ac:dyDescent="0.3">
      <c r="B627" s="1" t="s">
        <v>637</v>
      </c>
      <c r="C627" s="2" t="str">
        <f>IFERROR(INDEX('[1]ET- AC Registrations'!$A$5:$AE$8000,MATCH(Contacts[[#This Row],[Registration Number]],'[1]ET- AC Registrations'!$G$5:$G$8000,0),MATCH("Operation Name",'[1]ET- AC Registrations'!$A$5:$AE$5,0)),"")</f>
        <v>Quality Meat Co Inc</v>
      </c>
      <c r="D627" s="2"/>
      <c r="E627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27" s="4" t="str">
        <f>IF(C627="","",IF(COUNTIFS('[1]ET-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7" s="26" t="str">
        <f>IFERROR(IF(VLOOKUP(Contacts[[#This Row],[Registration Number]],'[1]ET- AC Registrations'!$G$5:$AC$8000,20,FALSE)=TRUE,"Yes","No"),"")</f>
        <v>No</v>
      </c>
      <c r="H627" s="26" t="str">
        <f>IFERROR(IF(VLOOKUP(Contacts[[#This Row],[Registration Number]],'[1]ET- AC Registrations'!$G$5:$AC$8000,21,FALSE)=TRUE,"Yes","No"),"")</f>
        <v>No</v>
      </c>
      <c r="I627" s="26" t="str">
        <f>IFERROR(IF(VLOOKUP(Contacts[[#This Row],[Registration Number]],'[1]ET- AC Registrations'!$G$5:$AC$8000,22,FALSE)=TRUE,"Yes","No"),"")</f>
        <v>Yes</v>
      </c>
      <c r="J627" s="26" t="str">
        <f>IFERROR(IF(VLOOKUP(Contacts[[#This Row],[Registration Number]],'[1]ET- AC Registrations'!$G$5:$AC$8000,23,FALSE)=TRUE,"Yes","No"),"")</f>
        <v>Yes</v>
      </c>
      <c r="K627" s="26" t="str">
        <f>IFERROR(INDEX('[1]ET- AC Registrations'!$A$5:$AE$8000,MATCH(Contacts[[#This Row],[Registration Number]],'[1]ET- AC Registrations'!$G$5:$G$8000,0),MATCH("City",'[1]ET- AC Registrations'!$A$5:$AE$5,0)),"")</f>
        <v>Cudahy</v>
      </c>
    </row>
    <row r="628" spans="2:11" ht="30" customHeight="1" x14ac:dyDescent="0.3">
      <c r="B628" s="1" t="s">
        <v>638</v>
      </c>
      <c r="C628" s="2" t="str">
        <f>IFERROR(INDEX('[1]ET- AC Registrations'!$A$5:$AE$8000,MATCH(Contacts[[#This Row],[Registration Number]],'[1]ET- AC Registrations'!$G$5:$G$8000,0),MATCH("Operation Name",'[1]ET- AC Registrations'!$A$5:$AE$5,0)),"")</f>
        <v>Del Monte Capital Meat Co LLC Allen Brothers West</v>
      </c>
      <c r="D628" s="2"/>
      <c r="E628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28" s="4" t="str">
        <f>IF(C628="","",IF(COUNTIFS('[1]ET-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8" s="26" t="str">
        <f>IFERROR(IF(VLOOKUP(Contacts[[#This Row],[Registration Number]],'[1]ET- AC Registrations'!$G$5:$AC$8000,20,FALSE)=TRUE,"Yes","No"),"")</f>
        <v>No</v>
      </c>
      <c r="H628" s="26" t="str">
        <f>IFERROR(IF(VLOOKUP(Contacts[[#This Row],[Registration Number]],'[1]ET- AC Registrations'!$G$5:$AC$8000,21,FALSE)=TRUE,"Yes","No"),"")</f>
        <v>No</v>
      </c>
      <c r="I628" s="26" t="str">
        <f>IFERROR(IF(VLOOKUP(Contacts[[#This Row],[Registration Number]],'[1]ET- AC Registrations'!$G$5:$AC$8000,22,FALSE)=TRUE,"Yes","No"),"")</f>
        <v>Yes</v>
      </c>
      <c r="J628" s="26" t="str">
        <f>IFERROR(IF(VLOOKUP(Contacts[[#This Row],[Registration Number]],'[1]ET- AC Registrations'!$G$5:$AC$8000,23,FALSE)=TRUE,"Yes","No"),"")</f>
        <v>Yes</v>
      </c>
      <c r="K628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629" spans="2:11" ht="30" customHeight="1" x14ac:dyDescent="0.3">
      <c r="B629" s="1" t="s">
        <v>639</v>
      </c>
      <c r="C629" s="2" t="str">
        <f>IFERROR(INDEX('[1]ET- AC Registrations'!$A$5:$AE$8000,MATCH(Contacts[[#This Row],[Registration Number]],'[1]ET- AC Registrations'!$G$5:$G$8000,0),MATCH("Operation Name",'[1]ET- AC Registrations'!$A$5:$AE$5,0)),"")</f>
        <v>Del Monte Capital Meat Co LLC Allen Brothers West</v>
      </c>
      <c r="D629" s="2"/>
      <c r="E629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29" s="4" t="str">
        <f>IF(C629="","",IF(COUNTIFS('[1]ET-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29" s="26" t="str">
        <f>IFERROR(IF(VLOOKUP(Contacts[[#This Row],[Registration Number]],'[1]ET- AC Registrations'!$G$5:$AC$8000,20,FALSE)=TRUE,"Yes","No"),"")</f>
        <v>No</v>
      </c>
      <c r="H629" s="26" t="str">
        <f>IFERROR(IF(VLOOKUP(Contacts[[#This Row],[Registration Number]],'[1]ET- AC Registrations'!$G$5:$AC$8000,21,FALSE)=TRUE,"Yes","No"),"")</f>
        <v>No</v>
      </c>
      <c r="I629" s="26" t="str">
        <f>IFERROR(IF(VLOOKUP(Contacts[[#This Row],[Registration Number]],'[1]ET- AC Registrations'!$G$5:$AC$8000,22,FALSE)=TRUE,"Yes","No"),"")</f>
        <v>Yes</v>
      </c>
      <c r="J629" s="26" t="str">
        <f>IFERROR(IF(VLOOKUP(Contacts[[#This Row],[Registration Number]],'[1]ET- AC Registrations'!$G$5:$AC$8000,23,FALSE)=TRUE,"Yes","No"),"")</f>
        <v>Yes</v>
      </c>
      <c r="K629" s="26" t="str">
        <f>IFERROR(INDEX('[1]ET- AC Registrations'!$A$5:$AE$8000,MATCH(Contacts[[#This Row],[Registration Number]],'[1]ET- AC Registrations'!$G$5:$G$8000,0),MATCH("City",'[1]ET- AC Registrations'!$A$5:$AE$5,0)),"")</f>
        <v>American Canyon</v>
      </c>
    </row>
    <row r="630" spans="2:11" ht="30" customHeight="1" x14ac:dyDescent="0.3">
      <c r="B630" s="1" t="s">
        <v>640</v>
      </c>
      <c r="C630" s="2" t="str">
        <f>IFERROR(INDEX('[1]ET- AC Registrations'!$A$5:$AE$8000,MATCH(Contacts[[#This Row],[Registration Number]],'[1]ET- AC Registrations'!$G$5:$G$8000,0),MATCH("Operation Name",'[1]ET- AC Registrations'!$A$5:$AE$5,0)),"")</f>
        <v>Del Monte Capital Meat Co LLC Allen Brothers West</v>
      </c>
      <c r="D630" s="2"/>
      <c r="E630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0" s="4" t="str">
        <f>IF(C630="","",IF(COUNTIFS('[1]ET-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0" s="26" t="str">
        <f>IFERROR(IF(VLOOKUP(Contacts[[#This Row],[Registration Number]],'[1]ET- AC Registrations'!$G$5:$AC$8000,20,FALSE)=TRUE,"Yes","No"),"")</f>
        <v>No</v>
      </c>
      <c r="H630" s="26" t="str">
        <f>IFERROR(IF(VLOOKUP(Contacts[[#This Row],[Registration Number]],'[1]ET- AC Registrations'!$G$5:$AC$8000,21,FALSE)=TRUE,"Yes","No"),"")</f>
        <v>No</v>
      </c>
      <c r="I630" s="26" t="str">
        <f>IFERROR(IF(VLOOKUP(Contacts[[#This Row],[Registration Number]],'[1]ET- AC Registrations'!$G$5:$AC$8000,22,FALSE)=TRUE,"Yes","No"),"")</f>
        <v>Yes</v>
      </c>
      <c r="J630" s="26" t="str">
        <f>IFERROR(IF(VLOOKUP(Contacts[[#This Row],[Registration Number]],'[1]ET- AC Registrations'!$G$5:$AC$8000,23,FALSE)=TRUE,"Yes","No"),"")</f>
        <v>Yes</v>
      </c>
      <c r="K630" s="26" t="str">
        <f>IFERROR(INDEX('[1]ET- AC Registrations'!$A$5:$AE$8000,MATCH(Contacts[[#This Row],[Registration Number]],'[1]ET- AC Registrations'!$G$5:$G$8000,0),MATCH("City",'[1]ET- AC Registrations'!$A$5:$AE$5,0)),"")</f>
        <v>Brisbane</v>
      </c>
    </row>
    <row r="631" spans="2:11" ht="30" customHeight="1" x14ac:dyDescent="0.3">
      <c r="B631" s="1" t="s">
        <v>641</v>
      </c>
      <c r="C631" s="2" t="str">
        <f>IFERROR(INDEX('[1]ET- AC Registrations'!$A$5:$AE$8000,MATCH(Contacts[[#This Row],[Registration Number]],'[1]ET- AC Registrations'!$G$5:$G$8000,0),MATCH("Operation Name",'[1]ET- AC Registrations'!$A$5:$AE$5,0)),"")</f>
        <v>Del Monte Capital Meat Co LLC Allen Brothers West</v>
      </c>
      <c r="D631" s="2"/>
      <c r="E631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1" s="4" t="str">
        <f>IF(C631="","",IF(COUNTIFS('[1]ET-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1" s="26" t="str">
        <f>IFERROR(IF(VLOOKUP(Contacts[[#This Row],[Registration Number]],'[1]ET- AC Registrations'!$G$5:$AC$8000,20,FALSE)=TRUE,"Yes","No"),"")</f>
        <v>No</v>
      </c>
      <c r="H631" s="26" t="str">
        <f>IFERROR(IF(VLOOKUP(Contacts[[#This Row],[Registration Number]],'[1]ET- AC Registrations'!$G$5:$AC$8000,21,FALSE)=TRUE,"Yes","No"),"")</f>
        <v>No</v>
      </c>
      <c r="I631" s="26" t="str">
        <f>IFERROR(IF(VLOOKUP(Contacts[[#This Row],[Registration Number]],'[1]ET- AC Registrations'!$G$5:$AC$8000,22,FALSE)=TRUE,"Yes","No"),"")</f>
        <v>Yes</v>
      </c>
      <c r="J631" s="26" t="str">
        <f>IFERROR(IF(VLOOKUP(Contacts[[#This Row],[Registration Number]],'[1]ET- AC Registrations'!$G$5:$AC$8000,23,FALSE)=TRUE,"Yes","No"),"")</f>
        <v>Yes</v>
      </c>
      <c r="K631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632" spans="2:11" ht="30" customHeight="1" x14ac:dyDescent="0.3">
      <c r="B632" s="1" t="s">
        <v>642</v>
      </c>
      <c r="C632" s="2" t="str">
        <f>IFERROR(INDEX('[1]ET- AC Registrations'!$A$5:$AE$8000,MATCH(Contacts[[#This Row],[Registration Number]],'[1]ET- AC Registrations'!$G$5:$G$8000,0),MATCH("Operation Name",'[1]ET- AC Registrations'!$A$5:$AE$5,0)),"")</f>
        <v>Del Monte Capital Meat Co LLC Allen Brothers West</v>
      </c>
      <c r="D632" s="2"/>
      <c r="E632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2" s="4" t="str">
        <f>IF(C632="","",IF(COUNTIFS('[1]ET-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2" s="26" t="str">
        <f>IFERROR(IF(VLOOKUP(Contacts[[#This Row],[Registration Number]],'[1]ET- AC Registrations'!$G$5:$AC$8000,20,FALSE)=TRUE,"Yes","No"),"")</f>
        <v>No</v>
      </c>
      <c r="H632" s="26" t="str">
        <f>IFERROR(IF(VLOOKUP(Contacts[[#This Row],[Registration Number]],'[1]ET- AC Registrations'!$G$5:$AC$8000,21,FALSE)=TRUE,"Yes","No"),"")</f>
        <v>No</v>
      </c>
      <c r="I632" s="26" t="str">
        <f>IFERROR(IF(VLOOKUP(Contacts[[#This Row],[Registration Number]],'[1]ET- AC Registrations'!$G$5:$AC$8000,22,FALSE)=TRUE,"Yes","No"),"")</f>
        <v>Yes</v>
      </c>
      <c r="J632" s="26" t="str">
        <f>IFERROR(IF(VLOOKUP(Contacts[[#This Row],[Registration Number]],'[1]ET- AC Registrations'!$G$5:$AC$8000,23,FALSE)=TRUE,"Yes","No"),"")</f>
        <v>Yes</v>
      </c>
      <c r="K632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633" spans="2:11" ht="30" customHeight="1" x14ac:dyDescent="0.3">
      <c r="B633" s="1" t="s">
        <v>643</v>
      </c>
      <c r="C633" s="2" t="str">
        <f>IFERROR(INDEX('[1]ET- AC Registrations'!$A$5:$AE$8000,MATCH(Contacts[[#This Row],[Registration Number]],'[1]ET- AC Registrations'!$G$5:$G$8000,0),MATCH("Operation Name",'[1]ET- AC Registrations'!$A$5:$AE$5,0)),"")</f>
        <v>Mad Butcher Meat Company</v>
      </c>
      <c r="D633" s="2"/>
      <c r="E633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3" s="4" t="str">
        <f>IF(C633="","",IF(COUNTIFS('[1]ET-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3" s="26" t="str">
        <f>IFERROR(IF(VLOOKUP(Contacts[[#This Row],[Registration Number]],'[1]ET- AC Registrations'!$G$5:$AC$8000,20,FALSE)=TRUE,"Yes","No"),"")</f>
        <v>No</v>
      </c>
      <c r="H633" s="26" t="str">
        <f>IFERROR(IF(VLOOKUP(Contacts[[#This Row],[Registration Number]],'[1]ET- AC Registrations'!$G$5:$AC$8000,21,FALSE)=TRUE,"Yes","No"),"")</f>
        <v>No</v>
      </c>
      <c r="I633" s="26" t="str">
        <f>IFERROR(IF(VLOOKUP(Contacts[[#This Row],[Registration Number]],'[1]ET- AC Registrations'!$G$5:$AC$8000,22,FALSE)=TRUE,"Yes","No"),"")</f>
        <v>Yes</v>
      </c>
      <c r="J633" s="26" t="str">
        <f>IFERROR(IF(VLOOKUP(Contacts[[#This Row],[Registration Number]],'[1]ET- AC Registrations'!$G$5:$AC$8000,23,FALSE)=TRUE,"Yes","No"),"")</f>
        <v>No</v>
      </c>
      <c r="K633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634" spans="2:11" ht="30" customHeight="1" x14ac:dyDescent="0.3">
      <c r="B634" s="1" t="s">
        <v>644</v>
      </c>
      <c r="C634" s="2" t="str">
        <f>IFERROR(INDEX('[1]ET- AC Registrations'!$A$5:$AE$8000,MATCH(Contacts[[#This Row],[Registration Number]],'[1]ET- AC Registrations'!$G$5:$G$8000,0),MATCH("Operation Name",'[1]ET- AC Registrations'!$A$5:$AE$5,0)),"")</f>
        <v>Washington Beef LLC</v>
      </c>
      <c r="D634" s="2"/>
      <c r="E634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4" s="4" t="str">
        <f>IF(C634="","",IF(COUNTIFS('[1]ET-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34" s="26" t="str">
        <f>IFERROR(IF(VLOOKUP(Contacts[[#This Row],[Registration Number]],'[1]ET- AC Registrations'!$G$5:$AC$8000,20,FALSE)=TRUE,"Yes","No"),"")</f>
        <v>No</v>
      </c>
      <c r="H634" s="26" t="str">
        <f>IFERROR(IF(VLOOKUP(Contacts[[#This Row],[Registration Number]],'[1]ET- AC Registrations'!$G$5:$AC$8000,21,FALSE)=TRUE,"Yes","No"),"")</f>
        <v>No</v>
      </c>
      <c r="I634" s="26" t="str">
        <f>IFERROR(IF(VLOOKUP(Contacts[[#This Row],[Registration Number]],'[1]ET- AC Registrations'!$G$5:$AC$8000,22,FALSE)=TRUE,"Yes","No"),"")</f>
        <v>Yes</v>
      </c>
      <c r="J634" s="26" t="str">
        <f>IFERROR(IF(VLOOKUP(Contacts[[#This Row],[Registration Number]],'[1]ET- AC Registrations'!$G$5:$AC$8000,23,FALSE)=TRUE,"Yes","No"),"")</f>
        <v>No</v>
      </c>
      <c r="K634" s="26" t="str">
        <f>IFERROR(INDEX('[1]ET- AC Registrations'!$A$5:$AE$8000,MATCH(Contacts[[#This Row],[Registration Number]],'[1]ET- AC Registrations'!$G$5:$G$8000,0),MATCH("City",'[1]ET- AC Registrations'!$A$5:$AE$5,0)),"")</f>
        <v>Toppenish</v>
      </c>
    </row>
    <row r="635" spans="2:11" ht="30" customHeight="1" x14ac:dyDescent="0.3">
      <c r="B635" s="1" t="s">
        <v>645</v>
      </c>
      <c r="C635" s="2" t="str">
        <f>IFERROR(INDEX('[1]ET- AC Registrations'!$A$5:$AE$8000,MATCH(Contacts[[#This Row],[Registration Number]],'[1]ET- AC Registrations'!$G$5:$G$8000,0),MATCH("Operation Name",'[1]ET- AC Registrations'!$A$5:$AE$5,0)),"")</f>
        <v>WG Provisions</v>
      </c>
      <c r="D635" s="2"/>
      <c r="E635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5" s="4" t="str">
        <f>IF(C635="","",IF(COUNTIFS('[1]ET-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35" s="26" t="str">
        <f>IFERROR(IF(VLOOKUP(Contacts[[#This Row],[Registration Number]],'[1]ET- AC Registrations'!$G$5:$AC$8000,20,FALSE)=TRUE,"Yes","No"),"")</f>
        <v>No</v>
      </c>
      <c r="H635" s="26" t="str">
        <f>IFERROR(IF(VLOOKUP(Contacts[[#This Row],[Registration Number]],'[1]ET- AC Registrations'!$G$5:$AC$8000,21,FALSE)=TRUE,"Yes","No"),"")</f>
        <v>No</v>
      </c>
      <c r="I635" s="26" t="str">
        <f>IFERROR(IF(VLOOKUP(Contacts[[#This Row],[Registration Number]],'[1]ET- AC Registrations'!$G$5:$AC$8000,22,FALSE)=TRUE,"Yes","No"),"")</f>
        <v>Yes</v>
      </c>
      <c r="J635" s="26" t="str">
        <f>IFERROR(IF(VLOOKUP(Contacts[[#This Row],[Registration Number]],'[1]ET- AC Registrations'!$G$5:$AC$8000,23,FALSE)=TRUE,"Yes","No"),"")</f>
        <v>No</v>
      </c>
      <c r="K635" s="26" t="str">
        <f>IFERROR(INDEX('[1]ET- AC Registrations'!$A$5:$AE$8000,MATCH(Contacts[[#This Row],[Registration Number]],'[1]ET- AC Registrations'!$G$5:$G$8000,0),MATCH("City",'[1]ET- AC Registrations'!$A$5:$AE$5,0)),"")</f>
        <v>Sidney</v>
      </c>
    </row>
    <row r="636" spans="2:11" ht="30" customHeight="1" x14ac:dyDescent="0.3">
      <c r="B636" s="1" t="s">
        <v>646</v>
      </c>
      <c r="C636" s="2" t="str">
        <f>IFERROR(INDEX('[1]ET- AC Registrations'!$A$5:$AE$8000,MATCH(Contacts[[#This Row],[Registration Number]],'[1]ET- AC Registrations'!$G$5:$G$8000,0),MATCH("Operation Name",'[1]ET- AC Registrations'!$A$5:$AE$5,0)),"")</f>
        <v>Barclay Fishery Inc</v>
      </c>
      <c r="D636" s="2"/>
      <c r="E636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6" s="4" t="str">
        <f>IF(C636="","",IF(COUNTIFS('[1]ET-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6" s="26" t="str">
        <f>IFERROR(IF(VLOOKUP(Contacts[[#This Row],[Registration Number]],'[1]ET- AC Registrations'!$G$5:$AC$8000,20,FALSE)=TRUE,"Yes","No"),"")</f>
        <v>No</v>
      </c>
      <c r="H636" s="26" t="str">
        <f>IFERROR(IF(VLOOKUP(Contacts[[#This Row],[Registration Number]],'[1]ET- AC Registrations'!$G$5:$AC$8000,21,FALSE)=TRUE,"Yes","No"),"")</f>
        <v>No</v>
      </c>
      <c r="I636" s="26" t="str">
        <f>IFERROR(IF(VLOOKUP(Contacts[[#This Row],[Registration Number]],'[1]ET- AC Registrations'!$G$5:$AC$8000,22,FALSE)=TRUE,"Yes","No"),"")</f>
        <v>Yes</v>
      </c>
      <c r="J636" s="26" t="str">
        <f>IFERROR(IF(VLOOKUP(Contacts[[#This Row],[Registration Number]],'[1]ET- AC Registrations'!$G$5:$AC$8000,23,FALSE)=TRUE,"Yes","No"),"")</f>
        <v>No</v>
      </c>
      <c r="K636" s="26" t="str">
        <f>IFERROR(INDEX('[1]ET- AC Registrations'!$A$5:$AE$8000,MATCH(Contacts[[#This Row],[Registration Number]],'[1]ET- AC Registrations'!$G$5:$G$8000,0),MATCH("City",'[1]ET- AC Registrations'!$A$5:$AE$5,0)),"")</f>
        <v>San Gabriel</v>
      </c>
    </row>
    <row r="637" spans="2:11" ht="30" customHeight="1" x14ac:dyDescent="0.3">
      <c r="B637" s="1" t="s">
        <v>647</v>
      </c>
      <c r="C637" s="2" t="str">
        <f>IFERROR(INDEX('[1]ET- AC Registrations'!$A$5:$AE$8000,MATCH(Contacts[[#This Row],[Registration Number]],'[1]ET- AC Registrations'!$G$5:$G$8000,0),MATCH("Operation Name",'[1]ET- AC Registrations'!$A$5:$AE$5,0)),"")</f>
        <v>CA Grand BK Corp</v>
      </c>
      <c r="D637" s="2"/>
      <c r="E637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37" s="4" t="str">
        <f>IF(C637="","",IF(COUNTIFS('[1]ET-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7" s="26" t="str">
        <f>IFERROR(IF(VLOOKUP(Contacts[[#This Row],[Registration Number]],'[1]ET- AC Registrations'!$G$5:$AC$8000,20,FALSE)=TRUE,"Yes","No"),"")</f>
        <v>Yes</v>
      </c>
      <c r="H637" s="26" t="str">
        <f>IFERROR(IF(VLOOKUP(Contacts[[#This Row],[Registration Number]],'[1]ET- AC Registrations'!$G$5:$AC$8000,21,FALSE)=TRUE,"Yes","No"),"")</f>
        <v>No</v>
      </c>
      <c r="I637" s="26" t="str">
        <f>IFERROR(IF(VLOOKUP(Contacts[[#This Row],[Registration Number]],'[1]ET- AC Registrations'!$G$5:$AC$8000,22,FALSE)=TRUE,"Yes","No"),"")</f>
        <v>No</v>
      </c>
      <c r="J637" s="26" t="str">
        <f>IFERROR(IF(VLOOKUP(Contacts[[#This Row],[Registration Number]],'[1]ET- AC Registrations'!$G$5:$AC$8000,23,FALSE)=TRUE,"Yes","No"),"")</f>
        <v>No</v>
      </c>
      <c r="K637" s="26" t="str">
        <f>IFERROR(INDEX('[1]ET- AC Registrations'!$A$5:$AE$8000,MATCH(Contacts[[#This Row],[Registration Number]],'[1]ET- AC Registrations'!$G$5:$G$8000,0),MATCH("City",'[1]ET- AC Registrations'!$A$5:$AE$5,0)),"")</f>
        <v>Whittier</v>
      </c>
    </row>
    <row r="638" spans="2:11" ht="30" customHeight="1" x14ac:dyDescent="0.3">
      <c r="B638" s="1" t="s">
        <v>648</v>
      </c>
      <c r="C638" s="2" t="str">
        <f>IFERROR(INDEX('[1]ET- AC Registrations'!$A$5:$AE$8000,MATCH(Contacts[[#This Row],[Registration Number]],'[1]ET- AC Registrations'!$G$5:$G$8000,0),MATCH("Operation Name",'[1]ET- AC Registrations'!$A$5:$AE$5,0)),"")</f>
        <v>Yosemite Valley Beef Distributors LLC</v>
      </c>
      <c r="D638" s="2"/>
      <c r="E638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38" s="4" t="str">
        <f>IF(C638="","",IF(COUNTIFS('[1]ET-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8" s="26" t="str">
        <f>IFERROR(IF(VLOOKUP(Contacts[[#This Row],[Registration Number]],'[1]ET- AC Registrations'!$G$5:$AC$8000,20,FALSE)=TRUE,"Yes","No"),"")</f>
        <v>No</v>
      </c>
      <c r="H638" s="26" t="str">
        <f>IFERROR(IF(VLOOKUP(Contacts[[#This Row],[Registration Number]],'[1]ET- AC Registrations'!$G$5:$AC$8000,21,FALSE)=TRUE,"Yes","No"),"")</f>
        <v>No</v>
      </c>
      <c r="I638" s="26" t="str">
        <f>IFERROR(IF(VLOOKUP(Contacts[[#This Row],[Registration Number]],'[1]ET- AC Registrations'!$G$5:$AC$8000,22,FALSE)=TRUE,"Yes","No"),"")</f>
        <v>Yes</v>
      </c>
      <c r="J638" s="26" t="str">
        <f>IFERROR(IF(VLOOKUP(Contacts[[#This Row],[Registration Number]],'[1]ET- AC Registrations'!$G$5:$AC$8000,23,FALSE)=TRUE,"Yes","No"),"")</f>
        <v>Yes</v>
      </c>
      <c r="K638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639" spans="2:11" ht="30" customHeight="1" x14ac:dyDescent="0.3">
      <c r="B639" s="1" t="s">
        <v>649</v>
      </c>
      <c r="C639" s="2" t="str">
        <f>IFERROR(INDEX('[1]ET- AC Registrations'!$A$5:$AE$8000,MATCH(Contacts[[#This Row],[Registration Number]],'[1]ET- AC Registrations'!$G$5:$G$8000,0),MATCH("Operation Name",'[1]ET- AC Registrations'!$A$5:$AE$5,0)),"")</f>
        <v>Northern Refrigerated Transportation Inc</v>
      </c>
      <c r="D639" s="2"/>
      <c r="E639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39" s="4" t="str">
        <f>IF(C639="","",IF(COUNTIFS('[1]ET-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39" s="26" t="str">
        <f>IFERROR(IF(VLOOKUP(Contacts[[#This Row],[Registration Number]],'[1]ET- AC Registrations'!$G$5:$AC$8000,20,FALSE)=TRUE,"Yes","No"),"")</f>
        <v>Yes</v>
      </c>
      <c r="H639" s="26" t="str">
        <f>IFERROR(IF(VLOOKUP(Contacts[[#This Row],[Registration Number]],'[1]ET- AC Registrations'!$G$5:$AC$8000,21,FALSE)=TRUE,"Yes","No"),"")</f>
        <v>Yes</v>
      </c>
      <c r="I639" s="26" t="str">
        <f>IFERROR(IF(VLOOKUP(Contacts[[#This Row],[Registration Number]],'[1]ET- AC Registrations'!$G$5:$AC$8000,22,FALSE)=TRUE,"Yes","No"),"")</f>
        <v>Yes</v>
      </c>
      <c r="J639" s="26" t="str">
        <f>IFERROR(IF(VLOOKUP(Contacts[[#This Row],[Registration Number]],'[1]ET- AC Registrations'!$G$5:$AC$8000,23,FALSE)=TRUE,"Yes","No"),"")</f>
        <v>Yes</v>
      </c>
      <c r="K639" s="26" t="str">
        <f>IFERROR(INDEX('[1]ET- AC Registrations'!$A$5:$AE$8000,MATCH(Contacts[[#This Row],[Registration Number]],'[1]ET- AC Registrations'!$G$5:$G$8000,0),MATCH("City",'[1]ET- AC Registrations'!$A$5:$AE$5,0)),"")</f>
        <v>Turlock</v>
      </c>
    </row>
    <row r="640" spans="2:11" ht="30" customHeight="1" x14ac:dyDescent="0.3">
      <c r="B640" s="1" t="s">
        <v>650</v>
      </c>
      <c r="C640" s="2" t="str">
        <f>IFERROR(INDEX('[1]ET- AC Registrations'!$A$5:$AE$8000,MATCH(Contacts[[#This Row],[Registration Number]],'[1]ET- AC Registrations'!$G$5:$G$8000,0),MATCH("Operation Name",'[1]ET- AC Registrations'!$A$5:$AE$5,0)),"")</f>
        <v>Northern Refrigerated Transportation Inc</v>
      </c>
      <c r="D640" s="2"/>
      <c r="E640" s="3">
        <f>IFERROR(INDEX('[1]ET- AC Registrations'!$A$5:$AE$8000,MATCH(Contacts[[#This Row],[Registration Number]],'[1]ET- AC Registrations'!$G$5:$G$8000,0),MATCH("Expiration Date",'[1]ET- AC Registrations'!$A$5:$AE$5,0)),"")</f>
        <v>45448</v>
      </c>
      <c r="F640" s="4" t="str">
        <f>IF(C640="","",IF(COUNTIFS('[1]ET-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0" s="26" t="str">
        <f>IFERROR(IF(VLOOKUP(Contacts[[#This Row],[Registration Number]],'[1]ET- AC Registrations'!$G$5:$AC$8000,20,FALSE)=TRUE,"Yes","No"),"")</f>
        <v>Yes</v>
      </c>
      <c r="H640" s="26" t="str">
        <f>IFERROR(IF(VLOOKUP(Contacts[[#This Row],[Registration Number]],'[1]ET- AC Registrations'!$G$5:$AC$8000,21,FALSE)=TRUE,"Yes","No"),"")</f>
        <v>Yes</v>
      </c>
      <c r="I640" s="26" t="str">
        <f>IFERROR(IF(VLOOKUP(Contacts[[#This Row],[Registration Number]],'[1]ET- AC Registrations'!$G$5:$AC$8000,22,FALSE)=TRUE,"Yes","No"),"")</f>
        <v>Yes</v>
      </c>
      <c r="J640" s="26" t="str">
        <f>IFERROR(IF(VLOOKUP(Contacts[[#This Row],[Registration Number]],'[1]ET- AC Registrations'!$G$5:$AC$8000,23,FALSE)=TRUE,"Yes","No"),"")</f>
        <v>Yes</v>
      </c>
      <c r="K640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641" spans="2:11" ht="30" customHeight="1" x14ac:dyDescent="0.3">
      <c r="B641" s="1" t="s">
        <v>651</v>
      </c>
      <c r="C641" s="2" t="str">
        <f>IFERROR(INDEX('[1]ET- AC Registrations'!$A$5:$AE$8000,MATCH(Contacts[[#This Row],[Registration Number]],'[1]ET- AC Registrations'!$G$5:$G$8000,0),MATCH("Operation Name",'[1]ET- AC Registrations'!$A$5:$AE$5,0)),"")</f>
        <v>New Temple Meat Co</v>
      </c>
      <c r="D641" s="2"/>
      <c r="E641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41" s="4" t="str">
        <f>IF(C641="","",IF(COUNTIFS('[1]ET-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1" s="26" t="str">
        <f>IFERROR(IF(VLOOKUP(Contacts[[#This Row],[Registration Number]],'[1]ET- AC Registrations'!$G$5:$AC$8000,20,FALSE)=TRUE,"Yes","No"),"")</f>
        <v>No</v>
      </c>
      <c r="H641" s="26" t="str">
        <f>IFERROR(IF(VLOOKUP(Contacts[[#This Row],[Registration Number]],'[1]ET- AC Registrations'!$G$5:$AC$8000,21,FALSE)=TRUE,"Yes","No"),"")</f>
        <v>No</v>
      </c>
      <c r="I641" s="26" t="str">
        <f>IFERROR(IF(VLOOKUP(Contacts[[#This Row],[Registration Number]],'[1]ET- AC Registrations'!$G$5:$AC$8000,22,FALSE)=TRUE,"Yes","No"),"")</f>
        <v>Yes</v>
      </c>
      <c r="J641" s="26" t="str">
        <f>IFERROR(IF(VLOOKUP(Contacts[[#This Row],[Registration Number]],'[1]ET- AC Registrations'!$G$5:$AC$8000,23,FALSE)=TRUE,"Yes","No"),"")</f>
        <v>No</v>
      </c>
      <c r="K641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642" spans="2:11" ht="30" customHeight="1" x14ac:dyDescent="0.3">
      <c r="B642" s="1" t="s">
        <v>652</v>
      </c>
      <c r="C642" s="2" t="str">
        <f>IFERROR(INDEX('[1]ET- AC Registrations'!$A$5:$AE$8000,MATCH(Contacts[[#This Row],[Registration Number]],'[1]ET- AC Registrations'!$G$5:$G$8000,0),MATCH("Operation Name",'[1]ET- AC Registrations'!$A$5:$AE$5,0)),"")</f>
        <v>TF Foods LLC</v>
      </c>
      <c r="D642" s="2"/>
      <c r="E642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42" s="4" t="str">
        <f>IF(C642="","",IF(COUNTIFS('[1]ET-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2" s="26" t="str">
        <f>IFERROR(IF(VLOOKUP(Contacts[[#This Row],[Registration Number]],'[1]ET- AC Registrations'!$G$5:$AC$8000,20,FALSE)=TRUE,"Yes","No"),"")</f>
        <v>No</v>
      </c>
      <c r="H642" s="26" t="str">
        <f>IFERROR(IF(VLOOKUP(Contacts[[#This Row],[Registration Number]],'[1]ET- AC Registrations'!$G$5:$AC$8000,21,FALSE)=TRUE,"Yes","No"),"")</f>
        <v>No</v>
      </c>
      <c r="I642" s="26" t="str">
        <f>IFERROR(IF(VLOOKUP(Contacts[[#This Row],[Registration Number]],'[1]ET- AC Registrations'!$G$5:$AC$8000,22,FALSE)=TRUE,"Yes","No"),"")</f>
        <v>Yes</v>
      </c>
      <c r="J642" s="26" t="str">
        <f>IFERROR(IF(VLOOKUP(Contacts[[#This Row],[Registration Number]],'[1]ET- AC Registrations'!$G$5:$AC$8000,23,FALSE)=TRUE,"Yes","No"),"")</f>
        <v>No</v>
      </c>
      <c r="K642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643" spans="2:11" ht="30" customHeight="1" x14ac:dyDescent="0.3">
      <c r="B643" s="1" t="s">
        <v>653</v>
      </c>
      <c r="C643" s="2" t="str">
        <f>IFERROR(INDEX('[1]ET- AC Registrations'!$A$5:$AE$8000,MATCH(Contacts[[#This Row],[Registration Number]],'[1]ET- AC Registrations'!$G$5:$G$8000,0),MATCH("Operation Name",'[1]ET- AC Registrations'!$A$5:$AE$5,0)),"")</f>
        <v>King Meat Service Inc</v>
      </c>
      <c r="D643" s="2"/>
      <c r="E643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43" s="4" t="str">
        <f>IF(C643="","",IF(COUNTIFS('[1]ET-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3" s="26" t="str">
        <f>IFERROR(IF(VLOOKUP(Contacts[[#This Row],[Registration Number]],'[1]ET- AC Registrations'!$G$5:$AC$8000,20,FALSE)=TRUE,"Yes","No"),"")</f>
        <v>No</v>
      </c>
      <c r="H643" s="26" t="str">
        <f>IFERROR(IF(VLOOKUP(Contacts[[#This Row],[Registration Number]],'[1]ET- AC Registrations'!$G$5:$AC$8000,21,FALSE)=TRUE,"Yes","No"),"")</f>
        <v>No</v>
      </c>
      <c r="I643" s="26" t="str">
        <f>IFERROR(IF(VLOOKUP(Contacts[[#This Row],[Registration Number]],'[1]ET- AC Registrations'!$G$5:$AC$8000,22,FALSE)=TRUE,"Yes","No"),"")</f>
        <v>Yes</v>
      </c>
      <c r="J643" s="26" t="str">
        <f>IFERROR(IF(VLOOKUP(Contacts[[#This Row],[Registration Number]],'[1]ET- AC Registrations'!$G$5:$AC$8000,23,FALSE)=TRUE,"Yes","No"),"")</f>
        <v>No</v>
      </c>
      <c r="K643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644" spans="2:11" ht="30" customHeight="1" x14ac:dyDescent="0.3">
      <c r="B644" s="1" t="s">
        <v>654</v>
      </c>
      <c r="C644" s="2" t="str">
        <f>IFERROR(INDEX('[1]ET- AC Registrations'!$A$5:$AE$8000,MATCH(Contacts[[#This Row],[Registration Number]],'[1]ET- AC Registrations'!$G$5:$G$8000,0),MATCH("Operation Name",'[1]ET- AC Registrations'!$A$5:$AE$5,0)),"")</f>
        <v>SLC International Inc</v>
      </c>
      <c r="D644" s="2"/>
      <c r="E644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44" s="4" t="str">
        <f>IF(C644="","",IF(COUNTIFS('[1]ET-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4" s="26" t="str">
        <f>IFERROR(IF(VLOOKUP(Contacts[[#This Row],[Registration Number]],'[1]ET- AC Registrations'!$G$5:$AC$8000,20,FALSE)=TRUE,"Yes","No"),"")</f>
        <v>No</v>
      </c>
      <c r="H644" s="26" t="str">
        <f>IFERROR(IF(VLOOKUP(Contacts[[#This Row],[Registration Number]],'[1]ET- AC Registrations'!$G$5:$AC$8000,21,FALSE)=TRUE,"Yes","No"),"")</f>
        <v>No</v>
      </c>
      <c r="I644" s="26" t="str">
        <f>IFERROR(IF(VLOOKUP(Contacts[[#This Row],[Registration Number]],'[1]ET- AC Registrations'!$G$5:$AC$8000,22,FALSE)=TRUE,"Yes","No"),"")</f>
        <v>Yes</v>
      </c>
      <c r="J644" s="26" t="str">
        <f>IFERROR(IF(VLOOKUP(Contacts[[#This Row],[Registration Number]],'[1]ET- AC Registrations'!$G$5:$AC$8000,23,FALSE)=TRUE,"Yes","No"),"")</f>
        <v>No</v>
      </c>
      <c r="K644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645" spans="2:11" ht="30" customHeight="1" x14ac:dyDescent="0.3">
      <c r="B645" s="1" t="s">
        <v>655</v>
      </c>
      <c r="C645" s="2" t="str">
        <f>IFERROR(INDEX('[1]ET- AC Registrations'!$A$5:$AE$8000,MATCH(Contacts[[#This Row],[Registration Number]],'[1]ET- AC Registrations'!$G$5:$G$8000,0),MATCH("Operation Name",'[1]ET- AC Registrations'!$A$5:$AE$5,0)),"")</f>
        <v>AA Meat Products Inc</v>
      </c>
      <c r="D645" s="2"/>
      <c r="E645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45" s="4" t="str">
        <f>IF(C645="","",IF(COUNTIFS('[1]ET-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5" s="26" t="str">
        <f>IFERROR(IF(VLOOKUP(Contacts[[#This Row],[Registration Number]],'[1]ET- AC Registrations'!$G$5:$AC$8000,20,FALSE)=TRUE,"Yes","No"),"")</f>
        <v>No</v>
      </c>
      <c r="H645" s="26" t="str">
        <f>IFERROR(IF(VLOOKUP(Contacts[[#This Row],[Registration Number]],'[1]ET- AC Registrations'!$G$5:$AC$8000,21,FALSE)=TRUE,"Yes","No"),"")</f>
        <v>No</v>
      </c>
      <c r="I645" s="26" t="str">
        <f>IFERROR(IF(VLOOKUP(Contacts[[#This Row],[Registration Number]],'[1]ET- AC Registrations'!$G$5:$AC$8000,22,FALSE)=TRUE,"Yes","No"),"")</f>
        <v>Yes</v>
      </c>
      <c r="J645" s="26" t="str">
        <f>IFERROR(IF(VLOOKUP(Contacts[[#This Row],[Registration Number]],'[1]ET- AC Registrations'!$G$5:$AC$8000,23,FALSE)=TRUE,"Yes","No"),"")</f>
        <v>No</v>
      </c>
      <c r="K645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646" spans="2:11" ht="30" customHeight="1" x14ac:dyDescent="0.3">
      <c r="B646" s="1" t="s">
        <v>656</v>
      </c>
      <c r="C646" s="2" t="str">
        <f>IFERROR(INDEX('[1]ET- AC Registrations'!$A$5:$AE$8000,MATCH(Contacts[[#This Row],[Registration Number]],'[1]ET- AC Registrations'!$G$5:$G$8000,0),MATCH("Operation Name",'[1]ET- AC Registrations'!$A$5:$AE$5,0)),"")</f>
        <v>Organic Meat Company</v>
      </c>
      <c r="D646" s="2"/>
      <c r="E646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46" s="4" t="str">
        <f>IF(C646="","",IF(COUNTIFS('[1]ET-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46" s="26" t="str">
        <f>IFERROR(IF(VLOOKUP(Contacts[[#This Row],[Registration Number]],'[1]ET- AC Registrations'!$G$5:$AC$8000,20,FALSE)=TRUE,"Yes","No"),"")</f>
        <v>No</v>
      </c>
      <c r="H646" s="26" t="str">
        <f>IFERROR(IF(VLOOKUP(Contacts[[#This Row],[Registration Number]],'[1]ET- AC Registrations'!$G$5:$AC$8000,21,FALSE)=TRUE,"Yes","No"),"")</f>
        <v>No</v>
      </c>
      <c r="I646" s="26" t="str">
        <f>IFERROR(IF(VLOOKUP(Contacts[[#This Row],[Registration Number]],'[1]ET- AC Registrations'!$G$5:$AC$8000,22,FALSE)=TRUE,"Yes","No"),"")</f>
        <v>Yes</v>
      </c>
      <c r="J646" s="26" t="str">
        <f>IFERROR(IF(VLOOKUP(Contacts[[#This Row],[Registration Number]],'[1]ET- AC Registrations'!$G$5:$AC$8000,23,FALSE)=TRUE,"Yes","No"),"")</f>
        <v>No</v>
      </c>
      <c r="K646" s="26" t="str">
        <f>IFERROR(INDEX('[1]ET- AC Registrations'!$A$5:$AE$8000,MATCH(Contacts[[#This Row],[Registration Number]],'[1]ET- AC Registrations'!$G$5:$G$8000,0),MATCH("City",'[1]ET- AC Registrations'!$A$5:$AE$5,0)),"")</f>
        <v>Cashton</v>
      </c>
    </row>
    <row r="647" spans="2:11" ht="30" customHeight="1" x14ac:dyDescent="0.3">
      <c r="B647" s="1" t="s">
        <v>657</v>
      </c>
      <c r="C647" s="2" t="str">
        <f>IFERROR(INDEX('[1]ET- AC Registrations'!$A$5:$AE$8000,MATCH(Contacts[[#This Row],[Registration Number]],'[1]ET- AC Registrations'!$G$5:$G$8000,0),MATCH("Operation Name",'[1]ET- AC Registrations'!$A$5:$AE$5,0)),"")</f>
        <v>AB Foods LLC</v>
      </c>
      <c r="D647" s="2"/>
      <c r="E647" s="3">
        <f>IFERROR(INDEX('[1]ET- AC Registrations'!$A$5:$AE$8000,MATCH(Contacts[[#This Row],[Registration Number]],'[1]ET- AC Registrations'!$G$5:$G$8000,0),MATCH("Expiration Date",'[1]ET- AC Registrations'!$A$5:$AE$5,0)),"")</f>
        <v>45449</v>
      </c>
      <c r="F647" s="4" t="str">
        <f>IF(C647="","",IF(COUNTIFS('[1]ET-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47" s="26" t="str">
        <f>IFERROR(IF(VLOOKUP(Contacts[[#This Row],[Registration Number]],'[1]ET- AC Registrations'!$G$5:$AC$8000,20,FALSE)=TRUE,"Yes","No"),"")</f>
        <v>No</v>
      </c>
      <c r="H647" s="26" t="str">
        <f>IFERROR(IF(VLOOKUP(Contacts[[#This Row],[Registration Number]],'[1]ET- AC Registrations'!$G$5:$AC$8000,21,FALSE)=TRUE,"Yes","No"),"")</f>
        <v>No</v>
      </c>
      <c r="I647" s="26" t="str">
        <f>IFERROR(IF(VLOOKUP(Contacts[[#This Row],[Registration Number]],'[1]ET- AC Registrations'!$G$5:$AC$8000,22,FALSE)=TRUE,"Yes","No"),"")</f>
        <v>Yes</v>
      </c>
      <c r="J647" s="26" t="str">
        <f>IFERROR(IF(VLOOKUP(Contacts[[#This Row],[Registration Number]],'[1]ET- AC Registrations'!$G$5:$AC$8000,23,FALSE)=TRUE,"Yes","No"),"")</f>
        <v>No</v>
      </c>
      <c r="K647" s="26" t="str">
        <f>IFERROR(INDEX('[1]ET- AC Registrations'!$A$5:$AE$8000,MATCH(Contacts[[#This Row],[Registration Number]],'[1]ET- AC Registrations'!$G$5:$G$8000,0),MATCH("City",'[1]ET- AC Registrations'!$A$5:$AE$5,0)),"")</f>
        <v>Boise</v>
      </c>
    </row>
    <row r="648" spans="2:11" ht="30" customHeight="1" x14ac:dyDescent="0.3">
      <c r="B648" s="1" t="s">
        <v>658</v>
      </c>
      <c r="C648" s="2" t="str">
        <f>IFERROR(INDEX('[1]ET- AC Registrations'!$A$5:$AE$8000,MATCH(Contacts[[#This Row],[Registration Number]],'[1]ET- AC Registrations'!$G$5:$G$8000,0),MATCH("Operation Name",'[1]ET- AC Registrations'!$A$5:$AE$5,0)),"")</f>
        <v>Asia International Inc</v>
      </c>
      <c r="D648" s="2"/>
      <c r="E648" s="3">
        <f>IFERROR(INDEX('[1]ET- AC Registrations'!$A$5:$AE$8000,MATCH(Contacts[[#This Row],[Registration Number]],'[1]ET- AC Registrations'!$G$5:$G$8000,0),MATCH("Expiration Date",'[1]ET- AC Registrations'!$A$5:$AE$5,0)),"")</f>
        <v>45450</v>
      </c>
      <c r="F648" s="4" t="str">
        <f>IF(C648="","",IF(COUNTIFS('[1]ET-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48" s="26" t="str">
        <f>IFERROR(IF(VLOOKUP(Contacts[[#This Row],[Registration Number]],'[1]ET- AC Registrations'!$G$5:$AC$8000,20,FALSE)=TRUE,"Yes","No"),"")</f>
        <v>No</v>
      </c>
      <c r="H648" s="26" t="str">
        <f>IFERROR(IF(VLOOKUP(Contacts[[#This Row],[Registration Number]],'[1]ET- AC Registrations'!$G$5:$AC$8000,21,FALSE)=TRUE,"Yes","No"),"")</f>
        <v>No</v>
      </c>
      <c r="I648" s="26" t="str">
        <f>IFERROR(IF(VLOOKUP(Contacts[[#This Row],[Registration Number]],'[1]ET- AC Registrations'!$G$5:$AC$8000,22,FALSE)=TRUE,"Yes","No"),"")</f>
        <v>Yes</v>
      </c>
      <c r="J648" s="26" t="str">
        <f>IFERROR(IF(VLOOKUP(Contacts[[#This Row],[Registration Number]],'[1]ET- AC Registrations'!$G$5:$AC$8000,23,FALSE)=TRUE,"Yes","No"),"")</f>
        <v>Yes</v>
      </c>
      <c r="K648" s="26" t="str">
        <f>IFERROR(INDEX('[1]ET- AC Registrations'!$A$5:$AE$8000,MATCH(Contacts[[#This Row],[Registration Number]],'[1]ET- AC Registrations'!$G$5:$G$8000,0),MATCH("City",'[1]ET- AC Registrations'!$A$5:$AE$5,0)),"")</f>
        <v>Long Beach</v>
      </c>
    </row>
    <row r="649" spans="2:11" ht="30" customHeight="1" x14ac:dyDescent="0.3">
      <c r="B649" s="1" t="s">
        <v>659</v>
      </c>
      <c r="C649" s="2" t="str">
        <f>IFERROR(INDEX('[1]ET- AC Registrations'!$A$5:$AE$8000,MATCH(Contacts[[#This Row],[Registration Number]],'[1]ET- AC Registrations'!$G$5:$G$8000,0),MATCH("Operation Name",'[1]ET- AC Registrations'!$A$5:$AE$5,0)),"")</f>
        <v>Sonstegard Foods of Georgia Inc</v>
      </c>
      <c r="D649" s="2"/>
      <c r="E649" s="3">
        <f>IFERROR(INDEX('[1]ET- AC Registrations'!$A$5:$AE$8000,MATCH(Contacts[[#This Row],[Registration Number]],'[1]ET- AC Registrations'!$G$5:$G$8000,0),MATCH("Expiration Date",'[1]ET- AC Registrations'!$A$5:$AE$5,0)),"")</f>
        <v>45450</v>
      </c>
      <c r="F649" s="4" t="str">
        <f>IF(C649="","",IF(COUNTIFS('[1]ET-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49" s="26" t="str">
        <f>IFERROR(IF(VLOOKUP(Contacts[[#This Row],[Registration Number]],'[1]ET- AC Registrations'!$G$5:$AC$8000,20,FALSE)=TRUE,"Yes","No"),"")</f>
        <v>No</v>
      </c>
      <c r="H649" s="26" t="str">
        <f>IFERROR(IF(VLOOKUP(Contacts[[#This Row],[Registration Number]],'[1]ET- AC Registrations'!$G$5:$AC$8000,21,FALSE)=TRUE,"Yes","No"),"")</f>
        <v>Yes</v>
      </c>
      <c r="I649" s="26" t="str">
        <f>IFERROR(IF(VLOOKUP(Contacts[[#This Row],[Registration Number]],'[1]ET- AC Registrations'!$G$5:$AC$8000,22,FALSE)=TRUE,"Yes","No"),"")</f>
        <v>No</v>
      </c>
      <c r="J649" s="26" t="str">
        <f>IFERROR(IF(VLOOKUP(Contacts[[#This Row],[Registration Number]],'[1]ET- AC Registrations'!$G$5:$AC$8000,23,FALSE)=TRUE,"Yes","No"),"")</f>
        <v>No</v>
      </c>
      <c r="K649" s="26" t="str">
        <f>IFERROR(INDEX('[1]ET- AC Registrations'!$A$5:$AE$8000,MATCH(Contacts[[#This Row],[Registration Number]],'[1]ET- AC Registrations'!$G$5:$G$8000,0),MATCH("City",'[1]ET- AC Registrations'!$A$5:$AE$5,0)),"")</f>
        <v>Gainesville</v>
      </c>
    </row>
    <row r="650" spans="2:11" ht="30" customHeight="1" x14ac:dyDescent="0.3">
      <c r="B650" s="1" t="s">
        <v>660</v>
      </c>
      <c r="C650" s="2" t="str">
        <f>IFERROR(INDEX('[1]ET- AC Registrations'!$A$5:$AE$8000,MATCH(Contacts[[#This Row],[Registration Number]],'[1]ET- AC Registrations'!$G$5:$G$8000,0),MATCH("Operation Name",'[1]ET- AC Registrations'!$A$5:$AE$5,0)),"")</f>
        <v>Sonstegard Foods of Arkansas Inc</v>
      </c>
      <c r="D650" s="2"/>
      <c r="E650" s="3">
        <f>IFERROR(INDEX('[1]ET- AC Registrations'!$A$5:$AE$8000,MATCH(Contacts[[#This Row],[Registration Number]],'[1]ET- AC Registrations'!$G$5:$G$8000,0),MATCH("Expiration Date",'[1]ET- AC Registrations'!$A$5:$AE$5,0)),"")</f>
        <v>45450</v>
      </c>
      <c r="F650" s="4" t="str">
        <f>IF(C650="","",IF(COUNTIFS('[1]ET-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50" s="26" t="str">
        <f>IFERROR(IF(VLOOKUP(Contacts[[#This Row],[Registration Number]],'[1]ET- AC Registrations'!$G$5:$AC$8000,20,FALSE)=TRUE,"Yes","No"),"")</f>
        <v>No</v>
      </c>
      <c r="H650" s="26" t="str">
        <f>IFERROR(IF(VLOOKUP(Contacts[[#This Row],[Registration Number]],'[1]ET- AC Registrations'!$G$5:$AC$8000,21,FALSE)=TRUE,"Yes","No"),"")</f>
        <v>Yes</v>
      </c>
      <c r="I650" s="26" t="str">
        <f>IFERROR(IF(VLOOKUP(Contacts[[#This Row],[Registration Number]],'[1]ET- AC Registrations'!$G$5:$AC$8000,22,FALSE)=TRUE,"Yes","No"),"")</f>
        <v>No</v>
      </c>
      <c r="J650" s="26" t="str">
        <f>IFERROR(IF(VLOOKUP(Contacts[[#This Row],[Registration Number]],'[1]ET- AC Registrations'!$G$5:$AC$8000,23,FALSE)=TRUE,"Yes","No"),"")</f>
        <v>No</v>
      </c>
      <c r="K650" s="26" t="str">
        <f>IFERROR(INDEX('[1]ET- AC Registrations'!$A$5:$AE$8000,MATCH(Contacts[[#This Row],[Registration Number]],'[1]ET- AC Registrations'!$G$5:$G$8000,0),MATCH("City",'[1]ET- AC Registrations'!$A$5:$AE$5,0)),"")</f>
        <v>Springdale</v>
      </c>
    </row>
    <row r="651" spans="2:11" ht="30" customHeight="1" x14ac:dyDescent="0.3">
      <c r="B651" s="1" t="s">
        <v>661</v>
      </c>
      <c r="C651" s="2" t="str">
        <f>IFERROR(INDEX('[1]ET- AC Registrations'!$A$5:$AE$8000,MATCH(Contacts[[#This Row],[Registration Number]],'[1]ET- AC Registrations'!$G$5:$G$8000,0),MATCH("Operation Name",'[1]ET- AC Registrations'!$A$5:$AE$5,0)),"")</f>
        <v>Siouxpreme Egg Products Inc</v>
      </c>
      <c r="D651" s="2"/>
      <c r="E651" s="3">
        <f>IFERROR(INDEX('[1]ET- AC Registrations'!$A$5:$AE$8000,MATCH(Contacts[[#This Row],[Registration Number]],'[1]ET- AC Registrations'!$G$5:$G$8000,0),MATCH("Expiration Date",'[1]ET- AC Registrations'!$A$5:$AE$5,0)),"")</f>
        <v>45450</v>
      </c>
      <c r="F651" s="4" t="str">
        <f>IF(C651="","",IF(COUNTIFS('[1]ET-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51" s="26" t="str">
        <f>IFERROR(IF(VLOOKUP(Contacts[[#This Row],[Registration Number]],'[1]ET- AC Registrations'!$G$5:$AC$8000,20,FALSE)=TRUE,"Yes","No"),"")</f>
        <v>No</v>
      </c>
      <c r="H651" s="26" t="str">
        <f>IFERROR(IF(VLOOKUP(Contacts[[#This Row],[Registration Number]],'[1]ET- AC Registrations'!$G$5:$AC$8000,21,FALSE)=TRUE,"Yes","No"),"")</f>
        <v>Yes</v>
      </c>
      <c r="I651" s="26" t="str">
        <f>IFERROR(IF(VLOOKUP(Contacts[[#This Row],[Registration Number]],'[1]ET- AC Registrations'!$G$5:$AC$8000,22,FALSE)=TRUE,"Yes","No"),"")</f>
        <v>No</v>
      </c>
      <c r="J651" s="26" t="str">
        <f>IFERROR(IF(VLOOKUP(Contacts[[#This Row],[Registration Number]],'[1]ET- AC Registrations'!$G$5:$AC$8000,23,FALSE)=TRUE,"Yes","No"),"")</f>
        <v>No</v>
      </c>
      <c r="K651" s="26" t="str">
        <f>IFERROR(INDEX('[1]ET- AC Registrations'!$A$5:$AE$8000,MATCH(Contacts[[#This Row],[Registration Number]],'[1]ET- AC Registrations'!$G$5:$G$8000,0),MATCH("City",'[1]ET- AC Registrations'!$A$5:$AE$5,0)),"")</f>
        <v>Sioux Center</v>
      </c>
    </row>
    <row r="652" spans="2:11" ht="30" customHeight="1" x14ac:dyDescent="0.3">
      <c r="B652" s="1" t="s">
        <v>662</v>
      </c>
      <c r="C652" s="2" t="str">
        <f>IFERROR(INDEX('[1]ET- AC Registrations'!$A$5:$AE$8000,MATCH(Contacts[[#This Row],[Registration Number]],'[1]ET- AC Registrations'!$G$5:$G$8000,0),MATCH("Operation Name",'[1]ET- AC Registrations'!$A$5:$AE$5,0)),"")</f>
        <v>Estherville Foods Inc</v>
      </c>
      <c r="D652" s="2"/>
      <c r="E652" s="3">
        <f>IFERROR(INDEX('[1]ET- AC Registrations'!$A$5:$AE$8000,MATCH(Contacts[[#This Row],[Registration Number]],'[1]ET- AC Registrations'!$G$5:$G$8000,0),MATCH("Expiration Date",'[1]ET- AC Registrations'!$A$5:$AE$5,0)),"")</f>
        <v>45450</v>
      </c>
      <c r="F652" s="4" t="str">
        <f>IF(C652="","",IF(COUNTIFS('[1]ET-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52" s="26" t="str">
        <f>IFERROR(IF(VLOOKUP(Contacts[[#This Row],[Registration Number]],'[1]ET- AC Registrations'!$G$5:$AC$8000,20,FALSE)=TRUE,"Yes","No"),"")</f>
        <v>No</v>
      </c>
      <c r="H652" s="26" t="str">
        <f>IFERROR(IF(VLOOKUP(Contacts[[#This Row],[Registration Number]],'[1]ET- AC Registrations'!$G$5:$AC$8000,21,FALSE)=TRUE,"Yes","No"),"")</f>
        <v>Yes</v>
      </c>
      <c r="I652" s="26" t="str">
        <f>IFERROR(IF(VLOOKUP(Contacts[[#This Row],[Registration Number]],'[1]ET- AC Registrations'!$G$5:$AC$8000,22,FALSE)=TRUE,"Yes","No"),"")</f>
        <v>No</v>
      </c>
      <c r="J652" s="26" t="str">
        <f>IFERROR(IF(VLOOKUP(Contacts[[#This Row],[Registration Number]],'[1]ET- AC Registrations'!$G$5:$AC$8000,23,FALSE)=TRUE,"Yes","No"),"")</f>
        <v>No</v>
      </c>
      <c r="K652" s="26" t="str">
        <f>IFERROR(INDEX('[1]ET- AC Registrations'!$A$5:$AE$8000,MATCH(Contacts[[#This Row],[Registration Number]],'[1]ET- AC Registrations'!$G$5:$G$8000,0),MATCH("City",'[1]ET- AC Registrations'!$A$5:$AE$5,0)),"")</f>
        <v>Estherville</v>
      </c>
    </row>
    <row r="653" spans="2:11" ht="30" customHeight="1" x14ac:dyDescent="0.3">
      <c r="B653" s="1" t="s">
        <v>663</v>
      </c>
      <c r="C653" s="2" t="str">
        <f>IFERROR(INDEX('[1]ET- AC Registrations'!$A$5:$AE$8000,MATCH(Contacts[[#This Row],[Registration Number]],'[1]ET- AC Registrations'!$G$5:$G$8000,0),MATCH("Operation Name",'[1]ET- AC Registrations'!$A$5:$AE$5,0)),"")</f>
        <v>MP Foods Inc</v>
      </c>
      <c r="D653" s="2"/>
      <c r="E653" s="3">
        <f>IFERROR(INDEX('[1]ET- AC Registrations'!$A$5:$AE$8000,MATCH(Contacts[[#This Row],[Registration Number]],'[1]ET- AC Registrations'!$G$5:$G$8000,0),MATCH("Expiration Date",'[1]ET- AC Registrations'!$A$5:$AE$5,0)),"")</f>
        <v>45450</v>
      </c>
      <c r="F653" s="4" t="str">
        <f>IF(C653="","",IF(COUNTIFS('[1]ET-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53" s="26" t="str">
        <f>IFERROR(IF(VLOOKUP(Contacts[[#This Row],[Registration Number]],'[1]ET- AC Registrations'!$G$5:$AC$8000,20,FALSE)=TRUE,"Yes","No"),"")</f>
        <v>No</v>
      </c>
      <c r="H653" s="26" t="str">
        <f>IFERROR(IF(VLOOKUP(Contacts[[#This Row],[Registration Number]],'[1]ET- AC Registrations'!$G$5:$AC$8000,21,FALSE)=TRUE,"Yes","No"),"")</f>
        <v>No</v>
      </c>
      <c r="I653" s="26" t="str">
        <f>IFERROR(IF(VLOOKUP(Contacts[[#This Row],[Registration Number]],'[1]ET- AC Registrations'!$G$5:$AC$8000,22,FALSE)=TRUE,"Yes","No"),"")</f>
        <v>Yes</v>
      </c>
      <c r="J653" s="26" t="str">
        <f>IFERROR(IF(VLOOKUP(Contacts[[#This Row],[Registration Number]],'[1]ET- AC Registrations'!$G$5:$AC$8000,23,FALSE)=TRUE,"Yes","No"),"")</f>
        <v>Yes</v>
      </c>
      <c r="K653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654" spans="2:11" ht="30" customHeight="1" x14ac:dyDescent="0.3">
      <c r="B654" s="1" t="s">
        <v>664</v>
      </c>
      <c r="C654" s="2" t="str">
        <f>IFERROR(INDEX('[1]ET- AC Registrations'!$A$5:$AE$8000,MATCH(Contacts[[#This Row],[Registration Number]],'[1]ET- AC Registrations'!$G$5:$G$8000,0),MATCH("Operation Name",'[1]ET- AC Registrations'!$A$5:$AE$5,0)),"")</f>
        <v>Catelli Brothers Inc</v>
      </c>
      <c r="D654" s="2"/>
      <c r="E654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54" s="4" t="str">
        <f>IF(C654="","",IF(COUNTIFS('[1]ET-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54" s="26" t="str">
        <f>IFERROR(IF(VLOOKUP(Contacts[[#This Row],[Registration Number]],'[1]ET- AC Registrations'!$G$5:$AC$8000,20,FALSE)=TRUE,"Yes","No"),"")</f>
        <v>No</v>
      </c>
      <c r="H654" s="26" t="str">
        <f>IFERROR(IF(VLOOKUP(Contacts[[#This Row],[Registration Number]],'[1]ET- AC Registrations'!$G$5:$AC$8000,21,FALSE)=TRUE,"Yes","No"),"")</f>
        <v>No</v>
      </c>
      <c r="I654" s="26" t="str">
        <f>IFERROR(IF(VLOOKUP(Contacts[[#This Row],[Registration Number]],'[1]ET- AC Registrations'!$G$5:$AC$8000,22,FALSE)=TRUE,"Yes","No"),"")</f>
        <v>Yes</v>
      </c>
      <c r="J654" s="26" t="str">
        <f>IFERROR(IF(VLOOKUP(Contacts[[#This Row],[Registration Number]],'[1]ET- AC Registrations'!$G$5:$AC$8000,23,FALSE)=TRUE,"Yes","No"),"")</f>
        <v>Yes</v>
      </c>
      <c r="K654" s="26" t="str">
        <f>IFERROR(INDEX('[1]ET- AC Registrations'!$A$5:$AE$8000,MATCH(Contacts[[#This Row],[Registration Number]],'[1]ET- AC Registrations'!$G$5:$G$8000,0),MATCH("City",'[1]ET- AC Registrations'!$A$5:$AE$5,0)),"")</f>
        <v>Collingswood</v>
      </c>
    </row>
    <row r="655" spans="2:11" ht="30" customHeight="1" x14ac:dyDescent="0.3">
      <c r="B655" s="1" t="s">
        <v>665</v>
      </c>
      <c r="C655" s="2" t="str">
        <f>IFERROR(INDEX('[1]ET- AC Registrations'!$A$5:$AE$8000,MATCH(Contacts[[#This Row],[Registration Number]],'[1]ET- AC Registrations'!$G$5:$G$8000,0),MATCH("Operation Name",'[1]ET- AC Registrations'!$A$5:$AE$5,0)),"")</f>
        <v>Twisted A Farm</v>
      </c>
      <c r="D655" s="2"/>
      <c r="E655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55" s="4" t="str">
        <f>IF(C655="","",IF(COUNTIFS('[1]ET-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55" s="26" t="str">
        <f>IFERROR(IF(VLOOKUP(Contacts[[#This Row],[Registration Number]],'[1]ET- AC Registrations'!$G$5:$AC$8000,20,FALSE)=TRUE,"Yes","No"),"")</f>
        <v>Yes</v>
      </c>
      <c r="H655" s="26" t="str">
        <f>IFERROR(IF(VLOOKUP(Contacts[[#This Row],[Registration Number]],'[1]ET- AC Registrations'!$G$5:$AC$8000,21,FALSE)=TRUE,"Yes","No"),"")</f>
        <v>No</v>
      </c>
      <c r="I655" s="26" t="str">
        <f>IFERROR(IF(VLOOKUP(Contacts[[#This Row],[Registration Number]],'[1]ET- AC Registrations'!$G$5:$AC$8000,22,FALSE)=TRUE,"Yes","No"),"")</f>
        <v>Yes</v>
      </c>
      <c r="J655" s="26" t="str">
        <f>IFERROR(IF(VLOOKUP(Contacts[[#This Row],[Registration Number]],'[1]ET- AC Registrations'!$G$5:$AC$8000,23,FALSE)=TRUE,"Yes","No"),"")</f>
        <v>No</v>
      </c>
      <c r="K655" s="26" t="str">
        <f>IFERROR(INDEX('[1]ET- AC Registrations'!$A$5:$AE$8000,MATCH(Contacts[[#This Row],[Registration Number]],'[1]ET- AC Registrations'!$G$5:$G$8000,0),MATCH("City",'[1]ET- AC Registrations'!$A$5:$AE$5,0)),"")</f>
        <v>Salinas</v>
      </c>
    </row>
    <row r="656" spans="2:11" ht="30" customHeight="1" x14ac:dyDescent="0.3">
      <c r="B656" s="1" t="s">
        <v>666</v>
      </c>
      <c r="C656" s="2" t="str">
        <f>IFERROR(INDEX('[1]ET- AC Registrations'!$A$5:$AE$8000,MATCH(Contacts[[#This Row],[Registration Number]],'[1]ET- AC Registrations'!$G$5:$G$8000,0),MATCH("Operation Name",'[1]ET- AC Registrations'!$A$5:$AE$5,0)),"")</f>
        <v>ProPacific Fresh</v>
      </c>
      <c r="D656" s="2"/>
      <c r="E656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56" s="4" t="str">
        <f>IF(C656="","",IF(COUNTIFS('[1]ET-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56" s="26" t="str">
        <f>IFERROR(IF(VLOOKUP(Contacts[[#This Row],[Registration Number]],'[1]ET- AC Registrations'!$G$5:$AC$8000,20,FALSE)=TRUE,"Yes","No"),"")</f>
        <v>Yes</v>
      </c>
      <c r="H656" s="26" t="str">
        <f>IFERROR(IF(VLOOKUP(Contacts[[#This Row],[Registration Number]],'[1]ET- AC Registrations'!$G$5:$AC$8000,21,FALSE)=TRUE,"Yes","No"),"")</f>
        <v>Yes</v>
      </c>
      <c r="I656" s="26" t="str">
        <f>IFERROR(IF(VLOOKUP(Contacts[[#This Row],[Registration Number]],'[1]ET- AC Registrations'!$G$5:$AC$8000,22,FALSE)=TRUE,"Yes","No"),"")</f>
        <v>Yes</v>
      </c>
      <c r="J656" s="26" t="str">
        <f>IFERROR(IF(VLOOKUP(Contacts[[#This Row],[Registration Number]],'[1]ET- AC Registrations'!$G$5:$AC$8000,23,FALSE)=TRUE,"Yes","No"),"")</f>
        <v>Yes</v>
      </c>
      <c r="K656" s="26" t="str">
        <f>IFERROR(INDEX('[1]ET- AC Registrations'!$A$5:$AE$8000,MATCH(Contacts[[#This Row],[Registration Number]],'[1]ET- AC Registrations'!$G$5:$G$8000,0),MATCH("City",'[1]ET- AC Registrations'!$A$5:$AE$5,0)),"")</f>
        <v>Durham</v>
      </c>
    </row>
    <row r="657" spans="2:11" ht="30" customHeight="1" x14ac:dyDescent="0.3">
      <c r="B657" s="1" t="s">
        <v>667</v>
      </c>
      <c r="C657" s="2" t="str">
        <f>IFERROR(INDEX('[1]ET- AC Registrations'!$A$5:$AE$8000,MATCH(Contacts[[#This Row],[Registration Number]],'[1]ET- AC Registrations'!$G$5:$G$8000,0),MATCH("Operation Name",'[1]ET- AC Registrations'!$A$5:$AE$5,0)),"")</f>
        <v>Performance Food Group La Crosse Meat Plant</v>
      </c>
      <c r="D657" s="2"/>
      <c r="E657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57" s="4" t="str">
        <f>IF(C657="","",IF(COUNTIFS('[1]ET-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57" s="26" t="str">
        <f>IFERROR(IF(VLOOKUP(Contacts[[#This Row],[Registration Number]],'[1]ET- AC Registrations'!$G$5:$AC$8000,20,FALSE)=TRUE,"Yes","No"),"")</f>
        <v>No</v>
      </c>
      <c r="H657" s="26" t="str">
        <f>IFERROR(IF(VLOOKUP(Contacts[[#This Row],[Registration Number]],'[1]ET- AC Registrations'!$G$5:$AC$8000,21,FALSE)=TRUE,"Yes","No"),"")</f>
        <v>No</v>
      </c>
      <c r="I657" s="26" t="str">
        <f>IFERROR(IF(VLOOKUP(Contacts[[#This Row],[Registration Number]],'[1]ET- AC Registrations'!$G$5:$AC$8000,22,FALSE)=TRUE,"Yes","No"),"")</f>
        <v>Yes</v>
      </c>
      <c r="J657" s="26" t="str">
        <f>IFERROR(IF(VLOOKUP(Contacts[[#This Row],[Registration Number]],'[1]ET- AC Registrations'!$G$5:$AC$8000,23,FALSE)=TRUE,"Yes","No"),"")</f>
        <v>Yes</v>
      </c>
      <c r="K657" s="26" t="str">
        <f>IFERROR(INDEX('[1]ET- AC Registrations'!$A$5:$AE$8000,MATCH(Contacts[[#This Row],[Registration Number]],'[1]ET- AC Registrations'!$G$5:$G$8000,0),MATCH("City",'[1]ET- AC Registrations'!$A$5:$AE$5,0)),"")</f>
        <v>LaCrosse</v>
      </c>
    </row>
    <row r="658" spans="2:11" ht="30" customHeight="1" x14ac:dyDescent="0.3">
      <c r="B658" s="1" t="s">
        <v>668</v>
      </c>
      <c r="C658" s="2" t="str">
        <f>IFERROR(INDEX('[1]ET- AC Registrations'!$A$5:$AE$8000,MATCH(Contacts[[#This Row],[Registration Number]],'[1]ET- AC Registrations'!$G$5:$G$8000,0),MATCH("Operation Name",'[1]ET- AC Registrations'!$A$5:$AE$5,0)),"")</f>
        <v>Supremas Inc</v>
      </c>
      <c r="D658" s="2"/>
      <c r="E658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58" s="4" t="str">
        <f>IF(C658="","",IF(COUNTIFS('[1]ET-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58" s="26" t="str">
        <f>IFERROR(IF(VLOOKUP(Contacts[[#This Row],[Registration Number]],'[1]ET- AC Registrations'!$G$5:$AC$8000,20,FALSE)=TRUE,"Yes","No"),"")</f>
        <v>No</v>
      </c>
      <c r="H658" s="26" t="str">
        <f>IFERROR(IF(VLOOKUP(Contacts[[#This Row],[Registration Number]],'[1]ET- AC Registrations'!$G$5:$AC$8000,21,FALSE)=TRUE,"Yes","No"),"")</f>
        <v>No</v>
      </c>
      <c r="I658" s="26" t="str">
        <f>IFERROR(IF(VLOOKUP(Contacts[[#This Row],[Registration Number]],'[1]ET- AC Registrations'!$G$5:$AC$8000,22,FALSE)=TRUE,"Yes","No"),"")</f>
        <v>Yes</v>
      </c>
      <c r="J658" s="26" t="str">
        <f>IFERROR(IF(VLOOKUP(Contacts[[#This Row],[Registration Number]],'[1]ET- AC Registrations'!$G$5:$AC$8000,23,FALSE)=TRUE,"Yes","No"),"")</f>
        <v>No</v>
      </c>
      <c r="K658" s="26" t="str">
        <f>IFERROR(INDEX('[1]ET- AC Registrations'!$A$5:$AE$8000,MATCH(Contacts[[#This Row],[Registration Number]],'[1]ET- AC Registrations'!$G$5:$G$8000,0),MATCH("City",'[1]ET- AC Registrations'!$A$5:$AE$5,0)),"")</f>
        <v>Compton</v>
      </c>
    </row>
    <row r="659" spans="2:11" ht="30" customHeight="1" x14ac:dyDescent="0.3">
      <c r="B659" s="1" t="s">
        <v>669</v>
      </c>
      <c r="C659" s="2" t="str">
        <f>IFERROR(INDEX('[1]ET- AC Registrations'!$A$5:$AE$8000,MATCH(Contacts[[#This Row],[Registration Number]],'[1]ET- AC Registrations'!$G$5:$G$8000,0),MATCH("Operation Name",'[1]ET- AC Registrations'!$A$5:$AE$5,0)),"")</f>
        <v>Pontrelli &amp; Laricchia LLC</v>
      </c>
      <c r="D659" s="2"/>
      <c r="E659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59" s="4" t="str">
        <f>IF(C659="","",IF(COUNTIFS('[1]ET-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59" s="26" t="str">
        <f>IFERROR(IF(VLOOKUP(Contacts[[#This Row],[Registration Number]],'[1]ET- AC Registrations'!$G$5:$AC$8000,20,FALSE)=TRUE,"Yes","No"),"")</f>
        <v>No</v>
      </c>
      <c r="H659" s="26" t="str">
        <f>IFERROR(IF(VLOOKUP(Contacts[[#This Row],[Registration Number]],'[1]ET- AC Registrations'!$G$5:$AC$8000,21,FALSE)=TRUE,"Yes","No"),"")</f>
        <v>No</v>
      </c>
      <c r="I659" s="26" t="str">
        <f>IFERROR(IF(VLOOKUP(Contacts[[#This Row],[Registration Number]],'[1]ET- AC Registrations'!$G$5:$AC$8000,22,FALSE)=TRUE,"Yes","No"),"")</f>
        <v>Yes</v>
      </c>
      <c r="J659" s="26" t="str">
        <f>IFERROR(IF(VLOOKUP(Contacts[[#This Row],[Registration Number]],'[1]ET- AC Registrations'!$G$5:$AC$8000,23,FALSE)=TRUE,"Yes","No"),"")</f>
        <v>No</v>
      </c>
      <c r="K659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660" spans="2:11" ht="30" customHeight="1" x14ac:dyDescent="0.3">
      <c r="B660" s="1" t="s">
        <v>670</v>
      </c>
      <c r="C660" s="2" t="str">
        <f>IFERROR(INDEX('[1]ET- AC Registrations'!$A$5:$AE$8000,MATCH(Contacts[[#This Row],[Registration Number]],'[1]ET- AC Registrations'!$G$5:$G$8000,0),MATCH("Operation Name",'[1]ET- AC Registrations'!$A$5:$AE$5,0)),"")</f>
        <v>Capitol Food Company</v>
      </c>
      <c r="D660" s="2"/>
      <c r="E660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60" s="4" t="str">
        <f>IF(C660="","",IF(COUNTIFS('[1]ET-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0" s="26" t="str">
        <f>IFERROR(IF(VLOOKUP(Contacts[[#This Row],[Registration Number]],'[1]ET- AC Registrations'!$G$5:$AC$8000,20,FALSE)=TRUE,"Yes","No"),"")</f>
        <v>No</v>
      </c>
      <c r="H660" s="26" t="str">
        <f>IFERROR(IF(VLOOKUP(Contacts[[#This Row],[Registration Number]],'[1]ET- AC Registrations'!$G$5:$AC$8000,21,FALSE)=TRUE,"Yes","No"),"")</f>
        <v>Yes</v>
      </c>
      <c r="I660" s="26" t="str">
        <f>IFERROR(IF(VLOOKUP(Contacts[[#This Row],[Registration Number]],'[1]ET- AC Registrations'!$G$5:$AC$8000,22,FALSE)=TRUE,"Yes","No"),"")</f>
        <v>No</v>
      </c>
      <c r="J660" s="26" t="str">
        <f>IFERROR(IF(VLOOKUP(Contacts[[#This Row],[Registration Number]],'[1]ET- AC Registrations'!$G$5:$AC$8000,23,FALSE)=TRUE,"Yes","No"),"")</f>
        <v>No</v>
      </c>
      <c r="K660" s="26" t="str">
        <f>IFERROR(INDEX('[1]ET- AC Registrations'!$A$5:$AE$8000,MATCH(Contacts[[#This Row],[Registration Number]],'[1]ET- AC Registrations'!$G$5:$G$8000,0),MATCH("City",'[1]ET- AC Registrations'!$A$5:$AE$5,0)),"")</f>
        <v>Cerritos</v>
      </c>
    </row>
    <row r="661" spans="2:11" ht="30" customHeight="1" x14ac:dyDescent="0.3">
      <c r="B661" s="1" t="s">
        <v>671</v>
      </c>
      <c r="C661" s="2" t="str">
        <f>IFERROR(INDEX('[1]ET- AC Registrations'!$A$5:$AE$8000,MATCH(Contacts[[#This Row],[Registration Number]],'[1]ET- AC Registrations'!$G$5:$G$8000,0),MATCH("Operation Name",'[1]ET- AC Registrations'!$A$5:$AE$5,0)),"")</f>
        <v>Rancho Foods Inc</v>
      </c>
      <c r="D661" s="2"/>
      <c r="E661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61" s="4" t="str">
        <f>IF(C661="","",IF(COUNTIFS('[1]ET-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1" s="26" t="str">
        <f>IFERROR(IF(VLOOKUP(Contacts[[#This Row],[Registration Number]],'[1]ET- AC Registrations'!$G$5:$AC$8000,20,FALSE)=TRUE,"Yes","No"),"")</f>
        <v>No</v>
      </c>
      <c r="H661" s="26" t="str">
        <f>IFERROR(IF(VLOOKUP(Contacts[[#This Row],[Registration Number]],'[1]ET- AC Registrations'!$G$5:$AC$8000,21,FALSE)=TRUE,"Yes","No"),"")</f>
        <v>No</v>
      </c>
      <c r="I661" s="26" t="str">
        <f>IFERROR(IF(VLOOKUP(Contacts[[#This Row],[Registration Number]],'[1]ET- AC Registrations'!$G$5:$AC$8000,22,FALSE)=TRUE,"Yes","No"),"")</f>
        <v>Yes</v>
      </c>
      <c r="J661" s="26" t="str">
        <f>IFERROR(IF(VLOOKUP(Contacts[[#This Row],[Registration Number]],'[1]ET- AC Registrations'!$G$5:$AC$8000,23,FALSE)=TRUE,"Yes","No"),"")</f>
        <v>No</v>
      </c>
      <c r="K661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662" spans="2:11" ht="30" customHeight="1" x14ac:dyDescent="0.3">
      <c r="B662" s="1" t="s">
        <v>672</v>
      </c>
      <c r="C662" s="2" t="str">
        <f>IFERROR(INDEX('[1]ET- AC Registrations'!$A$5:$AE$8000,MATCH(Contacts[[#This Row],[Registration Number]],'[1]ET- AC Registrations'!$G$5:$G$8000,0),MATCH("Operation Name",'[1]ET- AC Registrations'!$A$5:$AE$5,0)),"")</f>
        <v>Rancho Foods Inc</v>
      </c>
      <c r="D662" s="2"/>
      <c r="E662" s="3">
        <f>IFERROR(INDEX('[1]ET- AC Registrations'!$A$5:$AE$8000,MATCH(Contacts[[#This Row],[Registration Number]],'[1]ET- AC Registrations'!$G$5:$G$8000,0),MATCH("Expiration Date",'[1]ET- AC Registrations'!$A$5:$AE$5,0)),"")</f>
        <v>45451</v>
      </c>
      <c r="F662" s="4" t="str">
        <f>IF(C662="","",IF(COUNTIFS('[1]ET-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2" s="26" t="str">
        <f>IFERROR(IF(VLOOKUP(Contacts[[#This Row],[Registration Number]],'[1]ET- AC Registrations'!$G$5:$AC$8000,20,FALSE)=TRUE,"Yes","No"),"")</f>
        <v>No</v>
      </c>
      <c r="H662" s="26" t="str">
        <f>IFERROR(IF(VLOOKUP(Contacts[[#This Row],[Registration Number]],'[1]ET- AC Registrations'!$G$5:$AC$8000,21,FALSE)=TRUE,"Yes","No"),"")</f>
        <v>No</v>
      </c>
      <c r="I662" s="26" t="str">
        <f>IFERROR(IF(VLOOKUP(Contacts[[#This Row],[Registration Number]],'[1]ET- AC Registrations'!$G$5:$AC$8000,22,FALSE)=TRUE,"Yes","No"),"")</f>
        <v>Yes</v>
      </c>
      <c r="J662" s="26" t="str">
        <f>IFERROR(IF(VLOOKUP(Contacts[[#This Row],[Registration Number]],'[1]ET- AC Registrations'!$G$5:$AC$8000,23,FALSE)=TRUE,"Yes","No"),"")</f>
        <v>No</v>
      </c>
      <c r="K662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663" spans="2:11" ht="30" customHeight="1" x14ac:dyDescent="0.3">
      <c r="B663" s="1" t="s">
        <v>673</v>
      </c>
      <c r="C663" s="2" t="str">
        <f>IFERROR(INDEX('[1]ET- AC Registrations'!$A$5:$AE$8000,MATCH(Contacts[[#This Row],[Registration Number]],'[1]ET- AC Registrations'!$G$5:$G$8000,0),MATCH("Operation Name",'[1]ET- AC Registrations'!$A$5:$AE$5,0)),"")</f>
        <v>World Food P&amp;D Inc</v>
      </c>
      <c r="D663" s="2"/>
      <c r="E663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663" s="4" t="str">
        <f>IF(C663="","",IF(COUNTIFS('[1]ET-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3" s="26" t="str">
        <f>IFERROR(IF(VLOOKUP(Contacts[[#This Row],[Registration Number]],'[1]ET- AC Registrations'!$G$5:$AC$8000,20,FALSE)=TRUE,"Yes","No"),"")</f>
        <v>No</v>
      </c>
      <c r="H663" s="26" t="str">
        <f>IFERROR(IF(VLOOKUP(Contacts[[#This Row],[Registration Number]],'[1]ET- AC Registrations'!$G$5:$AC$8000,21,FALSE)=TRUE,"Yes","No"),"")</f>
        <v>No</v>
      </c>
      <c r="I663" s="26" t="str">
        <f>IFERROR(IF(VLOOKUP(Contacts[[#This Row],[Registration Number]],'[1]ET- AC Registrations'!$G$5:$AC$8000,22,FALSE)=TRUE,"Yes","No"),"")</f>
        <v>Yes</v>
      </c>
      <c r="J663" s="26" t="str">
        <f>IFERROR(IF(VLOOKUP(Contacts[[#This Row],[Registration Number]],'[1]ET- AC Registrations'!$G$5:$AC$8000,23,FALSE)=TRUE,"Yes","No"),"")</f>
        <v>No</v>
      </c>
      <c r="K663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664" spans="2:11" ht="30" customHeight="1" x14ac:dyDescent="0.3">
      <c r="B664" s="1" t="s">
        <v>674</v>
      </c>
      <c r="C664" s="2" t="str">
        <f>IFERROR(INDEX('[1]ET- AC Registrations'!$A$5:$AE$8000,MATCH(Contacts[[#This Row],[Registration Number]],'[1]ET- AC Registrations'!$G$5:$G$8000,0),MATCH("Operation Name",'[1]ET- AC Registrations'!$A$5:$AE$5,0)),"")</f>
        <v>FreezPak Logistics</v>
      </c>
      <c r="D664" s="2"/>
      <c r="E664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664" s="4" t="str">
        <f>IF(C664="","",IF(COUNTIFS('[1]ET-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64" s="26" t="str">
        <f>IFERROR(IF(VLOOKUP(Contacts[[#This Row],[Registration Number]],'[1]ET- AC Registrations'!$G$5:$AC$8000,20,FALSE)=TRUE,"Yes","No"),"")</f>
        <v>No</v>
      </c>
      <c r="H664" s="26" t="str">
        <f>IFERROR(IF(VLOOKUP(Contacts[[#This Row],[Registration Number]],'[1]ET- AC Registrations'!$G$5:$AC$8000,21,FALSE)=TRUE,"Yes","No"),"")</f>
        <v>No</v>
      </c>
      <c r="I664" s="26" t="str">
        <f>IFERROR(IF(VLOOKUP(Contacts[[#This Row],[Registration Number]],'[1]ET- AC Registrations'!$G$5:$AC$8000,22,FALSE)=TRUE,"Yes","No"),"")</f>
        <v>Yes</v>
      </c>
      <c r="J664" s="26" t="str">
        <f>IFERROR(IF(VLOOKUP(Contacts[[#This Row],[Registration Number]],'[1]ET- AC Registrations'!$G$5:$AC$8000,23,FALSE)=TRUE,"Yes","No"),"")</f>
        <v>No</v>
      </c>
      <c r="K664" s="26" t="str">
        <f>IFERROR(INDEX('[1]ET- AC Registrations'!$A$5:$AE$8000,MATCH(Contacts[[#This Row],[Registration Number]],'[1]ET- AC Registrations'!$G$5:$G$8000,0),MATCH("City",'[1]ET- AC Registrations'!$A$5:$AE$5,0)),"")</f>
        <v>Woodbridge</v>
      </c>
    </row>
    <row r="665" spans="2:11" ht="30" customHeight="1" x14ac:dyDescent="0.3">
      <c r="B665" s="1" t="s">
        <v>675</v>
      </c>
      <c r="C665" s="2" t="str">
        <f>IFERROR(INDEX('[1]ET- AC Registrations'!$A$5:$AE$8000,MATCH(Contacts[[#This Row],[Registration Number]],'[1]ET- AC Registrations'!$G$5:$G$8000,0),MATCH("Operation Name",'[1]ET- AC Registrations'!$A$5:$AE$5,0)),"")</f>
        <v>E &amp; H Foods</v>
      </c>
      <c r="D665" s="2"/>
      <c r="E665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665" s="4" t="str">
        <f>IF(C665="","",IF(COUNTIFS('[1]ET-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5" s="26" t="str">
        <f>IFERROR(IF(VLOOKUP(Contacts[[#This Row],[Registration Number]],'[1]ET- AC Registrations'!$G$5:$AC$8000,20,FALSE)=TRUE,"Yes","No"),"")</f>
        <v>No</v>
      </c>
      <c r="H665" s="26" t="str">
        <f>IFERROR(IF(VLOOKUP(Contacts[[#This Row],[Registration Number]],'[1]ET- AC Registrations'!$G$5:$AC$8000,21,FALSE)=TRUE,"Yes","No"),"")</f>
        <v>No</v>
      </c>
      <c r="I665" s="26" t="str">
        <f>IFERROR(IF(VLOOKUP(Contacts[[#This Row],[Registration Number]],'[1]ET- AC Registrations'!$G$5:$AC$8000,22,FALSE)=TRUE,"Yes","No"),"")</f>
        <v>Yes</v>
      </c>
      <c r="J665" s="26" t="str">
        <f>IFERROR(IF(VLOOKUP(Contacts[[#This Row],[Registration Number]],'[1]ET- AC Registrations'!$G$5:$AC$8000,23,FALSE)=TRUE,"Yes","No"),"")</f>
        <v>No</v>
      </c>
      <c r="K665" s="26" t="str">
        <f>IFERROR(INDEX('[1]ET- AC Registrations'!$A$5:$AE$8000,MATCH(Contacts[[#This Row],[Registration Number]],'[1]ET- AC Registrations'!$G$5:$G$8000,0),MATCH("City",'[1]ET- AC Registrations'!$A$5:$AE$5,0)),"")</f>
        <v>Huntington Park</v>
      </c>
    </row>
    <row r="666" spans="2:11" ht="30" customHeight="1" x14ac:dyDescent="0.3">
      <c r="B666" s="1" t="s">
        <v>676</v>
      </c>
      <c r="C666" s="2" t="str">
        <f>IFERROR(INDEX('[1]ET- AC Registrations'!$A$5:$AE$8000,MATCH(Contacts[[#This Row],[Registration Number]],'[1]ET- AC Registrations'!$G$5:$G$8000,0),MATCH("Operation Name",'[1]ET- AC Registrations'!$A$5:$AE$5,0)),"")</f>
        <v>Mickey Bearman Company</v>
      </c>
      <c r="D666" s="2"/>
      <c r="E666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666" s="4" t="str">
        <f>IF(C666="","",IF(COUNTIFS('[1]ET-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6" s="26" t="str">
        <f>IFERROR(IF(VLOOKUP(Contacts[[#This Row],[Registration Number]],'[1]ET- AC Registrations'!$G$5:$AC$8000,20,FALSE)=TRUE,"Yes","No"),"")</f>
        <v>No</v>
      </c>
      <c r="H666" s="26" t="str">
        <f>IFERROR(IF(VLOOKUP(Contacts[[#This Row],[Registration Number]],'[1]ET- AC Registrations'!$G$5:$AC$8000,21,FALSE)=TRUE,"Yes","No"),"")</f>
        <v>No</v>
      </c>
      <c r="I666" s="26" t="str">
        <f>IFERROR(IF(VLOOKUP(Contacts[[#This Row],[Registration Number]],'[1]ET- AC Registrations'!$G$5:$AC$8000,22,FALSE)=TRUE,"Yes","No"),"")</f>
        <v>Yes</v>
      </c>
      <c r="J666" s="26" t="str">
        <f>IFERROR(IF(VLOOKUP(Contacts[[#This Row],[Registration Number]],'[1]ET- AC Registrations'!$G$5:$AC$8000,23,FALSE)=TRUE,"Yes","No"),"")</f>
        <v>No</v>
      </c>
      <c r="K666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667" spans="2:11" ht="30" customHeight="1" x14ac:dyDescent="0.3">
      <c r="B667" s="1" t="s">
        <v>677</v>
      </c>
      <c r="C667" s="2" t="str">
        <f>IFERROR(INDEX('[1]ET- AC Registrations'!$A$5:$AE$8000,MATCH(Contacts[[#This Row],[Registration Number]],'[1]ET- AC Registrations'!$G$5:$G$8000,0),MATCH("Operation Name",'[1]ET- AC Registrations'!$A$5:$AE$5,0)),"")</f>
        <v>Golden Gate Wine Country Meats</v>
      </c>
      <c r="D667" s="2"/>
      <c r="E667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667" s="4" t="str">
        <f>IF(C667="","",IF(COUNTIFS('[1]ET-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7" s="26" t="str">
        <f>IFERROR(IF(VLOOKUP(Contacts[[#This Row],[Registration Number]],'[1]ET- AC Registrations'!$G$5:$AC$8000,20,FALSE)=TRUE,"Yes","No"),"")</f>
        <v>No</v>
      </c>
      <c r="H667" s="26" t="str">
        <f>IFERROR(IF(VLOOKUP(Contacts[[#This Row],[Registration Number]],'[1]ET- AC Registrations'!$G$5:$AC$8000,21,FALSE)=TRUE,"Yes","No"),"")</f>
        <v>No</v>
      </c>
      <c r="I667" s="26" t="str">
        <f>IFERROR(IF(VLOOKUP(Contacts[[#This Row],[Registration Number]],'[1]ET- AC Registrations'!$G$5:$AC$8000,22,FALSE)=TRUE,"Yes","No"),"")</f>
        <v>Yes</v>
      </c>
      <c r="J667" s="26" t="str">
        <f>IFERROR(IF(VLOOKUP(Contacts[[#This Row],[Registration Number]],'[1]ET- AC Registrations'!$G$5:$AC$8000,23,FALSE)=TRUE,"Yes","No"),"")</f>
        <v>No</v>
      </c>
      <c r="K667" s="26" t="str">
        <f>IFERROR(INDEX('[1]ET- AC Registrations'!$A$5:$AE$8000,MATCH(Contacts[[#This Row],[Registration Number]],'[1]ET- AC Registrations'!$G$5:$G$8000,0),MATCH("City",'[1]ET- AC Registrations'!$A$5:$AE$5,0)),"")</f>
        <v>Santa Rosa</v>
      </c>
    </row>
    <row r="668" spans="2:11" ht="30" customHeight="1" x14ac:dyDescent="0.3">
      <c r="B668" s="1" t="s">
        <v>678</v>
      </c>
      <c r="C668" s="2" t="str">
        <f>IFERROR(INDEX('[1]ET- AC Registrations'!$A$5:$AE$8000,MATCH(Contacts[[#This Row],[Registration Number]],'[1]ET- AC Registrations'!$G$5:$G$8000,0),MATCH("Operation Name",'[1]ET- AC Registrations'!$A$5:$AE$5,0)),"")</f>
        <v>Loham Inc</v>
      </c>
      <c r="D668" s="2"/>
      <c r="E668" s="3">
        <f>IFERROR(INDEX('[1]ET- AC Registrations'!$A$5:$AE$8000,MATCH(Contacts[[#This Row],[Registration Number]],'[1]ET- AC Registrations'!$G$5:$G$8000,0),MATCH("Expiration Date",'[1]ET- AC Registrations'!$A$5:$AE$5,0)),"")</f>
        <v>45452</v>
      </c>
      <c r="F668" s="4" t="str">
        <f>IF(C668="","",IF(COUNTIFS('[1]ET-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8" s="26" t="str">
        <f>IFERROR(IF(VLOOKUP(Contacts[[#This Row],[Registration Number]],'[1]ET- AC Registrations'!$G$5:$AC$8000,20,FALSE)=TRUE,"Yes","No"),"")</f>
        <v>No</v>
      </c>
      <c r="H668" s="26" t="str">
        <f>IFERROR(IF(VLOOKUP(Contacts[[#This Row],[Registration Number]],'[1]ET- AC Registrations'!$G$5:$AC$8000,21,FALSE)=TRUE,"Yes","No"),"")</f>
        <v>No</v>
      </c>
      <c r="I668" s="26" t="str">
        <f>IFERROR(IF(VLOOKUP(Contacts[[#This Row],[Registration Number]],'[1]ET- AC Registrations'!$G$5:$AC$8000,22,FALSE)=TRUE,"Yes","No"),"")</f>
        <v>Yes</v>
      </c>
      <c r="J668" s="26" t="str">
        <f>IFERROR(IF(VLOOKUP(Contacts[[#This Row],[Registration Number]],'[1]ET- AC Registrations'!$G$5:$AC$8000,23,FALSE)=TRUE,"Yes","No"),"")</f>
        <v>No</v>
      </c>
      <c r="K668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669" spans="2:11" ht="30" customHeight="1" x14ac:dyDescent="0.3">
      <c r="B669" s="1" t="s">
        <v>679</v>
      </c>
      <c r="C669" s="2" t="str">
        <f>IFERROR(INDEX('[1]ET- AC Registrations'!$A$5:$AE$8000,MATCH(Contacts[[#This Row],[Registration Number]],'[1]ET- AC Registrations'!$G$5:$G$8000,0),MATCH("Operation Name",'[1]ET- AC Registrations'!$A$5:$AE$5,0)),"")</f>
        <v>Azuma Foods International Inc USA</v>
      </c>
      <c r="D669" s="2"/>
      <c r="E669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669" s="4" t="str">
        <f>IF(C669="","",IF(COUNTIFS('[1]ET-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69" s="26" t="str">
        <f>IFERROR(IF(VLOOKUP(Contacts[[#This Row],[Registration Number]],'[1]ET- AC Registrations'!$G$5:$AC$8000,20,FALSE)=TRUE,"Yes","No"),"")</f>
        <v>Yes</v>
      </c>
      <c r="H669" s="26" t="str">
        <f>IFERROR(IF(VLOOKUP(Contacts[[#This Row],[Registration Number]],'[1]ET- AC Registrations'!$G$5:$AC$8000,21,FALSE)=TRUE,"Yes","No"),"")</f>
        <v>Yes</v>
      </c>
      <c r="I669" s="26" t="str">
        <f>IFERROR(IF(VLOOKUP(Contacts[[#This Row],[Registration Number]],'[1]ET- AC Registrations'!$G$5:$AC$8000,22,FALSE)=TRUE,"Yes","No"),"")</f>
        <v>No</v>
      </c>
      <c r="J669" s="26" t="str">
        <f>IFERROR(IF(VLOOKUP(Contacts[[#This Row],[Registration Number]],'[1]ET- AC Registrations'!$G$5:$AC$8000,23,FALSE)=TRUE,"Yes","No"),"")</f>
        <v>No</v>
      </c>
      <c r="K669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670" spans="2:11" ht="30" customHeight="1" x14ac:dyDescent="0.3">
      <c r="B670" s="1" t="s">
        <v>680</v>
      </c>
      <c r="C670" s="2" t="str">
        <f>IFERROR(INDEX('[1]ET- AC Registrations'!$A$5:$AE$8000,MATCH(Contacts[[#This Row],[Registration Number]],'[1]ET- AC Registrations'!$G$5:$G$8000,0),MATCH("Operation Name",'[1]ET- AC Registrations'!$A$5:$AE$5,0)),"")</f>
        <v>Lucksen Trading Inc</v>
      </c>
      <c r="D670" s="2"/>
      <c r="E670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670" s="4" t="str">
        <f>IF(C670="","",IF(COUNTIFS('[1]ET-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0" s="26" t="str">
        <f>IFERROR(IF(VLOOKUP(Contacts[[#This Row],[Registration Number]],'[1]ET- AC Registrations'!$G$5:$AC$8000,20,FALSE)=TRUE,"Yes","No"),"")</f>
        <v>No</v>
      </c>
      <c r="H670" s="26" t="str">
        <f>IFERROR(IF(VLOOKUP(Contacts[[#This Row],[Registration Number]],'[1]ET- AC Registrations'!$G$5:$AC$8000,21,FALSE)=TRUE,"Yes","No"),"")</f>
        <v>No</v>
      </c>
      <c r="I670" s="26" t="str">
        <f>IFERROR(IF(VLOOKUP(Contacts[[#This Row],[Registration Number]],'[1]ET- AC Registrations'!$G$5:$AC$8000,22,FALSE)=TRUE,"Yes","No"),"")</f>
        <v>Yes</v>
      </c>
      <c r="J670" s="26" t="str">
        <f>IFERROR(IF(VLOOKUP(Contacts[[#This Row],[Registration Number]],'[1]ET- AC Registrations'!$G$5:$AC$8000,23,FALSE)=TRUE,"Yes","No"),"")</f>
        <v>No</v>
      </c>
      <c r="K670" s="26" t="str">
        <f>IFERROR(INDEX('[1]ET- AC Registrations'!$A$5:$AE$8000,MATCH(Contacts[[#This Row],[Registration Number]],'[1]ET- AC Registrations'!$G$5:$G$8000,0),MATCH("City",'[1]ET- AC Registrations'!$A$5:$AE$5,0)),"")</f>
        <v>Arcadia</v>
      </c>
    </row>
    <row r="671" spans="2:11" ht="30" customHeight="1" x14ac:dyDescent="0.3">
      <c r="B671" s="1" t="s">
        <v>681</v>
      </c>
      <c r="C671" s="2" t="str">
        <f>IFERROR(INDEX('[1]ET- AC Registrations'!$A$5:$AE$8000,MATCH(Contacts[[#This Row],[Registration Number]],'[1]ET- AC Registrations'!$G$5:$G$8000,0),MATCH("Operation Name",'[1]ET- AC Registrations'!$A$5:$AE$5,0)),"")</f>
        <v>Performance Foodservice Advantage</v>
      </c>
      <c r="D671" s="2"/>
      <c r="E671" s="3">
        <f>IFERROR(INDEX('[1]ET- AC Registrations'!$A$5:$AE$8000,MATCH(Contacts[[#This Row],[Registration Number]],'[1]ET- AC Registrations'!$G$5:$G$8000,0),MATCH("Expiration Date",'[1]ET- AC Registrations'!$A$5:$AE$5,0)),"")</f>
        <v>45455</v>
      </c>
      <c r="F671" s="4" t="str">
        <f>IF(C671="","",IF(COUNTIFS('[1]ET-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71" s="26" t="str">
        <f>IFERROR(IF(VLOOKUP(Contacts[[#This Row],[Registration Number]],'[1]ET- AC Registrations'!$G$5:$AC$8000,20,FALSE)=TRUE,"Yes","No"),"")</f>
        <v>No</v>
      </c>
      <c r="H671" s="26" t="str">
        <f>IFERROR(IF(VLOOKUP(Contacts[[#This Row],[Registration Number]],'[1]ET- AC Registrations'!$G$5:$AC$8000,21,FALSE)=TRUE,"Yes","No"),"")</f>
        <v>No</v>
      </c>
      <c r="I671" s="26" t="str">
        <f>IFERROR(IF(VLOOKUP(Contacts[[#This Row],[Registration Number]],'[1]ET- AC Registrations'!$G$5:$AC$8000,22,FALSE)=TRUE,"Yes","No"),"")</f>
        <v>Yes</v>
      </c>
      <c r="J671" s="26" t="str">
        <f>IFERROR(IF(VLOOKUP(Contacts[[#This Row],[Registration Number]],'[1]ET- AC Registrations'!$G$5:$AC$8000,23,FALSE)=TRUE,"Yes","No"),"")</f>
        <v>No</v>
      </c>
      <c r="K671" s="26" t="str">
        <f>IFERROR(INDEX('[1]ET- AC Registrations'!$A$5:$AE$8000,MATCH(Contacts[[#This Row],[Registration Number]],'[1]ET- AC Registrations'!$G$5:$G$8000,0),MATCH("City",'[1]ET- AC Registrations'!$A$5:$AE$5,0)),"")</f>
        <v>Milwaukee</v>
      </c>
    </row>
    <row r="672" spans="2:11" ht="30" customHeight="1" x14ac:dyDescent="0.3">
      <c r="B672" s="1" t="s">
        <v>682</v>
      </c>
      <c r="C672" s="2" t="str">
        <f>IFERROR(INDEX('[1]ET- AC Registrations'!$A$5:$AE$8000,MATCH(Contacts[[#This Row],[Registration Number]],'[1]ET- AC Registrations'!$G$5:$G$8000,0),MATCH("Operation Name",'[1]ET- AC Registrations'!$A$5:$AE$5,0)),"")</f>
        <v>Los Altos Beef Inc</v>
      </c>
      <c r="D672" s="2"/>
      <c r="E672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72" s="4" t="str">
        <f>IF(C672="","",IF(COUNTIFS('[1]ET-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2" s="26" t="str">
        <f>IFERROR(IF(VLOOKUP(Contacts[[#This Row],[Registration Number]],'[1]ET- AC Registrations'!$G$5:$AC$8000,20,FALSE)=TRUE,"Yes","No"),"")</f>
        <v>No</v>
      </c>
      <c r="H672" s="26" t="str">
        <f>IFERROR(IF(VLOOKUP(Contacts[[#This Row],[Registration Number]],'[1]ET- AC Registrations'!$G$5:$AC$8000,21,FALSE)=TRUE,"Yes","No"),"")</f>
        <v>No</v>
      </c>
      <c r="I672" s="26" t="str">
        <f>IFERROR(IF(VLOOKUP(Contacts[[#This Row],[Registration Number]],'[1]ET- AC Registrations'!$G$5:$AC$8000,22,FALSE)=TRUE,"Yes","No"),"")</f>
        <v>Yes</v>
      </c>
      <c r="J672" s="26" t="str">
        <f>IFERROR(IF(VLOOKUP(Contacts[[#This Row],[Registration Number]],'[1]ET- AC Registrations'!$G$5:$AC$8000,23,FALSE)=TRUE,"Yes","No"),"")</f>
        <v>Yes</v>
      </c>
      <c r="K672" s="26" t="str">
        <f>IFERROR(INDEX('[1]ET- AC Registrations'!$A$5:$AE$8000,MATCH(Contacts[[#This Row],[Registration Number]],'[1]ET- AC Registrations'!$G$5:$G$8000,0),MATCH("City",'[1]ET- AC Registrations'!$A$5:$AE$5,0)),"")</f>
        <v>Huntington Park</v>
      </c>
    </row>
    <row r="673" spans="2:11" ht="30" customHeight="1" x14ac:dyDescent="0.3">
      <c r="B673" s="1" t="s">
        <v>683</v>
      </c>
      <c r="C673" s="2" t="str">
        <f>IFERROR(INDEX('[1]ET- AC Registrations'!$A$5:$AE$8000,MATCH(Contacts[[#This Row],[Registration Number]],'[1]ET- AC Registrations'!$G$5:$G$8000,0),MATCH("Operation Name",'[1]ET- AC Registrations'!$A$5:$AE$5,0)),"")</f>
        <v>Rogers Poultry Co</v>
      </c>
      <c r="D673" s="2"/>
      <c r="E673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73" s="4" t="str">
        <f>IF(C673="","",IF(COUNTIFS('[1]ET-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3" s="26" t="str">
        <f>IFERROR(IF(VLOOKUP(Contacts[[#This Row],[Registration Number]],'[1]ET- AC Registrations'!$G$5:$AC$8000,20,FALSE)=TRUE,"Yes","No"),"")</f>
        <v>Yes</v>
      </c>
      <c r="H673" s="26" t="str">
        <f>IFERROR(IF(VLOOKUP(Contacts[[#This Row],[Registration Number]],'[1]ET- AC Registrations'!$G$5:$AC$8000,21,FALSE)=TRUE,"Yes","No"),"")</f>
        <v>Yes</v>
      </c>
      <c r="I673" s="26" t="str">
        <f>IFERROR(IF(VLOOKUP(Contacts[[#This Row],[Registration Number]],'[1]ET- AC Registrations'!$G$5:$AC$8000,22,FALSE)=TRUE,"Yes","No"),"")</f>
        <v>Yes</v>
      </c>
      <c r="J673" s="26" t="str">
        <f>IFERROR(IF(VLOOKUP(Contacts[[#This Row],[Registration Number]],'[1]ET- AC Registrations'!$G$5:$AC$8000,23,FALSE)=TRUE,"Yes","No"),"")</f>
        <v>Yes</v>
      </c>
      <c r="K673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674" spans="2:11" ht="30" customHeight="1" x14ac:dyDescent="0.3">
      <c r="B674" s="1" t="s">
        <v>684</v>
      </c>
      <c r="C674" s="2" t="str">
        <f>IFERROR(INDEX('[1]ET- AC Registrations'!$A$5:$AE$8000,MATCH(Contacts[[#This Row],[Registration Number]],'[1]ET- AC Registrations'!$G$5:$G$8000,0),MATCH("Operation Name",'[1]ET- AC Registrations'!$A$5:$AE$5,0)),"")</f>
        <v>Mishima Foods USA Inc</v>
      </c>
      <c r="D674" s="2"/>
      <c r="E674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74" s="4" t="str">
        <f>IF(C674="","",IF(COUNTIFS('[1]ET-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4" s="26" t="str">
        <f>IFERROR(IF(VLOOKUP(Contacts[[#This Row],[Registration Number]],'[1]ET- AC Registrations'!$G$5:$AC$8000,20,FALSE)=TRUE,"Yes","No"),"")</f>
        <v>No</v>
      </c>
      <c r="H674" s="26" t="str">
        <f>IFERROR(IF(VLOOKUP(Contacts[[#This Row],[Registration Number]],'[1]ET- AC Registrations'!$G$5:$AC$8000,21,FALSE)=TRUE,"Yes","No"),"")</f>
        <v>No</v>
      </c>
      <c r="I674" s="26" t="str">
        <f>IFERROR(IF(VLOOKUP(Contacts[[#This Row],[Registration Number]],'[1]ET- AC Registrations'!$G$5:$AC$8000,22,FALSE)=TRUE,"Yes","No"),"")</f>
        <v>Yes</v>
      </c>
      <c r="J674" s="26" t="str">
        <f>IFERROR(IF(VLOOKUP(Contacts[[#This Row],[Registration Number]],'[1]ET- AC Registrations'!$G$5:$AC$8000,23,FALSE)=TRUE,"Yes","No"),"")</f>
        <v>Yes</v>
      </c>
      <c r="K674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675" spans="2:11" ht="30" customHeight="1" x14ac:dyDescent="0.3">
      <c r="B675" s="1" t="s">
        <v>685</v>
      </c>
      <c r="C675" s="2" t="str">
        <f>IFERROR(INDEX('[1]ET- AC Registrations'!$A$5:$AE$8000,MATCH(Contacts[[#This Row],[Registration Number]],'[1]ET- AC Registrations'!$G$5:$G$8000,0),MATCH("Operation Name",'[1]ET- AC Registrations'!$A$5:$AE$5,0)),"")</f>
        <v>Richmond Wholesale Meat LLC</v>
      </c>
      <c r="D675" s="2"/>
      <c r="E675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75" s="4" t="str">
        <f>IF(C675="","",IF(COUNTIFS('[1]ET-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5" s="26" t="str">
        <f>IFERROR(IF(VLOOKUP(Contacts[[#This Row],[Registration Number]],'[1]ET- AC Registrations'!$G$5:$AC$8000,20,FALSE)=TRUE,"Yes","No"),"")</f>
        <v>Yes</v>
      </c>
      <c r="H675" s="26" t="str">
        <f>IFERROR(IF(VLOOKUP(Contacts[[#This Row],[Registration Number]],'[1]ET- AC Registrations'!$G$5:$AC$8000,21,FALSE)=TRUE,"Yes","No"),"")</f>
        <v>Yes</v>
      </c>
      <c r="I675" s="26" t="str">
        <f>IFERROR(IF(VLOOKUP(Contacts[[#This Row],[Registration Number]],'[1]ET- AC Registrations'!$G$5:$AC$8000,22,FALSE)=TRUE,"Yes","No"),"")</f>
        <v>Yes</v>
      </c>
      <c r="J675" s="26" t="str">
        <f>IFERROR(IF(VLOOKUP(Contacts[[#This Row],[Registration Number]],'[1]ET- AC Registrations'!$G$5:$AC$8000,23,FALSE)=TRUE,"Yes","No"),"")</f>
        <v>Yes</v>
      </c>
      <c r="K675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676" spans="2:11" ht="30" customHeight="1" x14ac:dyDescent="0.3">
      <c r="B676" s="1" t="s">
        <v>686</v>
      </c>
      <c r="C676" s="2" t="str">
        <f>IFERROR(INDEX('[1]ET- AC Registrations'!$A$5:$AE$8000,MATCH(Contacts[[#This Row],[Registration Number]],'[1]ET- AC Registrations'!$G$5:$G$8000,0),MATCH("Operation Name",'[1]ET- AC Registrations'!$A$5:$AE$5,0)),"")</f>
        <v>Maxfield Seafood</v>
      </c>
      <c r="D676" s="2"/>
      <c r="E676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76" s="4" t="str">
        <f>IF(C676="","",IF(COUNTIFS('[1]ET-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6" s="26" t="str">
        <f>IFERROR(IF(VLOOKUP(Contacts[[#This Row],[Registration Number]],'[1]ET- AC Registrations'!$G$5:$AC$8000,20,FALSE)=TRUE,"Yes","No"),"")</f>
        <v>No</v>
      </c>
      <c r="H676" s="26" t="str">
        <f>IFERROR(IF(VLOOKUP(Contacts[[#This Row],[Registration Number]],'[1]ET- AC Registrations'!$G$5:$AC$8000,21,FALSE)=TRUE,"Yes","No"),"")</f>
        <v>No</v>
      </c>
      <c r="I676" s="26" t="str">
        <f>IFERROR(IF(VLOOKUP(Contacts[[#This Row],[Registration Number]],'[1]ET- AC Registrations'!$G$5:$AC$8000,22,FALSE)=TRUE,"Yes","No"),"")</f>
        <v>Yes</v>
      </c>
      <c r="J676" s="26" t="str">
        <f>IFERROR(IF(VLOOKUP(Contacts[[#This Row],[Registration Number]],'[1]ET- AC Registrations'!$G$5:$AC$8000,23,FALSE)=TRUE,"Yes","No"),"")</f>
        <v>Yes</v>
      </c>
      <c r="K676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677" spans="2:11" ht="30" customHeight="1" x14ac:dyDescent="0.3">
      <c r="B677" s="1" t="s">
        <v>687</v>
      </c>
      <c r="C677" s="2" t="str">
        <f>IFERROR(INDEX('[1]ET- AC Registrations'!$A$5:$AE$8000,MATCH(Contacts[[#This Row],[Registration Number]],'[1]ET- AC Registrations'!$G$5:$G$8000,0),MATCH("Operation Name",'[1]ET- AC Registrations'!$A$5:$AE$5,0)),"")</f>
        <v>Queen Seafood</v>
      </c>
      <c r="D677" s="2"/>
      <c r="E677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77" s="4" t="str">
        <f>IF(C677="","",IF(COUNTIFS('[1]ET-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7" s="26" t="str">
        <f>IFERROR(IF(VLOOKUP(Contacts[[#This Row],[Registration Number]],'[1]ET- AC Registrations'!$G$5:$AC$8000,20,FALSE)=TRUE,"Yes","No"),"")</f>
        <v>No</v>
      </c>
      <c r="H677" s="26" t="str">
        <f>IFERROR(IF(VLOOKUP(Contacts[[#This Row],[Registration Number]],'[1]ET- AC Registrations'!$G$5:$AC$8000,21,FALSE)=TRUE,"Yes","No"),"")</f>
        <v>No</v>
      </c>
      <c r="I677" s="26" t="str">
        <f>IFERROR(IF(VLOOKUP(Contacts[[#This Row],[Registration Number]],'[1]ET- AC Registrations'!$G$5:$AC$8000,22,FALSE)=TRUE,"Yes","No"),"")</f>
        <v>Yes</v>
      </c>
      <c r="J677" s="26" t="str">
        <f>IFERROR(IF(VLOOKUP(Contacts[[#This Row],[Registration Number]],'[1]ET- AC Registrations'!$G$5:$AC$8000,23,FALSE)=TRUE,"Yes","No"),"")</f>
        <v>Yes</v>
      </c>
      <c r="K677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678" spans="2:11" ht="30" customHeight="1" x14ac:dyDescent="0.3">
      <c r="B678" s="1" t="s">
        <v>688</v>
      </c>
      <c r="C678" s="2" t="str">
        <f>IFERROR(INDEX('[1]ET- AC Registrations'!$A$5:$AE$8000,MATCH(Contacts[[#This Row],[Registration Number]],'[1]ET- AC Registrations'!$G$5:$G$8000,0),MATCH("Operation Name",'[1]ET- AC Registrations'!$A$5:$AE$5,0)),"")</f>
        <v>Sonoma County Meat Co</v>
      </c>
      <c r="D678" s="2"/>
      <c r="E678" s="3">
        <f>IFERROR(INDEX('[1]ET- AC Registrations'!$A$5:$AE$8000,MATCH(Contacts[[#This Row],[Registration Number]],'[1]ET- AC Registrations'!$G$5:$G$8000,0),MATCH("Expiration Date",'[1]ET- AC Registrations'!$A$5:$AE$5,0)),"")</f>
        <v>45464</v>
      </c>
      <c r="F678" s="4" t="str">
        <f>IF(C678="","",IF(COUNTIFS('[1]ET-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78" s="26" t="str">
        <f>IFERROR(IF(VLOOKUP(Contacts[[#This Row],[Registration Number]],'[1]ET- AC Registrations'!$G$5:$AC$8000,20,FALSE)=TRUE,"Yes","No"),"")</f>
        <v>No</v>
      </c>
      <c r="H678" s="26" t="str">
        <f>IFERROR(IF(VLOOKUP(Contacts[[#This Row],[Registration Number]],'[1]ET- AC Registrations'!$G$5:$AC$8000,21,FALSE)=TRUE,"Yes","No"),"")</f>
        <v>No</v>
      </c>
      <c r="I678" s="26" t="str">
        <f>IFERROR(IF(VLOOKUP(Contacts[[#This Row],[Registration Number]],'[1]ET- AC Registrations'!$G$5:$AC$8000,22,FALSE)=TRUE,"Yes","No"),"")</f>
        <v>Yes</v>
      </c>
      <c r="J678" s="26" t="str">
        <f>IFERROR(IF(VLOOKUP(Contacts[[#This Row],[Registration Number]],'[1]ET- AC Registrations'!$G$5:$AC$8000,23,FALSE)=TRUE,"Yes","No"),"")</f>
        <v>No</v>
      </c>
      <c r="K678" s="26" t="str">
        <f>IFERROR(INDEX('[1]ET- AC Registrations'!$A$5:$AE$8000,MATCH(Contacts[[#This Row],[Registration Number]],'[1]ET- AC Registrations'!$G$5:$G$8000,0),MATCH("City",'[1]ET- AC Registrations'!$A$5:$AE$5,0)),"")</f>
        <v>Santa Rosa</v>
      </c>
    </row>
    <row r="679" spans="2:11" ht="30" customHeight="1" x14ac:dyDescent="0.3">
      <c r="B679" s="1" t="s">
        <v>689</v>
      </c>
      <c r="C679" s="2" t="str">
        <f>IFERROR(INDEX('[1]ET- AC Registrations'!$A$5:$AE$8000,MATCH(Contacts[[#This Row],[Registration Number]],'[1]ET- AC Registrations'!$G$5:$G$8000,0),MATCH("Operation Name",'[1]ET- AC Registrations'!$A$5:$AE$5,0)),"")</f>
        <v>AB to C LLC</v>
      </c>
      <c r="D679" s="2"/>
      <c r="E679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79" s="4" t="str">
        <f>IF(C679="","",IF(COUNTIFS('[1]ET-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79" s="26" t="str">
        <f>IFERROR(IF(VLOOKUP(Contacts[[#This Row],[Registration Number]],'[1]ET- AC Registrations'!$G$5:$AC$8000,20,FALSE)=TRUE,"Yes","No"),"")</f>
        <v>No</v>
      </c>
      <c r="H679" s="26" t="str">
        <f>IFERROR(IF(VLOOKUP(Contacts[[#This Row],[Registration Number]],'[1]ET- AC Registrations'!$G$5:$AC$8000,21,FALSE)=TRUE,"Yes","No"),"")</f>
        <v>No</v>
      </c>
      <c r="I679" s="26" t="str">
        <f>IFERROR(IF(VLOOKUP(Contacts[[#This Row],[Registration Number]],'[1]ET- AC Registrations'!$G$5:$AC$8000,22,FALSE)=TRUE,"Yes","No"),"")</f>
        <v>Yes</v>
      </c>
      <c r="J679" s="26" t="str">
        <f>IFERROR(IF(VLOOKUP(Contacts[[#This Row],[Registration Number]],'[1]ET- AC Registrations'!$G$5:$AC$8000,23,FALSE)=TRUE,"Yes","No"),"")</f>
        <v>No</v>
      </c>
      <c r="K679" s="26" t="str">
        <f>IFERROR(INDEX('[1]ET- AC Registrations'!$A$5:$AE$8000,MATCH(Contacts[[#This Row],[Registration Number]],'[1]ET- AC Registrations'!$G$5:$G$8000,0),MATCH("City",'[1]ET- AC Registrations'!$A$5:$AE$5,0)),"")</f>
        <v>Boise</v>
      </c>
    </row>
    <row r="680" spans="2:11" ht="30" customHeight="1" x14ac:dyDescent="0.3">
      <c r="B680" s="1" t="s">
        <v>690</v>
      </c>
      <c r="C680" s="2" t="str">
        <f>IFERROR(INDEX('[1]ET- AC Registrations'!$A$5:$AE$8000,MATCH(Contacts[[#This Row],[Registration Number]],'[1]ET- AC Registrations'!$G$5:$G$8000,0),MATCH("Operation Name",'[1]ET- AC Registrations'!$A$5:$AE$5,0)),"")</f>
        <v>Del Golfo Foods</v>
      </c>
      <c r="D680" s="2"/>
      <c r="E680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80" s="4" t="str">
        <f>IF(C680="","",IF(COUNTIFS('[1]ET-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80" s="26" t="str">
        <f>IFERROR(IF(VLOOKUP(Contacts[[#This Row],[Registration Number]],'[1]ET- AC Registrations'!$G$5:$AC$8000,20,FALSE)=TRUE,"Yes","No"),"")</f>
        <v>No</v>
      </c>
      <c r="H680" s="26" t="str">
        <f>IFERROR(IF(VLOOKUP(Contacts[[#This Row],[Registration Number]],'[1]ET- AC Registrations'!$G$5:$AC$8000,21,FALSE)=TRUE,"Yes","No"),"")</f>
        <v>No</v>
      </c>
      <c r="I680" s="26" t="str">
        <f>IFERROR(IF(VLOOKUP(Contacts[[#This Row],[Registration Number]],'[1]ET- AC Registrations'!$G$5:$AC$8000,22,FALSE)=TRUE,"Yes","No"),"")</f>
        <v>Yes</v>
      </c>
      <c r="J680" s="26" t="str">
        <f>IFERROR(IF(VLOOKUP(Contacts[[#This Row],[Registration Number]],'[1]ET- AC Registrations'!$G$5:$AC$8000,23,FALSE)=TRUE,"Yes","No"),"")</f>
        <v>No</v>
      </c>
      <c r="K680" s="26" t="str">
        <f>IFERROR(INDEX('[1]ET- AC Registrations'!$A$5:$AE$8000,MATCH(Contacts[[#This Row],[Registration Number]],'[1]ET- AC Registrations'!$G$5:$G$8000,0),MATCH("City",'[1]ET- AC Registrations'!$A$5:$AE$5,0)),"")</f>
        <v>San Jose</v>
      </c>
    </row>
    <row r="681" spans="2:11" ht="30" customHeight="1" x14ac:dyDescent="0.3">
      <c r="B681" s="1" t="s">
        <v>691</v>
      </c>
      <c r="C681" s="2" t="str">
        <f>IFERROR(INDEX('[1]ET- AC Registrations'!$A$5:$AE$8000,MATCH(Contacts[[#This Row],[Registration Number]],'[1]ET- AC Registrations'!$G$5:$G$8000,0),MATCH("Operation Name",'[1]ET- AC Registrations'!$A$5:$AE$5,0)),"")</f>
        <v>Super Store Industries</v>
      </c>
      <c r="D681" s="2"/>
      <c r="E681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681" s="4" t="str">
        <f>IF(C681="","",IF(COUNTIFS('[1]ET-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81" s="26" t="str">
        <f>IFERROR(IF(VLOOKUP(Contacts[[#This Row],[Registration Number]],'[1]ET- AC Registrations'!$G$5:$AC$8000,20,FALSE)=TRUE,"Yes","No"),"")</f>
        <v>No</v>
      </c>
      <c r="H681" s="26" t="str">
        <f>IFERROR(IF(VLOOKUP(Contacts[[#This Row],[Registration Number]],'[1]ET- AC Registrations'!$G$5:$AC$8000,21,FALSE)=TRUE,"Yes","No"),"")</f>
        <v>No</v>
      </c>
      <c r="I681" s="26" t="str">
        <f>IFERROR(IF(VLOOKUP(Contacts[[#This Row],[Registration Number]],'[1]ET- AC Registrations'!$G$5:$AC$8000,22,FALSE)=TRUE,"Yes","No"),"")</f>
        <v>Yes</v>
      </c>
      <c r="J681" s="26" t="str">
        <f>IFERROR(IF(VLOOKUP(Contacts[[#This Row],[Registration Number]],'[1]ET- AC Registrations'!$G$5:$AC$8000,23,FALSE)=TRUE,"Yes","No"),"")</f>
        <v>No</v>
      </c>
      <c r="K681" s="26" t="str">
        <f>IFERROR(INDEX('[1]ET- AC Registrations'!$A$5:$AE$8000,MATCH(Contacts[[#This Row],[Registration Number]],'[1]ET- AC Registrations'!$G$5:$G$8000,0),MATCH("City",'[1]ET- AC Registrations'!$A$5:$AE$5,0)),"")</f>
        <v>Lathrop</v>
      </c>
    </row>
    <row r="682" spans="2:11" ht="30" customHeight="1" x14ac:dyDescent="0.3">
      <c r="B682" s="1" t="s">
        <v>692</v>
      </c>
      <c r="C682" s="2" t="str">
        <f>IFERROR(INDEX('[1]ET- AC Registrations'!$A$5:$AE$8000,MATCH(Contacts[[#This Row],[Registration Number]],'[1]ET- AC Registrations'!$G$5:$G$8000,0),MATCH("Operation Name",'[1]ET- AC Registrations'!$A$5:$AE$5,0)),"")</f>
        <v>Edmore International Inc</v>
      </c>
      <c r="D682" s="2"/>
      <c r="E682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82" s="4" t="str">
        <f>IF(C682="","",IF(COUNTIFS('[1]ET-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82" s="26" t="str">
        <f>IFERROR(IF(VLOOKUP(Contacts[[#This Row],[Registration Number]],'[1]ET- AC Registrations'!$G$5:$AC$8000,20,FALSE)=TRUE,"Yes","No"),"")</f>
        <v>No</v>
      </c>
      <c r="H682" s="26" t="str">
        <f>IFERROR(IF(VLOOKUP(Contacts[[#This Row],[Registration Number]],'[1]ET- AC Registrations'!$G$5:$AC$8000,21,FALSE)=TRUE,"Yes","No"),"")</f>
        <v>No</v>
      </c>
      <c r="I682" s="26" t="str">
        <f>IFERROR(IF(VLOOKUP(Contacts[[#This Row],[Registration Number]],'[1]ET- AC Registrations'!$G$5:$AC$8000,22,FALSE)=TRUE,"Yes","No"),"")</f>
        <v>Yes</v>
      </c>
      <c r="J682" s="26" t="str">
        <f>IFERROR(IF(VLOOKUP(Contacts[[#This Row],[Registration Number]],'[1]ET- AC Registrations'!$G$5:$AC$8000,23,FALSE)=TRUE,"Yes","No"),"")</f>
        <v>No</v>
      </c>
      <c r="K682" s="26" t="str">
        <f>IFERROR(INDEX('[1]ET- AC Registrations'!$A$5:$AE$8000,MATCH(Contacts[[#This Row],[Registration Number]],'[1]ET- AC Registrations'!$G$5:$G$8000,0),MATCH("City",'[1]ET- AC Registrations'!$A$5:$AE$5,0)),"")</f>
        <v>Coral Springs</v>
      </c>
    </row>
    <row r="683" spans="2:11" ht="30" customHeight="1" x14ac:dyDescent="0.3">
      <c r="B683" s="1" t="s">
        <v>693</v>
      </c>
      <c r="C683" s="2" t="str">
        <f>IFERROR(INDEX('[1]ET- AC Registrations'!$A$5:$AE$8000,MATCH(Contacts[[#This Row],[Registration Number]],'[1]ET- AC Registrations'!$G$5:$G$8000,0),MATCH("Operation Name",'[1]ET- AC Registrations'!$A$5:$AE$5,0)),"")</f>
        <v>Smart and Final/Amerifoods Trading Company</v>
      </c>
      <c r="D683" s="2"/>
      <c r="E683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83" s="4" t="str">
        <f>IF(C683="","",IF(COUNTIFS('[1]ET-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83" s="26" t="str">
        <f>IFERROR(IF(VLOOKUP(Contacts[[#This Row],[Registration Number]],'[1]ET- AC Registrations'!$G$5:$AC$8000,20,FALSE)=TRUE,"Yes","No"),"")</f>
        <v>Yes</v>
      </c>
      <c r="H683" s="26" t="str">
        <f>IFERROR(IF(VLOOKUP(Contacts[[#This Row],[Registration Number]],'[1]ET- AC Registrations'!$G$5:$AC$8000,21,FALSE)=TRUE,"Yes","No"),"")</f>
        <v>Yes</v>
      </c>
      <c r="I683" s="26" t="str">
        <f>IFERROR(IF(VLOOKUP(Contacts[[#This Row],[Registration Number]],'[1]ET- AC Registrations'!$G$5:$AC$8000,22,FALSE)=TRUE,"Yes","No"),"")</f>
        <v>Yes</v>
      </c>
      <c r="J683" s="26" t="str">
        <f>IFERROR(IF(VLOOKUP(Contacts[[#This Row],[Registration Number]],'[1]ET- AC Registrations'!$G$5:$AC$8000,23,FALSE)=TRUE,"Yes","No"),"")</f>
        <v>No</v>
      </c>
      <c r="K683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684" spans="2:11" ht="30" customHeight="1" x14ac:dyDescent="0.3">
      <c r="B684" s="1" t="s">
        <v>694</v>
      </c>
      <c r="C684" s="2" t="str">
        <f>IFERROR(INDEX('[1]ET- AC Registrations'!$A$5:$AE$8000,MATCH(Contacts[[#This Row],[Registration Number]],'[1]ET- AC Registrations'!$G$5:$G$8000,0),MATCH("Operation Name",'[1]ET- AC Registrations'!$A$5:$AE$5,0)),"")</f>
        <v>Premier Proteins LLC</v>
      </c>
      <c r="D684" s="2"/>
      <c r="E684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84" s="4" t="str">
        <f>IF(C684="","",IF(COUNTIFS('[1]ET-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84" s="26" t="str">
        <f>IFERROR(IF(VLOOKUP(Contacts[[#This Row],[Registration Number]],'[1]ET- AC Registrations'!$G$5:$AC$8000,20,FALSE)=TRUE,"Yes","No"),"")</f>
        <v>No</v>
      </c>
      <c r="H684" s="26" t="str">
        <f>IFERROR(IF(VLOOKUP(Contacts[[#This Row],[Registration Number]],'[1]ET- AC Registrations'!$G$5:$AC$8000,21,FALSE)=TRUE,"Yes","No"),"")</f>
        <v>No</v>
      </c>
      <c r="I684" s="26" t="str">
        <f>IFERROR(IF(VLOOKUP(Contacts[[#This Row],[Registration Number]],'[1]ET- AC Registrations'!$G$5:$AC$8000,22,FALSE)=TRUE,"Yes","No"),"")</f>
        <v>Yes</v>
      </c>
      <c r="J684" s="26" t="str">
        <f>IFERROR(IF(VLOOKUP(Contacts[[#This Row],[Registration Number]],'[1]ET- AC Registrations'!$G$5:$AC$8000,23,FALSE)=TRUE,"Yes","No"),"")</f>
        <v>No</v>
      </c>
      <c r="K684" s="26" t="str">
        <f>IFERROR(INDEX('[1]ET- AC Registrations'!$A$5:$AE$8000,MATCH(Contacts[[#This Row],[Registration Number]],'[1]ET- AC Registrations'!$G$5:$G$8000,0),MATCH("City",'[1]ET- AC Registrations'!$A$5:$AE$5,0)),"")</f>
        <v>Kearney</v>
      </c>
    </row>
    <row r="685" spans="2:11" ht="30" customHeight="1" x14ac:dyDescent="0.3">
      <c r="B685" s="1" t="s">
        <v>695</v>
      </c>
      <c r="C685" s="2" t="str">
        <f>IFERROR(INDEX('[1]ET- AC Registrations'!$A$5:$AE$8000,MATCH(Contacts[[#This Row],[Registration Number]],'[1]ET- AC Registrations'!$G$5:$G$8000,0),MATCH("Operation Name",'[1]ET- AC Registrations'!$A$5:$AE$5,0)),"")</f>
        <v>Golden Bear Provisions</v>
      </c>
      <c r="D685" s="2"/>
      <c r="E685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85" s="4" t="str">
        <f>IF(C685="","",IF(COUNTIFS('[1]ET-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85" s="26" t="str">
        <f>IFERROR(IF(VLOOKUP(Contacts[[#This Row],[Registration Number]],'[1]ET- AC Registrations'!$G$5:$AC$8000,20,FALSE)=TRUE,"Yes","No"),"")</f>
        <v>No</v>
      </c>
      <c r="H685" s="26" t="str">
        <f>IFERROR(IF(VLOOKUP(Contacts[[#This Row],[Registration Number]],'[1]ET- AC Registrations'!$G$5:$AC$8000,21,FALSE)=TRUE,"Yes","No"),"")</f>
        <v>No</v>
      </c>
      <c r="I685" s="26" t="str">
        <f>IFERROR(IF(VLOOKUP(Contacts[[#This Row],[Registration Number]],'[1]ET- AC Registrations'!$G$5:$AC$8000,22,FALSE)=TRUE,"Yes","No"),"")</f>
        <v>Yes</v>
      </c>
      <c r="J685" s="26" t="str">
        <f>IFERROR(IF(VLOOKUP(Contacts[[#This Row],[Registration Number]],'[1]ET- AC Registrations'!$G$5:$AC$8000,23,FALSE)=TRUE,"Yes","No"),"")</f>
        <v>No</v>
      </c>
      <c r="K685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686" spans="2:11" ht="30" customHeight="1" x14ac:dyDescent="0.3">
      <c r="B686" s="1" t="s">
        <v>696</v>
      </c>
      <c r="C686" s="2" t="str">
        <f>IFERROR(INDEX('[1]ET- AC Registrations'!$A$5:$AE$8000,MATCH(Contacts[[#This Row],[Registration Number]],'[1]ET- AC Registrations'!$G$5:$G$8000,0),MATCH("Operation Name",'[1]ET- AC Registrations'!$A$5:$AE$5,0)),"")</f>
        <v>Tsunami Trading Inc</v>
      </c>
      <c r="D686" s="2"/>
      <c r="E686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86" s="4" t="str">
        <f>IF(C686="","",IF(COUNTIFS('[1]ET-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86" s="26" t="str">
        <f>IFERROR(IF(VLOOKUP(Contacts[[#This Row],[Registration Number]],'[1]ET- AC Registrations'!$G$5:$AC$8000,20,FALSE)=TRUE,"Yes","No"),"")</f>
        <v>No</v>
      </c>
      <c r="H686" s="26" t="str">
        <f>IFERROR(IF(VLOOKUP(Contacts[[#This Row],[Registration Number]],'[1]ET- AC Registrations'!$G$5:$AC$8000,21,FALSE)=TRUE,"Yes","No"),"")</f>
        <v>No</v>
      </c>
      <c r="I686" s="26" t="str">
        <f>IFERROR(IF(VLOOKUP(Contacts[[#This Row],[Registration Number]],'[1]ET- AC Registrations'!$G$5:$AC$8000,22,FALSE)=TRUE,"Yes","No"),"")</f>
        <v>Yes</v>
      </c>
      <c r="J686" s="26" t="str">
        <f>IFERROR(IF(VLOOKUP(Contacts[[#This Row],[Registration Number]],'[1]ET- AC Registrations'!$G$5:$AC$8000,23,FALSE)=TRUE,"Yes","No"),"")</f>
        <v>No</v>
      </c>
      <c r="K686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687" spans="2:11" ht="30" hidden="1" customHeight="1" x14ac:dyDescent="0.3">
      <c r="B687" s="1" t="s">
        <v>697</v>
      </c>
      <c r="C68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87" s="2"/>
      <c r="E68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87" s="4" t="str">
        <f>IF(C687="","",IF(COUNTIFS('[1]ET-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87" s="26" t="str">
        <f>IFERROR(IF(VLOOKUP(Contacts[[#This Row],[Registration Number]],'[1]ET- AC Registrations'!$G$5:$AC$8000,20,FALSE)=TRUE,"Yes","No"),"")</f>
        <v/>
      </c>
      <c r="H687" s="26" t="str">
        <f>IFERROR(IF(VLOOKUP(Contacts[[#This Row],[Registration Number]],'[1]ET- AC Registrations'!$G$5:$AC$8000,21,FALSE)=TRUE,"Yes","No"),"")</f>
        <v/>
      </c>
      <c r="I687" s="26" t="str">
        <f>IFERROR(IF(VLOOKUP(Contacts[[#This Row],[Registration Number]],'[1]ET- AC Registrations'!$G$5:$AC$8000,22,FALSE)=TRUE,"Yes","No"),"")</f>
        <v/>
      </c>
      <c r="J687" s="26" t="str">
        <f>IFERROR(IF(VLOOKUP(Contacts[[#This Row],[Registration Number]],'[1]ET- AC Registrations'!$G$5:$AC$8000,23,FALSE)=TRUE,"Yes","No"),"")</f>
        <v/>
      </c>
      <c r="K68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88" spans="2:11" ht="30" hidden="1" customHeight="1" x14ac:dyDescent="0.3">
      <c r="B688" s="1" t="s">
        <v>698</v>
      </c>
      <c r="C688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88" s="2"/>
      <c r="E688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88" s="4" t="str">
        <f>IF(C688="","",IF(COUNTIFS('[1]ET-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88" s="26" t="str">
        <f>IFERROR(IF(VLOOKUP(Contacts[[#This Row],[Registration Number]],'[1]ET- AC Registrations'!$G$5:$AC$8000,20,FALSE)=TRUE,"Yes","No"),"")</f>
        <v/>
      </c>
      <c r="H688" s="26" t="str">
        <f>IFERROR(IF(VLOOKUP(Contacts[[#This Row],[Registration Number]],'[1]ET- AC Registrations'!$G$5:$AC$8000,21,FALSE)=TRUE,"Yes","No"),"")</f>
        <v/>
      </c>
      <c r="I688" s="26" t="str">
        <f>IFERROR(IF(VLOOKUP(Contacts[[#This Row],[Registration Number]],'[1]ET- AC Registrations'!$G$5:$AC$8000,22,FALSE)=TRUE,"Yes","No"),"")</f>
        <v/>
      </c>
      <c r="J688" s="26" t="str">
        <f>IFERROR(IF(VLOOKUP(Contacts[[#This Row],[Registration Number]],'[1]ET- AC Registrations'!$G$5:$AC$8000,23,FALSE)=TRUE,"Yes","No"),"")</f>
        <v/>
      </c>
      <c r="K688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89" spans="2:11" ht="30" hidden="1" customHeight="1" x14ac:dyDescent="0.3">
      <c r="B689" s="1" t="s">
        <v>699</v>
      </c>
      <c r="C68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89" s="2"/>
      <c r="E68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89" s="4" t="str">
        <f>IF(C689="","",IF(COUNTIFS('[1]ET-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89" s="26" t="str">
        <f>IFERROR(IF(VLOOKUP(Contacts[[#This Row],[Registration Number]],'[1]ET- AC Registrations'!$G$5:$AC$8000,20,FALSE)=TRUE,"Yes","No"),"")</f>
        <v/>
      </c>
      <c r="H689" s="26" t="str">
        <f>IFERROR(IF(VLOOKUP(Contacts[[#This Row],[Registration Number]],'[1]ET- AC Registrations'!$G$5:$AC$8000,21,FALSE)=TRUE,"Yes","No"),"")</f>
        <v/>
      </c>
      <c r="I689" s="26" t="str">
        <f>IFERROR(IF(VLOOKUP(Contacts[[#This Row],[Registration Number]],'[1]ET- AC Registrations'!$G$5:$AC$8000,22,FALSE)=TRUE,"Yes","No"),"")</f>
        <v/>
      </c>
      <c r="J689" s="26" t="str">
        <f>IFERROR(IF(VLOOKUP(Contacts[[#This Row],[Registration Number]],'[1]ET- AC Registrations'!$G$5:$AC$8000,23,FALSE)=TRUE,"Yes","No"),"")</f>
        <v/>
      </c>
      <c r="K68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90" spans="2:11" ht="30" hidden="1" customHeight="1" x14ac:dyDescent="0.3">
      <c r="B690" s="1" t="s">
        <v>700</v>
      </c>
      <c r="C69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90" s="2"/>
      <c r="E69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90" s="4" t="str">
        <f>IF(C690="","",IF(COUNTIFS('[1]ET-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90" s="26" t="str">
        <f>IFERROR(IF(VLOOKUP(Contacts[[#This Row],[Registration Number]],'[1]ET- AC Registrations'!$G$5:$AC$8000,20,FALSE)=TRUE,"Yes","No"),"")</f>
        <v/>
      </c>
      <c r="H690" s="26" t="str">
        <f>IFERROR(IF(VLOOKUP(Contacts[[#This Row],[Registration Number]],'[1]ET- AC Registrations'!$G$5:$AC$8000,21,FALSE)=TRUE,"Yes","No"),"")</f>
        <v/>
      </c>
      <c r="I690" s="26" t="str">
        <f>IFERROR(IF(VLOOKUP(Contacts[[#This Row],[Registration Number]],'[1]ET- AC Registrations'!$G$5:$AC$8000,22,FALSE)=TRUE,"Yes","No"),"")</f>
        <v/>
      </c>
      <c r="J690" s="26" t="str">
        <f>IFERROR(IF(VLOOKUP(Contacts[[#This Row],[Registration Number]],'[1]ET- AC Registrations'!$G$5:$AC$8000,23,FALSE)=TRUE,"Yes","No"),"")</f>
        <v/>
      </c>
      <c r="K69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91" spans="2:11" ht="30" hidden="1" customHeight="1" x14ac:dyDescent="0.3">
      <c r="B691" s="1" t="s">
        <v>701</v>
      </c>
      <c r="C69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691" s="2"/>
      <c r="E69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691" s="4" t="str">
        <f>IF(C691="","",IF(COUNTIFS('[1]ET-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691" s="26" t="str">
        <f>IFERROR(IF(VLOOKUP(Contacts[[#This Row],[Registration Number]],'[1]ET- AC Registrations'!$G$5:$AC$8000,20,FALSE)=TRUE,"Yes","No"),"")</f>
        <v/>
      </c>
      <c r="H691" s="26" t="str">
        <f>IFERROR(IF(VLOOKUP(Contacts[[#This Row],[Registration Number]],'[1]ET- AC Registrations'!$G$5:$AC$8000,21,FALSE)=TRUE,"Yes","No"),"")</f>
        <v/>
      </c>
      <c r="I691" s="26" t="str">
        <f>IFERROR(IF(VLOOKUP(Contacts[[#This Row],[Registration Number]],'[1]ET- AC Registrations'!$G$5:$AC$8000,22,FALSE)=TRUE,"Yes","No"),"")</f>
        <v/>
      </c>
      <c r="J691" s="26" t="str">
        <f>IFERROR(IF(VLOOKUP(Contacts[[#This Row],[Registration Number]],'[1]ET- AC Registrations'!$G$5:$AC$8000,23,FALSE)=TRUE,"Yes","No"),"")</f>
        <v/>
      </c>
      <c r="K69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692" spans="2:11" ht="30" customHeight="1" x14ac:dyDescent="0.3">
      <c r="B692" s="1" t="s">
        <v>702</v>
      </c>
      <c r="C692" s="2" t="str">
        <f>IFERROR(INDEX('[1]ET- AC Registrations'!$A$5:$AE$8000,MATCH(Contacts[[#This Row],[Registration Number]],'[1]ET- AC Registrations'!$G$5:$G$8000,0),MATCH("Operation Name",'[1]ET- AC Registrations'!$A$5:$AE$5,0)),"")</f>
        <v>JRP Distributors Inc</v>
      </c>
      <c r="D692" s="2"/>
      <c r="E692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92" s="4" t="str">
        <f>IF(C692="","",IF(COUNTIFS('[1]ET-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92" s="26" t="str">
        <f>IFERROR(IF(VLOOKUP(Contacts[[#This Row],[Registration Number]],'[1]ET- AC Registrations'!$G$5:$AC$8000,20,FALSE)=TRUE,"Yes","No"),"")</f>
        <v>No</v>
      </c>
      <c r="H692" s="26" t="str">
        <f>IFERROR(IF(VLOOKUP(Contacts[[#This Row],[Registration Number]],'[1]ET- AC Registrations'!$G$5:$AC$8000,21,FALSE)=TRUE,"Yes","No"),"")</f>
        <v>No</v>
      </c>
      <c r="I692" s="26" t="str">
        <f>IFERROR(IF(VLOOKUP(Contacts[[#This Row],[Registration Number]],'[1]ET- AC Registrations'!$G$5:$AC$8000,22,FALSE)=TRUE,"Yes","No"),"")</f>
        <v>Yes</v>
      </c>
      <c r="J692" s="26" t="str">
        <f>IFERROR(IF(VLOOKUP(Contacts[[#This Row],[Registration Number]],'[1]ET- AC Registrations'!$G$5:$AC$8000,23,FALSE)=TRUE,"Yes","No"),"")</f>
        <v>No</v>
      </c>
      <c r="K692" s="26" t="str">
        <f>IFERROR(INDEX('[1]ET- AC Registrations'!$A$5:$AE$8000,MATCH(Contacts[[#This Row],[Registration Number]],'[1]ET- AC Registrations'!$G$5:$G$8000,0),MATCH("City",'[1]ET- AC Registrations'!$A$5:$AE$5,0)),"")</f>
        <v>Thousand Palms</v>
      </c>
    </row>
    <row r="693" spans="2:11" ht="30" customHeight="1" x14ac:dyDescent="0.3">
      <c r="B693" s="1" t="s">
        <v>703</v>
      </c>
      <c r="C693" s="2" t="str">
        <f>IFERROR(INDEX('[1]ET- AC Registrations'!$A$5:$AE$8000,MATCH(Contacts[[#This Row],[Registration Number]],'[1]ET- AC Registrations'!$G$5:$G$8000,0),MATCH("Operation Name",'[1]ET- AC Registrations'!$A$5:$AE$5,0)),"")</f>
        <v>Ralphs Compton DC</v>
      </c>
      <c r="D693" s="2"/>
      <c r="E693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93" s="4" t="str">
        <f>IF(C693="","",IF(COUNTIFS('[1]ET-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93" s="26" t="str">
        <f>IFERROR(IF(VLOOKUP(Contacts[[#This Row],[Registration Number]],'[1]ET- AC Registrations'!$G$5:$AC$8000,20,FALSE)=TRUE,"Yes","No"),"")</f>
        <v>Yes</v>
      </c>
      <c r="H693" s="26" t="str">
        <f>IFERROR(IF(VLOOKUP(Contacts[[#This Row],[Registration Number]],'[1]ET- AC Registrations'!$G$5:$AC$8000,21,FALSE)=TRUE,"Yes","No"),"")</f>
        <v>Yes</v>
      </c>
      <c r="I693" s="26" t="str">
        <f>IFERROR(IF(VLOOKUP(Contacts[[#This Row],[Registration Number]],'[1]ET- AC Registrations'!$G$5:$AC$8000,22,FALSE)=TRUE,"Yes","No"),"")</f>
        <v>Yes</v>
      </c>
      <c r="J693" s="26" t="str">
        <f>IFERROR(IF(VLOOKUP(Contacts[[#This Row],[Registration Number]],'[1]ET- AC Registrations'!$G$5:$AC$8000,23,FALSE)=TRUE,"Yes","No"),"")</f>
        <v>Yes</v>
      </c>
      <c r="K693" s="26" t="str">
        <f>IFERROR(INDEX('[1]ET- AC Registrations'!$A$5:$AE$8000,MATCH(Contacts[[#This Row],[Registration Number]],'[1]ET- AC Registrations'!$G$5:$G$8000,0),MATCH("City",'[1]ET- AC Registrations'!$A$5:$AE$5,0)),"")</f>
        <v>Compton</v>
      </c>
    </row>
    <row r="694" spans="2:11" ht="30" customHeight="1" x14ac:dyDescent="0.3">
      <c r="B694" s="1" t="s">
        <v>704</v>
      </c>
      <c r="C694" s="2" t="str">
        <f>IFERROR(INDEX('[1]ET- AC Registrations'!$A$5:$AE$8000,MATCH(Contacts[[#This Row],[Registration Number]],'[1]ET- AC Registrations'!$G$5:$G$8000,0),MATCH("Operation Name",'[1]ET- AC Registrations'!$A$5:$AE$5,0)),"")</f>
        <v>Ralphs Riverside DC</v>
      </c>
      <c r="D694" s="2"/>
      <c r="E694" s="3">
        <f>IFERROR(INDEX('[1]ET- AC Registrations'!$A$5:$AE$8000,MATCH(Contacts[[#This Row],[Registration Number]],'[1]ET- AC Registrations'!$G$5:$G$8000,0),MATCH("Expiration Date",'[1]ET- AC Registrations'!$A$5:$AE$5,0)),"")</f>
        <v>45457</v>
      </c>
      <c r="F694" s="4" t="str">
        <f>IF(C694="","",IF(COUNTIFS('[1]ET-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94" s="26" t="str">
        <f>IFERROR(IF(VLOOKUP(Contacts[[#This Row],[Registration Number]],'[1]ET- AC Registrations'!$G$5:$AC$8000,20,FALSE)=TRUE,"Yes","No"),"")</f>
        <v>Yes</v>
      </c>
      <c r="H694" s="26" t="str">
        <f>IFERROR(IF(VLOOKUP(Contacts[[#This Row],[Registration Number]],'[1]ET- AC Registrations'!$G$5:$AC$8000,21,FALSE)=TRUE,"Yes","No"),"")</f>
        <v>Yes</v>
      </c>
      <c r="I694" s="26" t="str">
        <f>IFERROR(IF(VLOOKUP(Contacts[[#This Row],[Registration Number]],'[1]ET- AC Registrations'!$G$5:$AC$8000,22,FALSE)=TRUE,"Yes","No"),"")</f>
        <v>Yes</v>
      </c>
      <c r="J694" s="26" t="str">
        <f>IFERROR(IF(VLOOKUP(Contacts[[#This Row],[Registration Number]],'[1]ET- AC Registrations'!$G$5:$AC$8000,23,FALSE)=TRUE,"Yes","No"),"")</f>
        <v>Yes</v>
      </c>
      <c r="K694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695" spans="2:11" ht="30" customHeight="1" x14ac:dyDescent="0.3">
      <c r="B695" s="1" t="s">
        <v>705</v>
      </c>
      <c r="C695" s="2" t="str">
        <f>IFERROR(INDEX('[1]ET- AC Registrations'!$A$5:$AE$8000,MATCH(Contacts[[#This Row],[Registration Number]],'[1]ET- AC Registrations'!$G$5:$G$8000,0),MATCH("Operation Name",'[1]ET- AC Registrations'!$A$5:$AE$5,0)),"")</f>
        <v>Konoike E Street Inc</v>
      </c>
      <c r="D695" s="2"/>
      <c r="E695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695" s="4" t="str">
        <f>IF(C695="","",IF(COUNTIFS('[1]ET-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95" s="26" t="str">
        <f>IFERROR(IF(VLOOKUP(Contacts[[#This Row],[Registration Number]],'[1]ET- AC Registrations'!$G$5:$AC$8000,20,FALSE)=TRUE,"Yes","No"),"")</f>
        <v>No</v>
      </c>
      <c r="H695" s="26" t="str">
        <f>IFERROR(IF(VLOOKUP(Contacts[[#This Row],[Registration Number]],'[1]ET- AC Registrations'!$G$5:$AC$8000,21,FALSE)=TRUE,"Yes","No"),"")</f>
        <v>No</v>
      </c>
      <c r="I695" s="26" t="str">
        <f>IFERROR(IF(VLOOKUP(Contacts[[#This Row],[Registration Number]],'[1]ET- AC Registrations'!$G$5:$AC$8000,22,FALSE)=TRUE,"Yes","No"),"")</f>
        <v>Yes</v>
      </c>
      <c r="J695" s="26" t="str">
        <f>IFERROR(IF(VLOOKUP(Contacts[[#This Row],[Registration Number]],'[1]ET- AC Registrations'!$G$5:$AC$8000,23,FALSE)=TRUE,"Yes","No"),"")</f>
        <v>No</v>
      </c>
      <c r="K695" s="26" t="str">
        <f>IFERROR(INDEX('[1]ET- AC Registrations'!$A$5:$AE$8000,MATCH(Contacts[[#This Row],[Registration Number]],'[1]ET- AC Registrations'!$G$5:$G$8000,0),MATCH("City",'[1]ET- AC Registrations'!$A$5:$AE$5,0)),"")</f>
        <v>Wilmington</v>
      </c>
    </row>
    <row r="696" spans="2:11" ht="30" customHeight="1" x14ac:dyDescent="0.3">
      <c r="B696" s="1" t="s">
        <v>706</v>
      </c>
      <c r="C696" s="2" t="str">
        <f>IFERROR(INDEX('[1]ET- AC Registrations'!$A$5:$AE$8000,MATCH(Contacts[[#This Row],[Registration Number]],'[1]ET- AC Registrations'!$G$5:$G$8000,0),MATCH("Operation Name",'[1]ET- AC Registrations'!$A$5:$AE$5,0)),"")</f>
        <v>Konoike Pacific California Inc</v>
      </c>
      <c r="D696" s="2"/>
      <c r="E696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696" s="4" t="str">
        <f>IF(C696="","",IF(COUNTIFS('[1]ET-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96" s="26" t="str">
        <f>IFERROR(IF(VLOOKUP(Contacts[[#This Row],[Registration Number]],'[1]ET- AC Registrations'!$G$5:$AC$8000,20,FALSE)=TRUE,"Yes","No"),"")</f>
        <v>No</v>
      </c>
      <c r="H696" s="26" t="str">
        <f>IFERROR(IF(VLOOKUP(Contacts[[#This Row],[Registration Number]],'[1]ET- AC Registrations'!$G$5:$AC$8000,21,FALSE)=TRUE,"Yes","No"),"")</f>
        <v>No</v>
      </c>
      <c r="I696" s="26" t="str">
        <f>IFERROR(IF(VLOOKUP(Contacts[[#This Row],[Registration Number]],'[1]ET- AC Registrations'!$G$5:$AC$8000,22,FALSE)=TRUE,"Yes","No"),"")</f>
        <v>Yes</v>
      </c>
      <c r="J696" s="26" t="str">
        <f>IFERROR(IF(VLOOKUP(Contacts[[#This Row],[Registration Number]],'[1]ET- AC Registrations'!$G$5:$AC$8000,23,FALSE)=TRUE,"Yes","No"),"")</f>
        <v>No</v>
      </c>
      <c r="K696" s="26" t="str">
        <f>IFERROR(INDEX('[1]ET- AC Registrations'!$A$5:$AE$8000,MATCH(Contacts[[#This Row],[Registration Number]],'[1]ET- AC Registrations'!$G$5:$G$8000,0),MATCH("City",'[1]ET- AC Registrations'!$A$5:$AE$5,0)),"")</f>
        <v>Wilmington</v>
      </c>
    </row>
    <row r="697" spans="2:11" ht="30" customHeight="1" x14ac:dyDescent="0.3">
      <c r="B697" s="1" t="s">
        <v>707</v>
      </c>
      <c r="C697" s="2" t="str">
        <f>IFERROR(INDEX('[1]ET- AC Registrations'!$A$5:$AE$8000,MATCH(Contacts[[#This Row],[Registration Number]],'[1]ET- AC Registrations'!$G$5:$G$8000,0),MATCH("Operation Name",'[1]ET- AC Registrations'!$A$5:$AE$5,0)),"")</f>
        <v>Bare Brothers Farm</v>
      </c>
      <c r="D697" s="2"/>
      <c r="E697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697" s="4" t="str">
        <f>IF(C697="","",IF(COUNTIFS('[1]ET-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97" s="26" t="str">
        <f>IFERROR(IF(VLOOKUP(Contacts[[#This Row],[Registration Number]],'[1]ET- AC Registrations'!$G$5:$AC$8000,20,FALSE)=TRUE,"Yes","No"),"")</f>
        <v>Yes</v>
      </c>
      <c r="H697" s="26" t="str">
        <f>IFERROR(IF(VLOOKUP(Contacts[[#This Row],[Registration Number]],'[1]ET- AC Registrations'!$G$5:$AC$8000,21,FALSE)=TRUE,"Yes","No"),"")</f>
        <v>No</v>
      </c>
      <c r="I697" s="26" t="str">
        <f>IFERROR(IF(VLOOKUP(Contacts[[#This Row],[Registration Number]],'[1]ET- AC Registrations'!$G$5:$AC$8000,22,FALSE)=TRUE,"Yes","No"),"")</f>
        <v>No</v>
      </c>
      <c r="J697" s="26" t="str">
        <f>IFERROR(IF(VLOOKUP(Contacts[[#This Row],[Registration Number]],'[1]ET- AC Registrations'!$G$5:$AC$8000,23,FALSE)=TRUE,"Yes","No"),"")</f>
        <v>No</v>
      </c>
      <c r="K697" s="26" t="str">
        <f>IFERROR(INDEX('[1]ET- AC Registrations'!$A$5:$AE$8000,MATCH(Contacts[[#This Row],[Registration Number]],'[1]ET- AC Registrations'!$G$5:$G$8000,0),MATCH("City",'[1]ET- AC Registrations'!$A$5:$AE$5,0)),"")</f>
        <v>Colfax</v>
      </c>
    </row>
    <row r="698" spans="2:11" ht="30" customHeight="1" x14ac:dyDescent="0.3">
      <c r="B698" s="1" t="s">
        <v>708</v>
      </c>
      <c r="C698" s="2" t="str">
        <f>IFERROR(INDEX('[1]ET- AC Registrations'!$A$5:$AE$8000,MATCH(Contacts[[#This Row],[Registration Number]],'[1]ET- AC Registrations'!$G$5:$G$8000,0),MATCH("Operation Name",'[1]ET- AC Registrations'!$A$5:$AE$5,0)),"")</f>
        <v>Pure Country Farms</v>
      </c>
      <c r="D698" s="2"/>
      <c r="E698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698" s="4" t="str">
        <f>IF(C698="","",IF(COUNTIFS('[1]ET-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698" s="26" t="str">
        <f>IFERROR(IF(VLOOKUP(Contacts[[#This Row],[Registration Number]],'[1]ET- AC Registrations'!$G$5:$AC$8000,20,FALSE)=TRUE,"Yes","No"),"")</f>
        <v>No</v>
      </c>
      <c r="H698" s="26" t="str">
        <f>IFERROR(IF(VLOOKUP(Contacts[[#This Row],[Registration Number]],'[1]ET- AC Registrations'!$G$5:$AC$8000,21,FALSE)=TRUE,"Yes","No"),"")</f>
        <v>No</v>
      </c>
      <c r="I698" s="26" t="str">
        <f>IFERROR(IF(VLOOKUP(Contacts[[#This Row],[Registration Number]],'[1]ET- AC Registrations'!$G$5:$AC$8000,22,FALSE)=TRUE,"Yes","No"),"")</f>
        <v>Yes</v>
      </c>
      <c r="J698" s="26" t="str">
        <f>IFERROR(IF(VLOOKUP(Contacts[[#This Row],[Registration Number]],'[1]ET- AC Registrations'!$G$5:$AC$8000,23,FALSE)=TRUE,"Yes","No"),"")</f>
        <v>No</v>
      </c>
      <c r="K698" s="26" t="str">
        <f>IFERROR(INDEX('[1]ET- AC Registrations'!$A$5:$AE$8000,MATCH(Contacts[[#This Row],[Registration Number]],'[1]ET- AC Registrations'!$G$5:$G$8000,0),MATCH("City",'[1]ET- AC Registrations'!$A$5:$AE$5,0)),"")</f>
        <v>Ephrata</v>
      </c>
    </row>
    <row r="699" spans="2:11" ht="30" customHeight="1" x14ac:dyDescent="0.3">
      <c r="B699" s="1" t="s">
        <v>709</v>
      </c>
      <c r="C699" s="2" t="str">
        <f>IFERROR(INDEX('[1]ET- AC Registrations'!$A$5:$AE$8000,MATCH(Contacts[[#This Row],[Registration Number]],'[1]ET- AC Registrations'!$G$5:$G$8000,0),MATCH("Operation Name",'[1]ET- AC Registrations'!$A$5:$AE$5,0)),"")</f>
        <v>Unibright Foods Inc</v>
      </c>
      <c r="D699" s="2"/>
      <c r="E699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699" s="4" t="str">
        <f>IF(C699="","",IF(COUNTIFS('[1]ET-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699" s="26" t="str">
        <f>IFERROR(IF(VLOOKUP(Contacts[[#This Row],[Registration Number]],'[1]ET- AC Registrations'!$G$5:$AC$8000,20,FALSE)=TRUE,"Yes","No"),"")</f>
        <v>No</v>
      </c>
      <c r="H699" s="26" t="str">
        <f>IFERROR(IF(VLOOKUP(Contacts[[#This Row],[Registration Number]],'[1]ET- AC Registrations'!$G$5:$AC$8000,21,FALSE)=TRUE,"Yes","No"),"")</f>
        <v>No</v>
      </c>
      <c r="I699" s="26" t="str">
        <f>IFERROR(IF(VLOOKUP(Contacts[[#This Row],[Registration Number]],'[1]ET- AC Registrations'!$G$5:$AC$8000,22,FALSE)=TRUE,"Yes","No"),"")</f>
        <v>Yes</v>
      </c>
      <c r="J699" s="26" t="str">
        <f>IFERROR(IF(VLOOKUP(Contacts[[#This Row],[Registration Number]],'[1]ET- AC Registrations'!$G$5:$AC$8000,23,FALSE)=TRUE,"Yes","No"),"")</f>
        <v>No</v>
      </c>
      <c r="K699" s="26" t="str">
        <f>IFERROR(INDEX('[1]ET- AC Registrations'!$A$5:$AE$8000,MATCH(Contacts[[#This Row],[Registration Number]],'[1]ET- AC Registrations'!$G$5:$G$8000,0),MATCH("City",'[1]ET- AC Registrations'!$A$5:$AE$5,0)),"")</f>
        <v>Bell Gardens</v>
      </c>
    </row>
    <row r="700" spans="2:11" ht="30" customHeight="1" x14ac:dyDescent="0.3">
      <c r="B700" s="1" t="s">
        <v>710</v>
      </c>
      <c r="C700" s="2" t="str">
        <f>IFERROR(INDEX('[1]ET- AC Registrations'!$A$5:$AE$8000,MATCH(Contacts[[#This Row],[Registration Number]],'[1]ET- AC Registrations'!$G$5:$G$8000,0),MATCH("Operation Name",'[1]ET- AC Registrations'!$A$5:$AE$5,0)),"")</f>
        <v>E G Ayers Distributing Inc</v>
      </c>
      <c r="D700" s="2"/>
      <c r="E700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0" s="4" t="str">
        <f>IF(C700="","",IF(COUNTIFS('[1]ET-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00" s="26" t="str">
        <f>IFERROR(IF(VLOOKUP(Contacts[[#This Row],[Registration Number]],'[1]ET- AC Registrations'!$G$5:$AC$8000,20,FALSE)=TRUE,"Yes","No"),"")</f>
        <v>Yes</v>
      </c>
      <c r="H700" s="26" t="str">
        <f>IFERROR(IF(VLOOKUP(Contacts[[#This Row],[Registration Number]],'[1]ET- AC Registrations'!$G$5:$AC$8000,21,FALSE)=TRUE,"Yes","No"),"")</f>
        <v>No</v>
      </c>
      <c r="I700" s="26" t="str">
        <f>IFERROR(IF(VLOOKUP(Contacts[[#This Row],[Registration Number]],'[1]ET- AC Registrations'!$G$5:$AC$8000,22,FALSE)=TRUE,"Yes","No"),"")</f>
        <v>Yes</v>
      </c>
      <c r="J700" s="26" t="str">
        <f>IFERROR(IF(VLOOKUP(Contacts[[#This Row],[Registration Number]],'[1]ET- AC Registrations'!$G$5:$AC$8000,23,FALSE)=TRUE,"Yes","No"),"")</f>
        <v>Yes</v>
      </c>
      <c r="K700" s="26" t="str">
        <f>IFERROR(INDEX('[1]ET- AC Registrations'!$A$5:$AE$8000,MATCH(Contacts[[#This Row],[Registration Number]],'[1]ET- AC Registrations'!$G$5:$G$8000,0),MATCH("City",'[1]ET- AC Registrations'!$A$5:$AE$5,0)),"")</f>
        <v>Eureka</v>
      </c>
    </row>
    <row r="701" spans="2:11" ht="30" customHeight="1" x14ac:dyDescent="0.3">
      <c r="B701" s="1" t="s">
        <v>711</v>
      </c>
      <c r="C701" s="2" t="str">
        <f>IFERROR(INDEX('[1]ET- AC Registrations'!$A$5:$AE$8000,MATCH(Contacts[[#This Row],[Registration Number]],'[1]ET- AC Registrations'!$G$5:$G$8000,0),MATCH("Operation Name",'[1]ET- AC Registrations'!$A$5:$AE$5,0)),"")</f>
        <v>Performance Foodservice</v>
      </c>
      <c r="D701" s="2"/>
      <c r="E701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1" s="4" t="str">
        <f>IF(C701="","",IF(COUNTIFS('[1]ET-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01" s="26" t="str">
        <f>IFERROR(IF(VLOOKUP(Contacts[[#This Row],[Registration Number]],'[1]ET- AC Registrations'!$G$5:$AC$8000,20,FALSE)=TRUE,"Yes","No"),"")</f>
        <v>Yes</v>
      </c>
      <c r="H701" s="26" t="str">
        <f>IFERROR(IF(VLOOKUP(Contacts[[#This Row],[Registration Number]],'[1]ET- AC Registrations'!$G$5:$AC$8000,21,FALSE)=TRUE,"Yes","No"),"")</f>
        <v>Yes</v>
      </c>
      <c r="I701" s="26" t="str">
        <f>IFERROR(IF(VLOOKUP(Contacts[[#This Row],[Registration Number]],'[1]ET- AC Registrations'!$G$5:$AC$8000,22,FALSE)=TRUE,"Yes","No"),"")</f>
        <v>Yes</v>
      </c>
      <c r="J701" s="26" t="str">
        <f>IFERROR(IF(VLOOKUP(Contacts[[#This Row],[Registration Number]],'[1]ET- AC Registrations'!$G$5:$AC$8000,23,FALSE)=TRUE,"Yes","No"),"")</f>
        <v>Yes</v>
      </c>
      <c r="K701" s="26" t="str">
        <f>IFERROR(INDEX('[1]ET- AC Registrations'!$A$5:$AE$8000,MATCH(Contacts[[#This Row],[Registration Number]],'[1]ET- AC Registrations'!$G$5:$G$8000,0),MATCH("City",'[1]ET- AC Registrations'!$A$5:$AE$5,0)),"")</f>
        <v>Gilroy</v>
      </c>
    </row>
    <row r="702" spans="2:11" ht="30" customHeight="1" x14ac:dyDescent="0.3">
      <c r="B702" s="1" t="s">
        <v>712</v>
      </c>
      <c r="C702" s="2" t="str">
        <f>IFERROR(INDEX('[1]ET- AC Registrations'!$A$5:$AE$8000,MATCH(Contacts[[#This Row],[Registration Number]],'[1]ET- AC Registrations'!$G$5:$G$8000,0),MATCH("Operation Name",'[1]ET- AC Registrations'!$A$5:$AE$5,0)),"")</f>
        <v>Windansea Deli Provisions</v>
      </c>
      <c r="D702" s="2"/>
      <c r="E702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2" s="4" t="str">
        <f>IF(C702="","",IF(COUNTIFS('[1]ET-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02" s="26" t="str">
        <f>IFERROR(IF(VLOOKUP(Contacts[[#This Row],[Registration Number]],'[1]ET- AC Registrations'!$G$5:$AC$8000,20,FALSE)=TRUE,"Yes","No"),"")</f>
        <v>No</v>
      </c>
      <c r="H702" s="26" t="str">
        <f>IFERROR(IF(VLOOKUP(Contacts[[#This Row],[Registration Number]],'[1]ET- AC Registrations'!$G$5:$AC$8000,21,FALSE)=TRUE,"Yes","No"),"")</f>
        <v>No</v>
      </c>
      <c r="I702" s="26" t="str">
        <f>IFERROR(IF(VLOOKUP(Contacts[[#This Row],[Registration Number]],'[1]ET- AC Registrations'!$G$5:$AC$8000,22,FALSE)=TRUE,"Yes","No"),"")</f>
        <v>Yes</v>
      </c>
      <c r="J702" s="26" t="str">
        <f>IFERROR(IF(VLOOKUP(Contacts[[#This Row],[Registration Number]],'[1]ET- AC Registrations'!$G$5:$AC$8000,23,FALSE)=TRUE,"Yes","No"),"")</f>
        <v>No</v>
      </c>
      <c r="K702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703" spans="2:11" ht="30" customHeight="1" x14ac:dyDescent="0.3">
      <c r="B703" s="1" t="s">
        <v>713</v>
      </c>
      <c r="C703" s="2" t="str">
        <f>IFERROR(INDEX('[1]ET- AC Registrations'!$A$5:$AE$8000,MATCH(Contacts[[#This Row],[Registration Number]],'[1]ET- AC Registrations'!$G$5:$G$8000,0),MATCH("Operation Name",'[1]ET- AC Registrations'!$A$5:$AE$5,0)),"")</f>
        <v>Adesa International LLC</v>
      </c>
      <c r="D703" s="2"/>
      <c r="E703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3" s="4" t="str">
        <f>IF(C703="","",IF(COUNTIFS('[1]ET-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03" s="26" t="str">
        <f>IFERROR(IF(VLOOKUP(Contacts[[#This Row],[Registration Number]],'[1]ET- AC Registrations'!$G$5:$AC$8000,20,FALSE)=TRUE,"Yes","No"),"")</f>
        <v>No</v>
      </c>
      <c r="H703" s="26" t="str">
        <f>IFERROR(IF(VLOOKUP(Contacts[[#This Row],[Registration Number]],'[1]ET- AC Registrations'!$G$5:$AC$8000,21,FALSE)=TRUE,"Yes","No"),"")</f>
        <v>No</v>
      </c>
      <c r="I703" s="26" t="str">
        <f>IFERROR(IF(VLOOKUP(Contacts[[#This Row],[Registration Number]],'[1]ET- AC Registrations'!$G$5:$AC$8000,22,FALSE)=TRUE,"Yes","No"),"")</f>
        <v>Yes</v>
      </c>
      <c r="J703" s="26" t="str">
        <f>IFERROR(IF(VLOOKUP(Contacts[[#This Row],[Registration Number]],'[1]ET- AC Registrations'!$G$5:$AC$8000,23,FALSE)=TRUE,"Yes","No"),"")</f>
        <v>No</v>
      </c>
      <c r="K703" s="26" t="str">
        <f>IFERROR(INDEX('[1]ET- AC Registrations'!$A$5:$AE$8000,MATCH(Contacts[[#This Row],[Registration Number]],'[1]ET- AC Registrations'!$G$5:$G$8000,0),MATCH("City",'[1]ET- AC Registrations'!$A$5:$AE$5,0)),"")</f>
        <v>San Bernardino</v>
      </c>
    </row>
    <row r="704" spans="2:11" ht="30" customHeight="1" x14ac:dyDescent="0.3">
      <c r="B704" s="1" t="s">
        <v>714</v>
      </c>
      <c r="C704" s="2" t="str">
        <f>IFERROR(INDEX('[1]ET- AC Registrations'!$A$5:$AE$8000,MATCH(Contacts[[#This Row],[Registration Number]],'[1]ET- AC Registrations'!$G$5:$G$8000,0),MATCH("Operation Name",'[1]ET- AC Registrations'!$A$5:$AE$5,0)),"")</f>
        <v>Adesa International LLC</v>
      </c>
      <c r="D704" s="2"/>
      <c r="E704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4" s="4" t="str">
        <f>IF(C704="","",IF(COUNTIFS('[1]ET-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04" s="26" t="str">
        <f>IFERROR(IF(VLOOKUP(Contacts[[#This Row],[Registration Number]],'[1]ET- AC Registrations'!$G$5:$AC$8000,20,FALSE)=TRUE,"Yes","No"),"")</f>
        <v>No</v>
      </c>
      <c r="H704" s="26" t="str">
        <f>IFERROR(IF(VLOOKUP(Contacts[[#This Row],[Registration Number]],'[1]ET- AC Registrations'!$G$5:$AC$8000,21,FALSE)=TRUE,"Yes","No"),"")</f>
        <v>No</v>
      </c>
      <c r="I704" s="26" t="str">
        <f>IFERROR(IF(VLOOKUP(Contacts[[#This Row],[Registration Number]],'[1]ET- AC Registrations'!$G$5:$AC$8000,22,FALSE)=TRUE,"Yes","No"),"")</f>
        <v>Yes</v>
      </c>
      <c r="J704" s="26" t="str">
        <f>IFERROR(IF(VLOOKUP(Contacts[[#This Row],[Registration Number]],'[1]ET- AC Registrations'!$G$5:$AC$8000,23,FALSE)=TRUE,"Yes","No"),"")</f>
        <v>No</v>
      </c>
      <c r="K704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705" spans="2:11" ht="30" customHeight="1" x14ac:dyDescent="0.3">
      <c r="B705" s="1" t="s">
        <v>715</v>
      </c>
      <c r="C705" s="2" t="str">
        <f>IFERROR(INDEX('[1]ET- AC Registrations'!$A$5:$AE$8000,MATCH(Contacts[[#This Row],[Registration Number]],'[1]ET- AC Registrations'!$G$5:$G$8000,0),MATCH("Operation Name",'[1]ET- AC Registrations'!$A$5:$AE$5,0)),"")</f>
        <v>Fresh Mark Cold Storage</v>
      </c>
      <c r="D705" s="2"/>
      <c r="E705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5" s="4" t="str">
        <f>IF(C705="","",IF(COUNTIFS('[1]ET-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05" s="26" t="str">
        <f>IFERROR(IF(VLOOKUP(Contacts[[#This Row],[Registration Number]],'[1]ET- AC Registrations'!$G$5:$AC$8000,20,FALSE)=TRUE,"Yes","No"),"")</f>
        <v>No</v>
      </c>
      <c r="H705" s="26" t="str">
        <f>IFERROR(IF(VLOOKUP(Contacts[[#This Row],[Registration Number]],'[1]ET- AC Registrations'!$G$5:$AC$8000,21,FALSE)=TRUE,"Yes","No"),"")</f>
        <v>No</v>
      </c>
      <c r="I705" s="26" t="str">
        <f>IFERROR(IF(VLOOKUP(Contacts[[#This Row],[Registration Number]],'[1]ET- AC Registrations'!$G$5:$AC$8000,22,FALSE)=TRUE,"Yes","No"),"")</f>
        <v>Yes</v>
      </c>
      <c r="J705" s="26" t="str">
        <f>IFERROR(IF(VLOOKUP(Contacts[[#This Row],[Registration Number]],'[1]ET- AC Registrations'!$G$5:$AC$8000,23,FALSE)=TRUE,"Yes","No"),"")</f>
        <v>No</v>
      </c>
      <c r="K705" s="26" t="str">
        <f>IFERROR(INDEX('[1]ET- AC Registrations'!$A$5:$AE$8000,MATCH(Contacts[[#This Row],[Registration Number]],'[1]ET- AC Registrations'!$G$5:$G$8000,0),MATCH("City",'[1]ET- AC Registrations'!$A$5:$AE$5,0)),"")</f>
        <v>Massillon</v>
      </c>
    </row>
    <row r="706" spans="2:11" ht="30" customHeight="1" x14ac:dyDescent="0.3">
      <c r="B706" s="1" t="s">
        <v>716</v>
      </c>
      <c r="C706" s="2" t="str">
        <f>IFERROR(INDEX('[1]ET- AC Registrations'!$A$5:$AE$8000,MATCH(Contacts[[#This Row],[Registration Number]],'[1]ET- AC Registrations'!$G$5:$G$8000,0),MATCH("Operation Name",'[1]ET- AC Registrations'!$A$5:$AE$5,0)),"")</f>
        <v>Fresh Mark Massillon</v>
      </c>
      <c r="D706" s="2"/>
      <c r="E706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6" s="4" t="str">
        <f>IF(C706="","",IF(COUNTIFS('[1]ET-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06" s="26" t="str">
        <f>IFERROR(IF(VLOOKUP(Contacts[[#This Row],[Registration Number]],'[1]ET- AC Registrations'!$G$5:$AC$8000,20,FALSE)=TRUE,"Yes","No"),"")</f>
        <v>No</v>
      </c>
      <c r="H706" s="26" t="str">
        <f>IFERROR(IF(VLOOKUP(Contacts[[#This Row],[Registration Number]],'[1]ET- AC Registrations'!$G$5:$AC$8000,21,FALSE)=TRUE,"Yes","No"),"")</f>
        <v>No</v>
      </c>
      <c r="I706" s="26" t="str">
        <f>IFERROR(IF(VLOOKUP(Contacts[[#This Row],[Registration Number]],'[1]ET- AC Registrations'!$G$5:$AC$8000,22,FALSE)=TRUE,"Yes","No"),"")</f>
        <v>Yes</v>
      </c>
      <c r="J706" s="26" t="str">
        <f>IFERROR(IF(VLOOKUP(Contacts[[#This Row],[Registration Number]],'[1]ET- AC Registrations'!$G$5:$AC$8000,23,FALSE)=TRUE,"Yes","No"),"")</f>
        <v>No</v>
      </c>
      <c r="K706" s="26" t="str">
        <f>IFERROR(INDEX('[1]ET- AC Registrations'!$A$5:$AE$8000,MATCH(Contacts[[#This Row],[Registration Number]],'[1]ET- AC Registrations'!$G$5:$G$8000,0),MATCH("City",'[1]ET- AC Registrations'!$A$5:$AE$5,0)),"")</f>
        <v>Massillon</v>
      </c>
    </row>
    <row r="707" spans="2:11" ht="30" customHeight="1" x14ac:dyDescent="0.3">
      <c r="B707" s="1" t="s">
        <v>717</v>
      </c>
      <c r="C707" s="2" t="str">
        <f>IFERROR(INDEX('[1]ET- AC Registrations'!$A$5:$AE$8000,MATCH(Contacts[[#This Row],[Registration Number]],'[1]ET- AC Registrations'!$G$5:$G$8000,0),MATCH("Operation Name",'[1]ET- AC Registrations'!$A$5:$AE$5,0)),"")</f>
        <v>Fresh Mark Canton</v>
      </c>
      <c r="D707" s="2"/>
      <c r="E707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7" s="4" t="str">
        <f>IF(C707="","",IF(COUNTIFS('[1]ET-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07" s="26" t="str">
        <f>IFERROR(IF(VLOOKUP(Contacts[[#This Row],[Registration Number]],'[1]ET- AC Registrations'!$G$5:$AC$8000,20,FALSE)=TRUE,"Yes","No"),"")</f>
        <v>No</v>
      </c>
      <c r="H707" s="26" t="str">
        <f>IFERROR(IF(VLOOKUP(Contacts[[#This Row],[Registration Number]],'[1]ET- AC Registrations'!$G$5:$AC$8000,21,FALSE)=TRUE,"Yes","No"),"")</f>
        <v>No</v>
      </c>
      <c r="I707" s="26" t="str">
        <f>IFERROR(IF(VLOOKUP(Contacts[[#This Row],[Registration Number]],'[1]ET- AC Registrations'!$G$5:$AC$8000,22,FALSE)=TRUE,"Yes","No"),"")</f>
        <v>Yes</v>
      </c>
      <c r="J707" s="26" t="str">
        <f>IFERROR(IF(VLOOKUP(Contacts[[#This Row],[Registration Number]],'[1]ET- AC Registrations'!$G$5:$AC$8000,23,FALSE)=TRUE,"Yes","No"),"")</f>
        <v>No</v>
      </c>
      <c r="K707" s="26" t="str">
        <f>IFERROR(INDEX('[1]ET- AC Registrations'!$A$5:$AE$8000,MATCH(Contacts[[#This Row],[Registration Number]],'[1]ET- AC Registrations'!$G$5:$G$8000,0),MATCH("City",'[1]ET- AC Registrations'!$A$5:$AE$5,0)),"")</f>
        <v>Canton</v>
      </c>
    </row>
    <row r="708" spans="2:11" ht="30" customHeight="1" x14ac:dyDescent="0.3">
      <c r="B708" s="1" t="s">
        <v>718</v>
      </c>
      <c r="C708" s="2" t="str">
        <f>IFERROR(INDEX('[1]ET- AC Registrations'!$A$5:$AE$8000,MATCH(Contacts[[#This Row],[Registration Number]],'[1]ET- AC Registrations'!$G$5:$G$8000,0),MATCH("Operation Name",'[1]ET- AC Registrations'!$A$5:$AE$5,0)),"")</f>
        <v>Fresh Mark Salem</v>
      </c>
      <c r="D708" s="2"/>
      <c r="E708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8" s="4" t="str">
        <f>IF(C708="","",IF(COUNTIFS('[1]ET-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08" s="26" t="str">
        <f>IFERROR(IF(VLOOKUP(Contacts[[#This Row],[Registration Number]],'[1]ET- AC Registrations'!$G$5:$AC$8000,20,FALSE)=TRUE,"Yes","No"),"")</f>
        <v>No</v>
      </c>
      <c r="H708" s="26" t="str">
        <f>IFERROR(IF(VLOOKUP(Contacts[[#This Row],[Registration Number]],'[1]ET- AC Registrations'!$G$5:$AC$8000,21,FALSE)=TRUE,"Yes","No"),"")</f>
        <v>No</v>
      </c>
      <c r="I708" s="26" t="str">
        <f>IFERROR(IF(VLOOKUP(Contacts[[#This Row],[Registration Number]],'[1]ET- AC Registrations'!$G$5:$AC$8000,22,FALSE)=TRUE,"Yes","No"),"")</f>
        <v>Yes</v>
      </c>
      <c r="J708" s="26" t="str">
        <f>IFERROR(IF(VLOOKUP(Contacts[[#This Row],[Registration Number]],'[1]ET- AC Registrations'!$G$5:$AC$8000,23,FALSE)=TRUE,"Yes","No"),"")</f>
        <v>No</v>
      </c>
      <c r="K708" s="26" t="str">
        <f>IFERROR(INDEX('[1]ET- AC Registrations'!$A$5:$AE$8000,MATCH(Contacts[[#This Row],[Registration Number]],'[1]ET- AC Registrations'!$G$5:$G$8000,0),MATCH("City",'[1]ET- AC Registrations'!$A$5:$AE$5,0)),"")</f>
        <v>Salem</v>
      </c>
    </row>
    <row r="709" spans="2:11" ht="30" customHeight="1" x14ac:dyDescent="0.3">
      <c r="B709" s="1" t="s">
        <v>719</v>
      </c>
      <c r="C709" s="2" t="str">
        <f>IFERROR(INDEX('[1]ET- AC Registrations'!$A$5:$AE$8000,MATCH(Contacts[[#This Row],[Registration Number]],'[1]ET- AC Registrations'!$G$5:$G$8000,0),MATCH("Operation Name",'[1]ET- AC Registrations'!$A$5:$AE$5,0)),"")</f>
        <v>Ensign Meats Inc</v>
      </c>
      <c r="D709" s="2"/>
      <c r="E709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09" s="4" t="str">
        <f>IF(C709="","",IF(COUNTIFS('[1]ET-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09" s="26" t="str">
        <f>IFERROR(IF(VLOOKUP(Contacts[[#This Row],[Registration Number]],'[1]ET- AC Registrations'!$G$5:$AC$8000,20,FALSE)=TRUE,"Yes","No"),"")</f>
        <v>Yes</v>
      </c>
      <c r="H709" s="26" t="str">
        <f>IFERROR(IF(VLOOKUP(Contacts[[#This Row],[Registration Number]],'[1]ET- AC Registrations'!$G$5:$AC$8000,21,FALSE)=TRUE,"Yes","No"),"")</f>
        <v>Yes</v>
      </c>
      <c r="I709" s="26" t="str">
        <f>IFERROR(IF(VLOOKUP(Contacts[[#This Row],[Registration Number]],'[1]ET- AC Registrations'!$G$5:$AC$8000,22,FALSE)=TRUE,"Yes","No"),"")</f>
        <v>Yes</v>
      </c>
      <c r="J709" s="26" t="str">
        <f>IFERROR(IF(VLOOKUP(Contacts[[#This Row],[Registration Number]],'[1]ET- AC Registrations'!$G$5:$AC$8000,23,FALSE)=TRUE,"Yes","No"),"")</f>
        <v>Yes</v>
      </c>
      <c r="K709" s="26" t="str">
        <f>IFERROR(INDEX('[1]ET- AC Registrations'!$A$5:$AE$8000,MATCH(Contacts[[#This Row],[Registration Number]],'[1]ET- AC Registrations'!$G$5:$G$8000,0),MATCH("City",'[1]ET- AC Registrations'!$A$5:$AE$5,0)),"")</f>
        <v>Inglewood</v>
      </c>
    </row>
    <row r="710" spans="2:11" ht="30" customHeight="1" x14ac:dyDescent="0.3">
      <c r="B710" s="1" t="s">
        <v>720</v>
      </c>
      <c r="C710" s="2" t="str">
        <f>IFERROR(INDEX('[1]ET- AC Registrations'!$A$5:$AE$8000,MATCH(Contacts[[#This Row],[Registration Number]],'[1]ET- AC Registrations'!$G$5:$G$8000,0),MATCH("Operation Name",'[1]ET- AC Registrations'!$A$5:$AE$5,0)),"")</f>
        <v>Raley's DC Freezer Warehouse</v>
      </c>
      <c r="D710" s="2"/>
      <c r="E710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10" s="4" t="str">
        <f>IF(C710="","",IF(COUNTIFS('[1]ET-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10" s="26" t="str">
        <f>IFERROR(IF(VLOOKUP(Contacts[[#This Row],[Registration Number]],'[1]ET- AC Registrations'!$G$5:$AC$8000,20,FALSE)=TRUE,"Yes","No"),"")</f>
        <v>No</v>
      </c>
      <c r="H710" s="26" t="str">
        <f>IFERROR(IF(VLOOKUP(Contacts[[#This Row],[Registration Number]],'[1]ET- AC Registrations'!$G$5:$AC$8000,21,FALSE)=TRUE,"Yes","No"),"")</f>
        <v>No</v>
      </c>
      <c r="I710" s="26" t="str">
        <f>IFERROR(IF(VLOOKUP(Contacts[[#This Row],[Registration Number]],'[1]ET- AC Registrations'!$G$5:$AC$8000,22,FALSE)=TRUE,"Yes","No"),"")</f>
        <v>Yes</v>
      </c>
      <c r="J710" s="26" t="str">
        <f>IFERROR(IF(VLOOKUP(Contacts[[#This Row],[Registration Number]],'[1]ET- AC Registrations'!$G$5:$AC$8000,23,FALSE)=TRUE,"Yes","No"),"")</f>
        <v>No</v>
      </c>
      <c r="K710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711" spans="2:11" ht="30" customHeight="1" x14ac:dyDescent="0.3">
      <c r="B711" s="1" t="s">
        <v>721</v>
      </c>
      <c r="C711" s="2" t="str">
        <f>IFERROR(INDEX('[1]ET- AC Registrations'!$A$5:$AE$8000,MATCH(Contacts[[#This Row],[Registration Number]],'[1]ET- AC Registrations'!$G$5:$G$8000,0),MATCH("Operation Name",'[1]ET- AC Registrations'!$A$5:$AE$5,0)),"")</f>
        <v>Lazy H Ranch</v>
      </c>
      <c r="D711" s="2"/>
      <c r="E711" s="3">
        <f>IFERROR(INDEX('[1]ET- AC Registrations'!$A$5:$AE$8000,MATCH(Contacts[[#This Row],[Registration Number]],'[1]ET- AC Registrations'!$G$5:$G$8000,0),MATCH("Expiration Date",'[1]ET- AC Registrations'!$A$5:$AE$5,0)),"")</f>
        <v>45458</v>
      </c>
      <c r="F711" s="4" t="str">
        <f>IF(C711="","",IF(COUNTIFS('[1]ET-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11" s="26" t="str">
        <f>IFERROR(IF(VLOOKUP(Contacts[[#This Row],[Registration Number]],'[1]ET- AC Registrations'!$G$5:$AC$8000,20,FALSE)=TRUE,"Yes","No"),"")</f>
        <v>Yes</v>
      </c>
      <c r="H711" s="26" t="str">
        <f>IFERROR(IF(VLOOKUP(Contacts[[#This Row],[Registration Number]],'[1]ET- AC Registrations'!$G$5:$AC$8000,21,FALSE)=TRUE,"Yes","No"),"")</f>
        <v>No</v>
      </c>
      <c r="I711" s="26" t="str">
        <f>IFERROR(IF(VLOOKUP(Contacts[[#This Row],[Registration Number]],'[1]ET- AC Registrations'!$G$5:$AC$8000,22,FALSE)=TRUE,"Yes","No"),"")</f>
        <v>No</v>
      </c>
      <c r="J711" s="26" t="str">
        <f>IFERROR(IF(VLOOKUP(Contacts[[#This Row],[Registration Number]],'[1]ET- AC Registrations'!$G$5:$AC$8000,23,FALSE)=TRUE,"Yes","No"),"")</f>
        <v>No</v>
      </c>
      <c r="K711" s="26" t="str">
        <f>IFERROR(INDEX('[1]ET- AC Registrations'!$A$5:$AE$8000,MATCH(Contacts[[#This Row],[Registration Number]],'[1]ET- AC Registrations'!$G$5:$G$8000,0),MATCH("City",'[1]ET- AC Registrations'!$A$5:$AE$5,0)),"")</f>
        <v>Jamestown</v>
      </c>
    </row>
    <row r="712" spans="2:11" ht="30" customHeight="1" x14ac:dyDescent="0.3">
      <c r="B712" s="1" t="s">
        <v>722</v>
      </c>
      <c r="C712" s="2" t="str">
        <f>IFERROR(INDEX('[1]ET- AC Registrations'!$A$5:$AE$8000,MATCH(Contacts[[#This Row],[Registration Number]],'[1]ET- AC Registrations'!$G$5:$G$8000,0),MATCH("Operation Name",'[1]ET- AC Registrations'!$A$5:$AE$5,0)),"")</f>
        <v>Dambacher Family Farms</v>
      </c>
      <c r="D712" s="2"/>
      <c r="E712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2" s="4" t="str">
        <f>IF(C712="","",IF(COUNTIFS('[1]ET-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12" s="26" t="str">
        <f>IFERROR(IF(VLOOKUP(Contacts[[#This Row],[Registration Number]],'[1]ET- AC Registrations'!$G$5:$AC$8000,20,FALSE)=TRUE,"Yes","No"),"")</f>
        <v>Yes</v>
      </c>
      <c r="H712" s="26" t="str">
        <f>IFERROR(IF(VLOOKUP(Contacts[[#This Row],[Registration Number]],'[1]ET- AC Registrations'!$G$5:$AC$8000,21,FALSE)=TRUE,"Yes","No"),"")</f>
        <v>No</v>
      </c>
      <c r="I712" s="26" t="str">
        <f>IFERROR(IF(VLOOKUP(Contacts[[#This Row],[Registration Number]],'[1]ET- AC Registrations'!$G$5:$AC$8000,22,FALSE)=TRUE,"Yes","No"),"")</f>
        <v>No</v>
      </c>
      <c r="J712" s="26" t="str">
        <f>IFERROR(IF(VLOOKUP(Contacts[[#This Row],[Registration Number]],'[1]ET- AC Registrations'!$G$5:$AC$8000,23,FALSE)=TRUE,"Yes","No"),"")</f>
        <v>No</v>
      </c>
      <c r="K712" s="26" t="str">
        <f>IFERROR(INDEX('[1]ET- AC Registrations'!$A$5:$AE$8000,MATCH(Contacts[[#This Row],[Registration Number]],'[1]ET- AC Registrations'!$G$5:$G$8000,0),MATCH("City",'[1]ET- AC Registrations'!$A$5:$AE$5,0)),"")</f>
        <v>Sonora</v>
      </c>
    </row>
    <row r="713" spans="2:11" ht="30" customHeight="1" x14ac:dyDescent="0.3">
      <c r="B713" s="1" t="s">
        <v>723</v>
      </c>
      <c r="C713" s="2" t="str">
        <f>IFERROR(INDEX('[1]ET- AC Registrations'!$A$5:$AE$8000,MATCH(Contacts[[#This Row],[Registration Number]],'[1]ET- AC Registrations'!$G$5:$G$8000,0),MATCH("Operation Name",'[1]ET- AC Registrations'!$A$5:$AE$5,0)),"")</f>
        <v>Vion Apeldoorn B.V.</v>
      </c>
      <c r="D713" s="2"/>
      <c r="E713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3" s="4" t="str">
        <f>IF(C713="","",IF(COUNTIFS('[1]ET-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13" s="26" t="str">
        <f>IFERROR(IF(VLOOKUP(Contacts[[#This Row],[Registration Number]],'[1]ET- AC Registrations'!$G$5:$AC$8000,20,FALSE)=TRUE,"Yes","No"),"")</f>
        <v>No</v>
      </c>
      <c r="H713" s="26" t="str">
        <f>IFERROR(IF(VLOOKUP(Contacts[[#This Row],[Registration Number]],'[1]ET- AC Registrations'!$G$5:$AC$8000,21,FALSE)=TRUE,"Yes","No"),"")</f>
        <v>No</v>
      </c>
      <c r="I713" s="26" t="str">
        <f>IFERROR(IF(VLOOKUP(Contacts[[#This Row],[Registration Number]],'[1]ET- AC Registrations'!$G$5:$AC$8000,22,FALSE)=TRUE,"Yes","No"),"")</f>
        <v>Yes</v>
      </c>
      <c r="J713" s="26" t="str">
        <f>IFERROR(IF(VLOOKUP(Contacts[[#This Row],[Registration Number]],'[1]ET- AC Registrations'!$G$5:$AC$8000,23,FALSE)=TRUE,"Yes","No"),"")</f>
        <v>No</v>
      </c>
      <c r="K713" s="26" t="str">
        <f>IFERROR(INDEX('[1]ET- AC Registrations'!$A$5:$AE$8000,MATCH(Contacts[[#This Row],[Registration Number]],'[1]ET- AC Registrations'!$G$5:$G$8000,0),MATCH("City",'[1]ET- AC Registrations'!$A$5:$AE$5,0)),"")</f>
        <v>Apeldoorn</v>
      </c>
    </row>
    <row r="714" spans="2:11" ht="30" customHeight="1" x14ac:dyDescent="0.3">
      <c r="B714" s="1" t="s">
        <v>724</v>
      </c>
      <c r="C714" s="2" t="str">
        <f>IFERROR(INDEX('[1]ET- AC Registrations'!$A$5:$AE$8000,MATCH(Contacts[[#This Row],[Registration Number]],'[1]ET- AC Registrations'!$G$5:$G$8000,0),MATCH("Operation Name",'[1]ET- AC Registrations'!$A$5:$AE$5,0)),"")</f>
        <v>Vion Boxtel B.V.</v>
      </c>
      <c r="D714" s="2"/>
      <c r="E714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4" s="4" t="str">
        <f>IF(C714="","",IF(COUNTIFS('[1]ET-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14" s="26" t="str">
        <f>IFERROR(IF(VLOOKUP(Contacts[[#This Row],[Registration Number]],'[1]ET- AC Registrations'!$G$5:$AC$8000,20,FALSE)=TRUE,"Yes","No"),"")</f>
        <v>No</v>
      </c>
      <c r="H714" s="26" t="str">
        <f>IFERROR(IF(VLOOKUP(Contacts[[#This Row],[Registration Number]],'[1]ET- AC Registrations'!$G$5:$AC$8000,21,FALSE)=TRUE,"Yes","No"),"")</f>
        <v>No</v>
      </c>
      <c r="I714" s="26" t="str">
        <f>IFERROR(IF(VLOOKUP(Contacts[[#This Row],[Registration Number]],'[1]ET- AC Registrations'!$G$5:$AC$8000,22,FALSE)=TRUE,"Yes","No"),"")</f>
        <v>Yes</v>
      </c>
      <c r="J714" s="26" t="str">
        <f>IFERROR(IF(VLOOKUP(Contacts[[#This Row],[Registration Number]],'[1]ET- AC Registrations'!$G$5:$AC$8000,23,FALSE)=TRUE,"Yes","No"),"")</f>
        <v>No</v>
      </c>
      <c r="K714" s="26" t="str">
        <f>IFERROR(INDEX('[1]ET- AC Registrations'!$A$5:$AE$8000,MATCH(Contacts[[#This Row],[Registration Number]],'[1]ET- AC Registrations'!$G$5:$G$8000,0),MATCH("City",'[1]ET- AC Registrations'!$A$5:$AE$5,0)),"")</f>
        <v>Boxtel</v>
      </c>
    </row>
    <row r="715" spans="2:11" ht="30" customHeight="1" x14ac:dyDescent="0.3">
      <c r="B715" s="1" t="s">
        <v>725</v>
      </c>
      <c r="C715" s="2" t="str">
        <f>IFERROR(INDEX('[1]ET- AC Registrations'!$A$5:$AE$8000,MATCH(Contacts[[#This Row],[Registration Number]],'[1]ET- AC Registrations'!$G$5:$G$8000,0),MATCH("Operation Name",'[1]ET- AC Registrations'!$A$5:$AE$5,0)),"")</f>
        <v>Vion Scherpenzeel B.V.</v>
      </c>
      <c r="D715" s="2"/>
      <c r="E715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5" s="4" t="str">
        <f>IF(C715="","",IF(COUNTIFS('[1]ET-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15" s="26" t="str">
        <f>IFERROR(IF(VLOOKUP(Contacts[[#This Row],[Registration Number]],'[1]ET- AC Registrations'!$G$5:$AC$8000,20,FALSE)=TRUE,"Yes","No"),"")</f>
        <v>No</v>
      </c>
      <c r="H715" s="26" t="str">
        <f>IFERROR(IF(VLOOKUP(Contacts[[#This Row],[Registration Number]],'[1]ET- AC Registrations'!$G$5:$AC$8000,21,FALSE)=TRUE,"Yes","No"),"")</f>
        <v>No</v>
      </c>
      <c r="I715" s="26" t="str">
        <f>IFERROR(IF(VLOOKUP(Contacts[[#This Row],[Registration Number]],'[1]ET- AC Registrations'!$G$5:$AC$8000,22,FALSE)=TRUE,"Yes","No"),"")</f>
        <v>Yes</v>
      </c>
      <c r="J715" s="26" t="str">
        <f>IFERROR(IF(VLOOKUP(Contacts[[#This Row],[Registration Number]],'[1]ET- AC Registrations'!$G$5:$AC$8000,23,FALSE)=TRUE,"Yes","No"),"")</f>
        <v>No</v>
      </c>
      <c r="K715" s="26" t="str">
        <f>IFERROR(INDEX('[1]ET- AC Registrations'!$A$5:$AE$8000,MATCH(Contacts[[#This Row],[Registration Number]],'[1]ET- AC Registrations'!$G$5:$G$8000,0),MATCH("City",'[1]ET- AC Registrations'!$A$5:$AE$5,0)),"")</f>
        <v>Scherpenzeel</v>
      </c>
    </row>
    <row r="716" spans="2:11" ht="30" customHeight="1" x14ac:dyDescent="0.3">
      <c r="B716" s="1" t="s">
        <v>726</v>
      </c>
      <c r="C716" s="2" t="str">
        <f>IFERROR(INDEX('[1]ET- AC Registrations'!$A$5:$AE$8000,MATCH(Contacts[[#This Row],[Registration Number]],'[1]ET- AC Registrations'!$G$5:$G$8000,0),MATCH("Operation Name",'[1]ET- AC Registrations'!$A$5:$AE$5,0)),"")</f>
        <v>Vion Groenlo B.V.</v>
      </c>
      <c r="D716" s="2"/>
      <c r="E716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6" s="4" t="str">
        <f>IF(C716="","",IF(COUNTIFS('[1]ET-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16" s="26" t="str">
        <f>IFERROR(IF(VLOOKUP(Contacts[[#This Row],[Registration Number]],'[1]ET- AC Registrations'!$G$5:$AC$8000,20,FALSE)=TRUE,"Yes","No"),"")</f>
        <v>No</v>
      </c>
      <c r="H716" s="26" t="str">
        <f>IFERROR(IF(VLOOKUP(Contacts[[#This Row],[Registration Number]],'[1]ET- AC Registrations'!$G$5:$AC$8000,21,FALSE)=TRUE,"Yes","No"),"")</f>
        <v>No</v>
      </c>
      <c r="I716" s="26" t="str">
        <f>IFERROR(IF(VLOOKUP(Contacts[[#This Row],[Registration Number]],'[1]ET- AC Registrations'!$G$5:$AC$8000,22,FALSE)=TRUE,"Yes","No"),"")</f>
        <v>Yes</v>
      </c>
      <c r="J716" s="26" t="str">
        <f>IFERROR(IF(VLOOKUP(Contacts[[#This Row],[Registration Number]],'[1]ET- AC Registrations'!$G$5:$AC$8000,23,FALSE)=TRUE,"Yes","No"),"")</f>
        <v>No</v>
      </c>
      <c r="K716" s="26" t="str">
        <f>IFERROR(INDEX('[1]ET- AC Registrations'!$A$5:$AE$8000,MATCH(Contacts[[#This Row],[Registration Number]],'[1]ET- AC Registrations'!$G$5:$G$8000,0),MATCH("City",'[1]ET- AC Registrations'!$A$5:$AE$5,0)),"")</f>
        <v>Groenlo</v>
      </c>
    </row>
    <row r="717" spans="2:11" ht="30" customHeight="1" x14ac:dyDescent="0.3">
      <c r="B717" s="1" t="s">
        <v>727</v>
      </c>
      <c r="C717" s="2" t="str">
        <f>IFERROR(INDEX('[1]ET- AC Registrations'!$A$5:$AE$8000,MATCH(Contacts[[#This Row],[Registration Number]],'[1]ET- AC Registrations'!$G$5:$G$8000,0),MATCH("Operation Name",'[1]ET- AC Registrations'!$A$5:$AE$5,0)),"")</f>
        <v>Cargill Meat Solutions Corporation</v>
      </c>
      <c r="D717" s="2"/>
      <c r="E717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7" s="4" t="str">
        <f>IF(C717="","",IF(COUNTIFS('[1]ET-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17" s="26" t="str">
        <f>IFERROR(IF(VLOOKUP(Contacts[[#This Row],[Registration Number]],'[1]ET- AC Registrations'!$G$5:$AC$8000,20,FALSE)=TRUE,"Yes","No"),"")</f>
        <v>No</v>
      </c>
      <c r="H717" s="26" t="str">
        <f>IFERROR(IF(VLOOKUP(Contacts[[#This Row],[Registration Number]],'[1]ET- AC Registrations'!$G$5:$AC$8000,21,FALSE)=TRUE,"Yes","No"),"")</f>
        <v>No</v>
      </c>
      <c r="I717" s="26" t="str">
        <f>IFERROR(IF(VLOOKUP(Contacts[[#This Row],[Registration Number]],'[1]ET- AC Registrations'!$G$5:$AC$8000,22,FALSE)=TRUE,"Yes","No"),"")</f>
        <v>Yes</v>
      </c>
      <c r="J717" s="26" t="str">
        <f>IFERROR(IF(VLOOKUP(Contacts[[#This Row],[Registration Number]],'[1]ET- AC Registrations'!$G$5:$AC$8000,23,FALSE)=TRUE,"Yes","No"),"")</f>
        <v>No</v>
      </c>
      <c r="K717" s="26" t="str">
        <f>IFERROR(INDEX('[1]ET- AC Registrations'!$A$5:$AE$8000,MATCH(Contacts[[#This Row],[Registration Number]],'[1]ET- AC Registrations'!$G$5:$G$8000,0),MATCH("City",'[1]ET- AC Registrations'!$A$5:$AE$5,0)),"")</f>
        <v>Manteca</v>
      </c>
    </row>
    <row r="718" spans="2:11" ht="30" customHeight="1" x14ac:dyDescent="0.3">
      <c r="B718" s="1" t="s">
        <v>728</v>
      </c>
      <c r="C718" s="2" t="str">
        <f>IFERROR(INDEX('[1]ET- AC Registrations'!$A$5:$AE$8000,MATCH(Contacts[[#This Row],[Registration Number]],'[1]ET- AC Registrations'!$G$5:$G$8000,0),MATCH("Operation Name",'[1]ET- AC Registrations'!$A$5:$AE$5,0)),"")</f>
        <v>Cargill Meat Solutions Corporation</v>
      </c>
      <c r="D718" s="2"/>
      <c r="E718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8" s="4" t="str">
        <f>IF(C718="","",IF(COUNTIFS('[1]ET-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18" s="26" t="str">
        <f>IFERROR(IF(VLOOKUP(Contacts[[#This Row],[Registration Number]],'[1]ET- AC Registrations'!$G$5:$AC$8000,20,FALSE)=TRUE,"Yes","No"),"")</f>
        <v>No</v>
      </c>
      <c r="H718" s="26" t="str">
        <f>IFERROR(IF(VLOOKUP(Contacts[[#This Row],[Registration Number]],'[1]ET- AC Registrations'!$G$5:$AC$8000,21,FALSE)=TRUE,"Yes","No"),"")</f>
        <v>No</v>
      </c>
      <c r="I718" s="26" t="str">
        <f>IFERROR(IF(VLOOKUP(Contacts[[#This Row],[Registration Number]],'[1]ET- AC Registrations'!$G$5:$AC$8000,22,FALSE)=TRUE,"Yes","No"),"")</f>
        <v>Yes</v>
      </c>
      <c r="J718" s="26" t="str">
        <f>IFERROR(IF(VLOOKUP(Contacts[[#This Row],[Registration Number]],'[1]ET- AC Registrations'!$G$5:$AC$8000,23,FALSE)=TRUE,"Yes","No"),"")</f>
        <v>No</v>
      </c>
      <c r="K718" s="26" t="str">
        <f>IFERROR(INDEX('[1]ET- AC Registrations'!$A$5:$AE$8000,MATCH(Contacts[[#This Row],[Registration Number]],'[1]ET- AC Registrations'!$G$5:$G$8000,0),MATCH("City",'[1]ET- AC Registrations'!$A$5:$AE$5,0)),"")</f>
        <v>Norwalk</v>
      </c>
    </row>
    <row r="719" spans="2:11" ht="30" customHeight="1" x14ac:dyDescent="0.3">
      <c r="B719" s="1" t="s">
        <v>729</v>
      </c>
      <c r="C719" s="2" t="str">
        <f>IFERROR(INDEX('[1]ET- AC Registrations'!$A$5:$AE$8000,MATCH(Contacts[[#This Row],[Registration Number]],'[1]ET- AC Registrations'!$G$5:$G$8000,0),MATCH("Operation Name",'[1]ET- AC Registrations'!$A$5:$AE$5,0)),"")</f>
        <v>Shamrock Foods Company</v>
      </c>
      <c r="D719" s="2"/>
      <c r="E719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19" s="4" t="str">
        <f>IF(C719="","",IF(COUNTIFS('[1]ET-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19" s="26" t="str">
        <f>IFERROR(IF(VLOOKUP(Contacts[[#This Row],[Registration Number]],'[1]ET- AC Registrations'!$G$5:$AC$8000,20,FALSE)=TRUE,"Yes","No"),"")</f>
        <v>Yes</v>
      </c>
      <c r="H719" s="26" t="str">
        <f>IFERROR(IF(VLOOKUP(Contacts[[#This Row],[Registration Number]],'[1]ET- AC Registrations'!$G$5:$AC$8000,21,FALSE)=TRUE,"Yes","No"),"")</f>
        <v>Yes</v>
      </c>
      <c r="I719" s="26" t="str">
        <f>IFERROR(IF(VLOOKUP(Contacts[[#This Row],[Registration Number]],'[1]ET- AC Registrations'!$G$5:$AC$8000,22,FALSE)=TRUE,"Yes","No"),"")</f>
        <v>Yes</v>
      </c>
      <c r="J719" s="26" t="str">
        <f>IFERROR(IF(VLOOKUP(Contacts[[#This Row],[Registration Number]],'[1]ET- AC Registrations'!$G$5:$AC$8000,23,FALSE)=TRUE,"Yes","No"),"")</f>
        <v>Yes</v>
      </c>
      <c r="K719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720" spans="2:11" ht="30" customHeight="1" x14ac:dyDescent="0.3">
      <c r="B720" s="1" t="s">
        <v>730</v>
      </c>
      <c r="C720" s="2" t="str">
        <f>IFERROR(INDEX('[1]ET- AC Registrations'!$A$5:$AE$8000,MATCH(Contacts[[#This Row],[Registration Number]],'[1]ET- AC Registrations'!$G$5:$G$8000,0),MATCH("Operation Name",'[1]ET- AC Registrations'!$A$5:$AE$5,0)),"")</f>
        <v>Day Ship Supply Inc</v>
      </c>
      <c r="D720" s="2"/>
      <c r="E720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0" s="4" t="str">
        <f>IF(C720="","",IF(COUNTIFS('[1]ET-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20" s="26" t="str">
        <f>IFERROR(IF(VLOOKUP(Contacts[[#This Row],[Registration Number]],'[1]ET- AC Registrations'!$G$5:$AC$8000,20,FALSE)=TRUE,"Yes","No"),"")</f>
        <v>No</v>
      </c>
      <c r="H720" s="26" t="str">
        <f>IFERROR(IF(VLOOKUP(Contacts[[#This Row],[Registration Number]],'[1]ET- AC Registrations'!$G$5:$AC$8000,21,FALSE)=TRUE,"Yes","No"),"")</f>
        <v>No</v>
      </c>
      <c r="I720" s="26" t="str">
        <f>IFERROR(IF(VLOOKUP(Contacts[[#This Row],[Registration Number]],'[1]ET- AC Registrations'!$G$5:$AC$8000,22,FALSE)=TRUE,"Yes","No"),"")</f>
        <v>Yes</v>
      </c>
      <c r="J720" s="26" t="str">
        <f>IFERROR(IF(VLOOKUP(Contacts[[#This Row],[Registration Number]],'[1]ET- AC Registrations'!$G$5:$AC$8000,23,FALSE)=TRUE,"Yes","No"),"")</f>
        <v>No</v>
      </c>
      <c r="K720" s="26" t="str">
        <f>IFERROR(INDEX('[1]ET- AC Registrations'!$A$5:$AE$8000,MATCH(Contacts[[#This Row],[Registration Number]],'[1]ET- AC Registrations'!$G$5:$G$8000,0),MATCH("City",'[1]ET- AC Registrations'!$A$5:$AE$5,0)),"")</f>
        <v>Coos Bay</v>
      </c>
    </row>
    <row r="721" spans="2:11" ht="30" customHeight="1" x14ac:dyDescent="0.3">
      <c r="B721" s="1" t="s">
        <v>731</v>
      </c>
      <c r="C721" s="2" t="str">
        <f>IFERROR(INDEX('[1]ET- AC Registrations'!$A$5:$AE$8000,MATCH(Contacts[[#This Row],[Registration Number]],'[1]ET- AC Registrations'!$G$5:$G$8000,0),MATCH("Operation Name",'[1]ET- AC Registrations'!$A$5:$AE$5,0)),"")</f>
        <v>Golden Eagle Services</v>
      </c>
      <c r="D721" s="2"/>
      <c r="E721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1" s="4" t="str">
        <f>IF(C721="","",IF(COUNTIFS('[1]ET-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1" s="26" t="str">
        <f>IFERROR(IF(VLOOKUP(Contacts[[#This Row],[Registration Number]],'[1]ET- AC Registrations'!$G$5:$AC$8000,20,FALSE)=TRUE,"Yes","No"),"")</f>
        <v>Yes</v>
      </c>
      <c r="H721" s="26" t="str">
        <f>IFERROR(IF(VLOOKUP(Contacts[[#This Row],[Registration Number]],'[1]ET- AC Registrations'!$G$5:$AC$8000,21,FALSE)=TRUE,"Yes","No"),"")</f>
        <v>No</v>
      </c>
      <c r="I721" s="26" t="str">
        <f>IFERROR(IF(VLOOKUP(Contacts[[#This Row],[Registration Number]],'[1]ET- AC Registrations'!$G$5:$AC$8000,22,FALSE)=TRUE,"Yes","No"),"")</f>
        <v>Yes</v>
      </c>
      <c r="J721" s="26" t="str">
        <f>IFERROR(IF(VLOOKUP(Contacts[[#This Row],[Registration Number]],'[1]ET- AC Registrations'!$G$5:$AC$8000,23,FALSE)=TRUE,"Yes","No"),"")</f>
        <v>No</v>
      </c>
      <c r="K721" s="26" t="str">
        <f>IFERROR(INDEX('[1]ET- AC Registrations'!$A$5:$AE$8000,MATCH(Contacts[[#This Row],[Registration Number]],'[1]ET- AC Registrations'!$G$5:$G$8000,0),MATCH("City",'[1]ET- AC Registrations'!$A$5:$AE$5,0)),"")</f>
        <v>South Gate</v>
      </c>
    </row>
    <row r="722" spans="2:11" ht="30" customHeight="1" x14ac:dyDescent="0.3">
      <c r="B722" s="1" t="s">
        <v>732</v>
      </c>
      <c r="C722" s="2" t="str">
        <f>IFERROR(INDEX('[1]ET- AC Registrations'!$A$5:$AE$8000,MATCH(Contacts[[#This Row],[Registration Number]],'[1]ET- AC Registrations'!$G$5:$G$8000,0),MATCH("Operation Name",'[1]ET- AC Registrations'!$A$5:$AE$5,0)),"")</f>
        <v>Frank Ward Wholesale Meats</v>
      </c>
      <c r="D722" s="2"/>
      <c r="E722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22" s="4" t="str">
        <f>IF(C722="","",IF(COUNTIFS('[1]ET-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2" s="26" t="str">
        <f>IFERROR(IF(VLOOKUP(Contacts[[#This Row],[Registration Number]],'[1]ET- AC Registrations'!$G$5:$AC$8000,20,FALSE)=TRUE,"Yes","No"),"")</f>
        <v>No</v>
      </c>
      <c r="H722" s="26" t="str">
        <f>IFERROR(IF(VLOOKUP(Contacts[[#This Row],[Registration Number]],'[1]ET- AC Registrations'!$G$5:$AC$8000,21,FALSE)=TRUE,"Yes","No"),"")</f>
        <v>No</v>
      </c>
      <c r="I722" s="26" t="str">
        <f>IFERROR(IF(VLOOKUP(Contacts[[#This Row],[Registration Number]],'[1]ET- AC Registrations'!$G$5:$AC$8000,22,FALSE)=TRUE,"Yes","No"),"")</f>
        <v>Yes</v>
      </c>
      <c r="J722" s="26" t="str">
        <f>IFERROR(IF(VLOOKUP(Contacts[[#This Row],[Registration Number]],'[1]ET- AC Registrations'!$G$5:$AC$8000,23,FALSE)=TRUE,"Yes","No"),"")</f>
        <v>No</v>
      </c>
      <c r="K722" s="26" t="str">
        <f>IFERROR(INDEX('[1]ET- AC Registrations'!$A$5:$AE$8000,MATCH(Contacts[[#This Row],[Registration Number]],'[1]ET- AC Registrations'!$G$5:$G$8000,0),MATCH("City",'[1]ET- AC Registrations'!$A$5:$AE$5,0)),"")</f>
        <v>Rowland Heights</v>
      </c>
    </row>
    <row r="723" spans="2:11" ht="30" customHeight="1" x14ac:dyDescent="0.3">
      <c r="B723" s="1" t="s">
        <v>733</v>
      </c>
      <c r="C723" s="2" t="str">
        <f>IFERROR(INDEX('[1]ET- AC Registrations'!$A$5:$AE$8000,MATCH(Contacts[[#This Row],[Registration Number]],'[1]ET- AC Registrations'!$G$5:$G$8000,0),MATCH("Operation Name",'[1]ET- AC Registrations'!$A$5:$AE$5,0)),"")</f>
        <v>EG Trading Inc</v>
      </c>
      <c r="D723" s="2"/>
      <c r="E723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3" s="4" t="str">
        <f>IF(C723="","",IF(COUNTIFS('[1]ET-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3" s="26" t="str">
        <f>IFERROR(IF(VLOOKUP(Contacts[[#This Row],[Registration Number]],'[1]ET- AC Registrations'!$G$5:$AC$8000,20,FALSE)=TRUE,"Yes","No"),"")</f>
        <v>No</v>
      </c>
      <c r="H723" s="26" t="str">
        <f>IFERROR(IF(VLOOKUP(Contacts[[#This Row],[Registration Number]],'[1]ET- AC Registrations'!$G$5:$AC$8000,21,FALSE)=TRUE,"Yes","No"),"")</f>
        <v>No</v>
      </c>
      <c r="I723" s="26" t="str">
        <f>IFERROR(IF(VLOOKUP(Contacts[[#This Row],[Registration Number]],'[1]ET- AC Registrations'!$G$5:$AC$8000,22,FALSE)=TRUE,"Yes","No"),"")</f>
        <v>Yes</v>
      </c>
      <c r="J723" s="26" t="str">
        <f>IFERROR(IF(VLOOKUP(Contacts[[#This Row],[Registration Number]],'[1]ET- AC Registrations'!$G$5:$AC$8000,23,FALSE)=TRUE,"Yes","No"),"")</f>
        <v>No</v>
      </c>
      <c r="K723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724" spans="2:11" ht="30" customHeight="1" x14ac:dyDescent="0.3">
      <c r="B724" s="1" t="s">
        <v>734</v>
      </c>
      <c r="C724" s="2" t="str">
        <f>IFERROR(INDEX('[1]ET- AC Registrations'!$A$5:$AE$8000,MATCH(Contacts[[#This Row],[Registration Number]],'[1]ET- AC Registrations'!$G$5:$G$8000,0),MATCH("Operation Name",'[1]ET- AC Registrations'!$A$5:$AE$5,0)),"")</f>
        <v>Palace Meat Co</v>
      </c>
      <c r="D724" s="2"/>
      <c r="E724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4" s="4" t="str">
        <f>IF(C724="","",IF(COUNTIFS('[1]ET-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4" s="26" t="str">
        <f>IFERROR(IF(VLOOKUP(Contacts[[#This Row],[Registration Number]],'[1]ET- AC Registrations'!$G$5:$AC$8000,20,FALSE)=TRUE,"Yes","No"),"")</f>
        <v>No</v>
      </c>
      <c r="H724" s="26" t="str">
        <f>IFERROR(IF(VLOOKUP(Contacts[[#This Row],[Registration Number]],'[1]ET- AC Registrations'!$G$5:$AC$8000,21,FALSE)=TRUE,"Yes","No"),"")</f>
        <v>No</v>
      </c>
      <c r="I724" s="26" t="str">
        <f>IFERROR(IF(VLOOKUP(Contacts[[#This Row],[Registration Number]],'[1]ET- AC Registrations'!$G$5:$AC$8000,22,FALSE)=TRUE,"Yes","No"),"")</f>
        <v>Yes</v>
      </c>
      <c r="J724" s="26" t="str">
        <f>IFERROR(IF(VLOOKUP(Contacts[[#This Row],[Registration Number]],'[1]ET- AC Registrations'!$G$5:$AC$8000,23,FALSE)=TRUE,"Yes","No"),"")</f>
        <v>No</v>
      </c>
      <c r="K724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725" spans="2:11" ht="30" customHeight="1" x14ac:dyDescent="0.3">
      <c r="B725" s="1" t="s">
        <v>735</v>
      </c>
      <c r="C725" s="2" t="str">
        <f>IFERROR(INDEX('[1]ET- AC Registrations'!$A$5:$AE$8000,MATCH(Contacts[[#This Row],[Registration Number]],'[1]ET- AC Registrations'!$G$5:$G$8000,0),MATCH("Operation Name",'[1]ET- AC Registrations'!$A$5:$AE$5,0)),"")</f>
        <v>Willies Reliable Meat Company</v>
      </c>
      <c r="D725" s="2"/>
      <c r="E725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5" s="4" t="str">
        <f>IF(C725="","",IF(COUNTIFS('[1]ET-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5" s="26" t="str">
        <f>IFERROR(IF(VLOOKUP(Contacts[[#This Row],[Registration Number]],'[1]ET- AC Registrations'!$G$5:$AC$8000,20,FALSE)=TRUE,"Yes","No"),"")</f>
        <v>No</v>
      </c>
      <c r="H725" s="26" t="str">
        <f>IFERROR(IF(VLOOKUP(Contacts[[#This Row],[Registration Number]],'[1]ET- AC Registrations'!$G$5:$AC$8000,21,FALSE)=TRUE,"Yes","No"),"")</f>
        <v>No</v>
      </c>
      <c r="I725" s="26" t="str">
        <f>IFERROR(IF(VLOOKUP(Contacts[[#This Row],[Registration Number]],'[1]ET- AC Registrations'!$G$5:$AC$8000,22,FALSE)=TRUE,"Yes","No"),"")</f>
        <v>Yes</v>
      </c>
      <c r="J725" s="26" t="str">
        <f>IFERROR(IF(VLOOKUP(Contacts[[#This Row],[Registration Number]],'[1]ET- AC Registrations'!$G$5:$AC$8000,23,FALSE)=TRUE,"Yes","No"),"")</f>
        <v>Yes</v>
      </c>
      <c r="K725" s="26" t="str">
        <f>IFERROR(INDEX('[1]ET- AC Registrations'!$A$5:$AE$8000,MATCH(Contacts[[#This Row],[Registration Number]],'[1]ET- AC Registrations'!$G$5:$G$8000,0),MATCH("City",'[1]ET- AC Registrations'!$A$5:$AE$5,0)),"")</f>
        <v>Cudahy</v>
      </c>
    </row>
    <row r="726" spans="2:11" ht="30" customHeight="1" x14ac:dyDescent="0.3">
      <c r="B726" s="1" t="s">
        <v>736</v>
      </c>
      <c r="C726" s="2" t="str">
        <f>IFERROR(INDEX('[1]ET- AC Registrations'!$A$5:$AE$8000,MATCH(Contacts[[#This Row],[Registration Number]],'[1]ET- AC Registrations'!$G$5:$G$8000,0),MATCH("Operation Name",'[1]ET- AC Registrations'!$A$5:$AE$5,0)),"")</f>
        <v>Japavege Inc Dba Jassport</v>
      </c>
      <c r="D726" s="2"/>
      <c r="E726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6" s="4" t="str">
        <f>IF(C726="","",IF(COUNTIFS('[1]ET-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6" s="26" t="str">
        <f>IFERROR(IF(VLOOKUP(Contacts[[#This Row],[Registration Number]],'[1]ET- AC Registrations'!$G$5:$AC$8000,20,FALSE)=TRUE,"Yes","No"),"")</f>
        <v>No</v>
      </c>
      <c r="H726" s="26" t="str">
        <f>IFERROR(IF(VLOOKUP(Contacts[[#This Row],[Registration Number]],'[1]ET- AC Registrations'!$G$5:$AC$8000,21,FALSE)=TRUE,"Yes","No"),"")</f>
        <v>No</v>
      </c>
      <c r="I726" s="26" t="str">
        <f>IFERROR(IF(VLOOKUP(Contacts[[#This Row],[Registration Number]],'[1]ET- AC Registrations'!$G$5:$AC$8000,22,FALSE)=TRUE,"Yes","No"),"")</f>
        <v>Yes</v>
      </c>
      <c r="J726" s="26" t="str">
        <f>IFERROR(IF(VLOOKUP(Contacts[[#This Row],[Registration Number]],'[1]ET- AC Registrations'!$G$5:$AC$8000,23,FALSE)=TRUE,"Yes","No"),"")</f>
        <v>No</v>
      </c>
      <c r="K726" s="26" t="str">
        <f>IFERROR(INDEX('[1]ET- AC Registrations'!$A$5:$AE$8000,MATCH(Contacts[[#This Row],[Registration Number]],'[1]ET- AC Registrations'!$G$5:$G$8000,0),MATCH("City",'[1]ET- AC Registrations'!$A$5:$AE$5,0)),"")</f>
        <v>Carson</v>
      </c>
    </row>
    <row r="727" spans="2:11" ht="30" customHeight="1" x14ac:dyDescent="0.3">
      <c r="B727" s="1" t="s">
        <v>737</v>
      </c>
      <c r="C727" s="2" t="str">
        <f>IFERROR(INDEX('[1]ET- AC Registrations'!$A$5:$AE$8000,MATCH(Contacts[[#This Row],[Registration Number]],'[1]ET- AC Registrations'!$G$5:$G$8000,0),MATCH("Operation Name",'[1]ET- AC Registrations'!$A$5:$AE$5,0)),"")</f>
        <v>Mariscos Bahia Inc</v>
      </c>
      <c r="D727" s="2"/>
      <c r="E727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7" s="4" t="str">
        <f>IF(C727="","",IF(COUNTIFS('[1]ET-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7" s="26" t="str">
        <f>IFERROR(IF(VLOOKUP(Contacts[[#This Row],[Registration Number]],'[1]ET- AC Registrations'!$G$5:$AC$8000,20,FALSE)=TRUE,"Yes","No"),"")</f>
        <v>Yes</v>
      </c>
      <c r="H727" s="26" t="str">
        <f>IFERROR(IF(VLOOKUP(Contacts[[#This Row],[Registration Number]],'[1]ET- AC Registrations'!$G$5:$AC$8000,21,FALSE)=TRUE,"Yes","No"),"")</f>
        <v>No</v>
      </c>
      <c r="I727" s="26" t="str">
        <f>IFERROR(IF(VLOOKUP(Contacts[[#This Row],[Registration Number]],'[1]ET- AC Registrations'!$G$5:$AC$8000,22,FALSE)=TRUE,"Yes","No"),"")</f>
        <v>Yes</v>
      </c>
      <c r="J727" s="26" t="str">
        <f>IFERROR(IF(VLOOKUP(Contacts[[#This Row],[Registration Number]],'[1]ET- AC Registrations'!$G$5:$AC$8000,23,FALSE)=TRUE,"Yes","No"),"")</f>
        <v>Yes</v>
      </c>
      <c r="K727" s="26" t="str">
        <f>IFERROR(INDEX('[1]ET- AC Registrations'!$A$5:$AE$8000,MATCH(Contacts[[#This Row],[Registration Number]],'[1]ET- AC Registrations'!$G$5:$G$8000,0),MATCH("City",'[1]ET- AC Registrations'!$A$5:$AE$5,0)),"")</f>
        <v>Pico Rivera</v>
      </c>
    </row>
    <row r="728" spans="2:11" ht="30" customHeight="1" x14ac:dyDescent="0.3">
      <c r="B728" s="1" t="s">
        <v>738</v>
      </c>
      <c r="C728" s="2" t="str">
        <f>IFERROR(INDEX('[1]ET- AC Registrations'!$A$5:$AE$8000,MATCH(Contacts[[#This Row],[Registration Number]],'[1]ET- AC Registrations'!$G$5:$G$8000,0),MATCH("Operation Name",'[1]ET- AC Registrations'!$A$5:$AE$5,0)),"")</f>
        <v>Dongsuh Inc</v>
      </c>
      <c r="D728" s="2"/>
      <c r="E728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8" s="4" t="str">
        <f>IF(C728="","",IF(COUNTIFS('[1]ET-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8" s="26" t="str">
        <f>IFERROR(IF(VLOOKUP(Contacts[[#This Row],[Registration Number]],'[1]ET- AC Registrations'!$G$5:$AC$8000,20,FALSE)=TRUE,"Yes","No"),"")</f>
        <v>No</v>
      </c>
      <c r="H728" s="26" t="str">
        <f>IFERROR(IF(VLOOKUP(Contacts[[#This Row],[Registration Number]],'[1]ET- AC Registrations'!$G$5:$AC$8000,21,FALSE)=TRUE,"Yes","No"),"")</f>
        <v>No</v>
      </c>
      <c r="I728" s="26" t="str">
        <f>IFERROR(IF(VLOOKUP(Contacts[[#This Row],[Registration Number]],'[1]ET- AC Registrations'!$G$5:$AC$8000,22,FALSE)=TRUE,"Yes","No"),"")</f>
        <v>Yes</v>
      </c>
      <c r="J728" s="26" t="str">
        <f>IFERROR(IF(VLOOKUP(Contacts[[#This Row],[Registration Number]],'[1]ET- AC Registrations'!$G$5:$AC$8000,23,FALSE)=TRUE,"Yes","No"),"")</f>
        <v>No</v>
      </c>
      <c r="K728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729" spans="2:11" ht="30" customHeight="1" x14ac:dyDescent="0.3">
      <c r="B729" s="1" t="s">
        <v>739</v>
      </c>
      <c r="C729" s="2" t="str">
        <f>IFERROR(INDEX('[1]ET- AC Registrations'!$A$5:$AE$8000,MATCH(Contacts[[#This Row],[Registration Number]],'[1]ET- AC Registrations'!$G$5:$G$8000,0),MATCH("Operation Name",'[1]ET- AC Registrations'!$A$5:$AE$5,0)),"")</f>
        <v>Pitman Enterprise USA LLC</v>
      </c>
      <c r="D729" s="2"/>
      <c r="E729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29" s="4" t="str">
        <f>IF(C729="","",IF(COUNTIFS('[1]ET-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29" s="26" t="str">
        <f>IFERROR(IF(VLOOKUP(Contacts[[#This Row],[Registration Number]],'[1]ET- AC Registrations'!$G$5:$AC$8000,20,FALSE)=TRUE,"Yes","No"),"")</f>
        <v>No</v>
      </c>
      <c r="H729" s="26" t="str">
        <f>IFERROR(IF(VLOOKUP(Contacts[[#This Row],[Registration Number]],'[1]ET- AC Registrations'!$G$5:$AC$8000,21,FALSE)=TRUE,"Yes","No"),"")</f>
        <v>No</v>
      </c>
      <c r="I729" s="26" t="str">
        <f>IFERROR(IF(VLOOKUP(Contacts[[#This Row],[Registration Number]],'[1]ET- AC Registrations'!$G$5:$AC$8000,22,FALSE)=TRUE,"Yes","No"),"")</f>
        <v>Yes</v>
      </c>
      <c r="J729" s="26" t="str">
        <f>IFERROR(IF(VLOOKUP(Contacts[[#This Row],[Registration Number]],'[1]ET- AC Registrations'!$G$5:$AC$8000,23,FALSE)=TRUE,"Yes","No"),"")</f>
        <v>No</v>
      </c>
      <c r="K729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730" spans="2:11" ht="30" customHeight="1" x14ac:dyDescent="0.3">
      <c r="B730" s="1" t="s">
        <v>740</v>
      </c>
      <c r="C730" s="2" t="str">
        <f>IFERROR(INDEX('[1]ET- AC Registrations'!$A$5:$AE$8000,MATCH(Contacts[[#This Row],[Registration Number]],'[1]ET- AC Registrations'!$G$5:$G$8000,0),MATCH("Operation Name",'[1]ET- AC Registrations'!$A$5:$AE$5,0)),"")</f>
        <v>J &amp; J Fine Foods</v>
      </c>
      <c r="D730" s="2"/>
      <c r="E730" s="3">
        <f>IFERROR(INDEX('[1]ET- AC Registrations'!$A$5:$AE$8000,MATCH(Contacts[[#This Row],[Registration Number]],'[1]ET- AC Registrations'!$G$5:$G$8000,0),MATCH("Expiration Date",'[1]ET- AC Registrations'!$A$5:$AE$5,0)),"")</f>
        <v>45459</v>
      </c>
      <c r="F730" s="4" t="str">
        <f>IF(C730="","",IF(COUNTIFS('[1]ET-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0" s="26" t="str">
        <f>IFERROR(IF(VLOOKUP(Contacts[[#This Row],[Registration Number]],'[1]ET- AC Registrations'!$G$5:$AC$8000,20,FALSE)=TRUE,"Yes","No"),"")</f>
        <v>No</v>
      </c>
      <c r="H730" s="26" t="str">
        <f>IFERROR(IF(VLOOKUP(Contacts[[#This Row],[Registration Number]],'[1]ET- AC Registrations'!$G$5:$AC$8000,21,FALSE)=TRUE,"Yes","No"),"")</f>
        <v>No</v>
      </c>
      <c r="I730" s="26" t="str">
        <f>IFERROR(IF(VLOOKUP(Contacts[[#This Row],[Registration Number]],'[1]ET- AC Registrations'!$G$5:$AC$8000,22,FALSE)=TRUE,"Yes","No"),"")</f>
        <v>Yes</v>
      </c>
      <c r="J730" s="26" t="str">
        <f>IFERROR(IF(VLOOKUP(Contacts[[#This Row],[Registration Number]],'[1]ET- AC Registrations'!$G$5:$AC$8000,23,FALSE)=TRUE,"Yes","No"),"")</f>
        <v>No</v>
      </c>
      <c r="K730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731" spans="2:11" ht="30" customHeight="1" x14ac:dyDescent="0.3">
      <c r="B731" s="1" t="s">
        <v>741</v>
      </c>
      <c r="C731" s="2" t="str">
        <f>IFERROR(INDEX('[1]ET- AC Registrations'!$A$5:$AE$8000,MATCH(Contacts[[#This Row],[Registration Number]],'[1]ET- AC Registrations'!$G$5:$G$8000,0),MATCH("Operation Name",'[1]ET- AC Registrations'!$A$5:$AE$5,0)),"")</f>
        <v>Alexandre Kids LLC</v>
      </c>
      <c r="D731" s="2"/>
      <c r="E731" s="3">
        <f>IFERROR(INDEX('[1]ET- AC Registrations'!$A$5:$AE$8000,MATCH(Contacts[[#This Row],[Registration Number]],'[1]ET- AC Registrations'!$G$5:$G$8000,0),MATCH("Expiration Date",'[1]ET- AC Registrations'!$A$5:$AE$5,0)),"")</f>
        <v>45462</v>
      </c>
      <c r="F731" s="4" t="str">
        <f>IF(C731="","",IF(COUNTIFS('[1]ET-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1" s="26" t="str">
        <f>IFERROR(IF(VLOOKUP(Contacts[[#This Row],[Registration Number]],'[1]ET- AC Registrations'!$G$5:$AC$8000,20,FALSE)=TRUE,"Yes","No"),"")</f>
        <v>Yes</v>
      </c>
      <c r="H731" s="26" t="str">
        <f>IFERROR(IF(VLOOKUP(Contacts[[#This Row],[Registration Number]],'[1]ET- AC Registrations'!$G$5:$AC$8000,21,FALSE)=TRUE,"Yes","No"),"")</f>
        <v>No</v>
      </c>
      <c r="I731" s="26" t="str">
        <f>IFERROR(IF(VLOOKUP(Contacts[[#This Row],[Registration Number]],'[1]ET- AC Registrations'!$G$5:$AC$8000,22,FALSE)=TRUE,"Yes","No"),"")</f>
        <v>No</v>
      </c>
      <c r="J731" s="26" t="str">
        <f>IFERROR(IF(VLOOKUP(Contacts[[#This Row],[Registration Number]],'[1]ET- AC Registrations'!$G$5:$AC$8000,23,FALSE)=TRUE,"Yes","No"),"")</f>
        <v>No</v>
      </c>
      <c r="K731" s="26" t="str">
        <f>IFERROR(INDEX('[1]ET- AC Registrations'!$A$5:$AE$8000,MATCH(Contacts[[#This Row],[Registration Number]],'[1]ET- AC Registrations'!$G$5:$G$8000,0),MATCH("City",'[1]ET- AC Registrations'!$A$5:$AE$5,0)),"")</f>
        <v>Crescent City</v>
      </c>
    </row>
    <row r="732" spans="2:11" ht="30" customHeight="1" x14ac:dyDescent="0.3">
      <c r="B732" s="1" t="s">
        <v>742</v>
      </c>
      <c r="C732" s="2" t="str">
        <f>IFERROR(INDEX('[1]ET- AC Registrations'!$A$5:$AE$8000,MATCH(Contacts[[#This Row],[Registration Number]],'[1]ET- AC Registrations'!$G$5:$G$8000,0),MATCH("Operation Name",'[1]ET- AC Registrations'!$A$5:$AE$5,0)),"")</f>
        <v>Alexandre Family Farm/ Dairy</v>
      </c>
      <c r="D732" s="2"/>
      <c r="E732" s="3">
        <f>IFERROR(INDEX('[1]ET- AC Registrations'!$A$5:$AE$8000,MATCH(Contacts[[#This Row],[Registration Number]],'[1]ET- AC Registrations'!$G$5:$G$8000,0),MATCH("Expiration Date",'[1]ET- AC Registrations'!$A$5:$AE$5,0)),"")</f>
        <v>45462</v>
      </c>
      <c r="F732" s="4" t="str">
        <f>IF(C732="","",IF(COUNTIFS('[1]ET-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2" s="26" t="str">
        <f>IFERROR(IF(VLOOKUP(Contacts[[#This Row],[Registration Number]],'[1]ET- AC Registrations'!$G$5:$AC$8000,20,FALSE)=TRUE,"Yes","No"),"")</f>
        <v>No</v>
      </c>
      <c r="H732" s="26" t="str">
        <f>IFERROR(IF(VLOOKUP(Contacts[[#This Row],[Registration Number]],'[1]ET- AC Registrations'!$G$5:$AC$8000,21,FALSE)=TRUE,"Yes","No"),"")</f>
        <v>No</v>
      </c>
      <c r="I732" s="26" t="str">
        <f>IFERROR(IF(VLOOKUP(Contacts[[#This Row],[Registration Number]],'[1]ET- AC Registrations'!$G$5:$AC$8000,22,FALSE)=TRUE,"Yes","No"),"")</f>
        <v>Yes</v>
      </c>
      <c r="J732" s="26" t="str">
        <f>IFERROR(IF(VLOOKUP(Contacts[[#This Row],[Registration Number]],'[1]ET- AC Registrations'!$G$5:$AC$8000,23,FALSE)=TRUE,"Yes","No"),"")</f>
        <v>No</v>
      </c>
      <c r="K732" s="26" t="str">
        <f>IFERROR(INDEX('[1]ET- AC Registrations'!$A$5:$AE$8000,MATCH(Contacts[[#This Row],[Registration Number]],'[1]ET- AC Registrations'!$G$5:$G$8000,0),MATCH("City",'[1]ET- AC Registrations'!$A$5:$AE$5,0)),"")</f>
        <v>Crescent City</v>
      </c>
    </row>
    <row r="733" spans="2:11" ht="30" customHeight="1" x14ac:dyDescent="0.3">
      <c r="B733" s="1" t="s">
        <v>743</v>
      </c>
      <c r="C733" s="2" t="str">
        <f>IFERROR(INDEX('[1]ET- AC Registrations'!$A$5:$AE$8000,MATCH(Contacts[[#This Row],[Registration Number]],'[1]ET- AC Registrations'!$G$5:$G$8000,0),MATCH("Operation Name",'[1]ET- AC Registrations'!$A$5:$AE$5,0)),"")</f>
        <v>MR Gim Company Dba Slc International</v>
      </c>
      <c r="D733" s="2"/>
      <c r="E733" s="3">
        <f>IFERROR(INDEX('[1]ET- AC Registrations'!$A$5:$AE$8000,MATCH(Contacts[[#This Row],[Registration Number]],'[1]ET- AC Registrations'!$G$5:$G$8000,0),MATCH("Expiration Date",'[1]ET- AC Registrations'!$A$5:$AE$5,0)),"")</f>
        <v>45462</v>
      </c>
      <c r="F733" s="4" t="str">
        <f>IF(C733="","",IF(COUNTIFS('[1]ET-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3" s="26" t="str">
        <f>IFERROR(IF(VLOOKUP(Contacts[[#This Row],[Registration Number]],'[1]ET- AC Registrations'!$G$5:$AC$8000,20,FALSE)=TRUE,"Yes","No"),"")</f>
        <v>No</v>
      </c>
      <c r="H733" s="26" t="str">
        <f>IFERROR(IF(VLOOKUP(Contacts[[#This Row],[Registration Number]],'[1]ET- AC Registrations'!$G$5:$AC$8000,21,FALSE)=TRUE,"Yes","No"),"")</f>
        <v>No</v>
      </c>
      <c r="I733" s="26" t="str">
        <f>IFERROR(IF(VLOOKUP(Contacts[[#This Row],[Registration Number]],'[1]ET- AC Registrations'!$G$5:$AC$8000,22,FALSE)=TRUE,"Yes","No"),"")</f>
        <v>Yes</v>
      </c>
      <c r="J733" s="26" t="str">
        <f>IFERROR(IF(VLOOKUP(Contacts[[#This Row],[Registration Number]],'[1]ET- AC Registrations'!$G$5:$AC$8000,23,FALSE)=TRUE,"Yes","No"),"")</f>
        <v>No</v>
      </c>
      <c r="K733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734" spans="2:11" ht="30" customHeight="1" x14ac:dyDescent="0.3">
      <c r="B734" s="1" t="s">
        <v>744</v>
      </c>
      <c r="C734" s="2" t="str">
        <f>IFERROR(INDEX('[1]ET- AC Registrations'!$A$5:$AE$8000,MATCH(Contacts[[#This Row],[Registration Number]],'[1]ET- AC Registrations'!$G$5:$G$8000,0),MATCH("Operation Name",'[1]ET- AC Registrations'!$A$5:$AE$5,0)),"")</f>
        <v>Ageis Coastal Provisions</v>
      </c>
      <c r="D734" s="2"/>
      <c r="E734" s="3">
        <f>IFERROR(INDEX('[1]ET- AC Registrations'!$A$5:$AE$8000,MATCH(Contacts[[#This Row],[Registration Number]],'[1]ET- AC Registrations'!$G$5:$G$8000,0),MATCH("Expiration Date",'[1]ET- AC Registrations'!$A$5:$AE$5,0)),"")</f>
        <v>45456</v>
      </c>
      <c r="F734" s="4" t="str">
        <f>IF(C734="","",IF(COUNTIFS('[1]ET-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4" s="26" t="str">
        <f>IFERROR(IF(VLOOKUP(Contacts[[#This Row],[Registration Number]],'[1]ET- AC Registrations'!$G$5:$AC$8000,20,FALSE)=TRUE,"Yes","No"),"")</f>
        <v>No</v>
      </c>
      <c r="H734" s="26" t="str">
        <f>IFERROR(IF(VLOOKUP(Contacts[[#This Row],[Registration Number]],'[1]ET- AC Registrations'!$G$5:$AC$8000,21,FALSE)=TRUE,"Yes","No"),"")</f>
        <v>No</v>
      </c>
      <c r="I734" s="26" t="str">
        <f>IFERROR(IF(VLOOKUP(Contacts[[#This Row],[Registration Number]],'[1]ET- AC Registrations'!$G$5:$AC$8000,22,FALSE)=TRUE,"Yes","No"),"")</f>
        <v>Yes</v>
      </c>
      <c r="J734" s="26" t="str">
        <f>IFERROR(IF(VLOOKUP(Contacts[[#This Row],[Registration Number]],'[1]ET- AC Registrations'!$G$5:$AC$8000,23,FALSE)=TRUE,"Yes","No"),"")</f>
        <v>No</v>
      </c>
      <c r="K734" s="26" t="str">
        <f>IFERROR(INDEX('[1]ET- AC Registrations'!$A$5:$AE$8000,MATCH(Contacts[[#This Row],[Registration Number]],'[1]ET- AC Registrations'!$G$5:$G$8000,0),MATCH("City",'[1]ET- AC Registrations'!$A$5:$AE$5,0)),"")</f>
        <v>Carlsbad</v>
      </c>
    </row>
    <row r="735" spans="2:11" ht="30" customHeight="1" x14ac:dyDescent="0.3">
      <c r="B735" s="1" t="s">
        <v>745</v>
      </c>
      <c r="C735" s="2" t="str">
        <f>IFERROR(INDEX('[1]ET- AC Registrations'!$A$5:$AE$8000,MATCH(Contacts[[#This Row],[Registration Number]],'[1]ET- AC Registrations'!$G$5:$G$8000,0),MATCH("Operation Name",'[1]ET- AC Registrations'!$A$5:$AE$5,0)),"")</f>
        <v>Sam Chang Food</v>
      </c>
      <c r="D735" s="2"/>
      <c r="E735" s="3">
        <f>IFERROR(INDEX('[1]ET- AC Registrations'!$A$5:$AE$8000,MATCH(Contacts[[#This Row],[Registration Number]],'[1]ET- AC Registrations'!$G$5:$G$8000,0),MATCH("Expiration Date",'[1]ET- AC Registrations'!$A$5:$AE$5,0)),"")</f>
        <v>45462</v>
      </c>
      <c r="F735" s="4" t="str">
        <f>IF(C735="","",IF(COUNTIFS('[1]ET-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5" s="26" t="str">
        <f>IFERROR(IF(VLOOKUP(Contacts[[#This Row],[Registration Number]],'[1]ET- AC Registrations'!$G$5:$AC$8000,20,FALSE)=TRUE,"Yes","No"),"")</f>
        <v>No</v>
      </c>
      <c r="H735" s="26" t="str">
        <f>IFERROR(IF(VLOOKUP(Contacts[[#This Row],[Registration Number]],'[1]ET- AC Registrations'!$G$5:$AC$8000,21,FALSE)=TRUE,"Yes","No"),"")</f>
        <v>No</v>
      </c>
      <c r="I735" s="26" t="str">
        <f>IFERROR(IF(VLOOKUP(Contacts[[#This Row],[Registration Number]],'[1]ET- AC Registrations'!$G$5:$AC$8000,22,FALSE)=TRUE,"Yes","No"),"")</f>
        <v>Yes</v>
      </c>
      <c r="J735" s="26" t="str">
        <f>IFERROR(IF(VLOOKUP(Contacts[[#This Row],[Registration Number]],'[1]ET- AC Registrations'!$G$5:$AC$8000,23,FALSE)=TRUE,"Yes","No"),"")</f>
        <v>Yes</v>
      </c>
      <c r="K735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736" spans="2:11" ht="30" customHeight="1" x14ac:dyDescent="0.3">
      <c r="B736" s="1" t="s">
        <v>746</v>
      </c>
      <c r="C736" s="2" t="str">
        <f>IFERROR(INDEX('[1]ET- AC Registrations'!$A$5:$AE$8000,MATCH(Contacts[[#This Row],[Registration Number]],'[1]ET- AC Registrations'!$G$5:$G$8000,0),MATCH("Operation Name",'[1]ET- AC Registrations'!$A$5:$AE$5,0)),"")</f>
        <v>Barreras Meat Co</v>
      </c>
      <c r="D736" s="2"/>
      <c r="E736" s="3">
        <f>IFERROR(INDEX('[1]ET- AC Registrations'!$A$5:$AE$8000,MATCH(Contacts[[#This Row],[Registration Number]],'[1]ET- AC Registrations'!$G$5:$G$8000,0),MATCH("Expiration Date",'[1]ET- AC Registrations'!$A$5:$AE$5,0)),"")</f>
        <v>45462</v>
      </c>
      <c r="F736" s="4" t="str">
        <f>IF(C736="","",IF(COUNTIFS('[1]ET-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6" s="26" t="str">
        <f>IFERROR(IF(VLOOKUP(Contacts[[#This Row],[Registration Number]],'[1]ET- AC Registrations'!$G$5:$AC$8000,20,FALSE)=TRUE,"Yes","No"),"")</f>
        <v>No</v>
      </c>
      <c r="H736" s="26" t="str">
        <f>IFERROR(IF(VLOOKUP(Contacts[[#This Row],[Registration Number]],'[1]ET- AC Registrations'!$G$5:$AC$8000,21,FALSE)=TRUE,"Yes","No"),"")</f>
        <v>No</v>
      </c>
      <c r="I736" s="26" t="str">
        <f>IFERROR(IF(VLOOKUP(Contacts[[#This Row],[Registration Number]],'[1]ET- AC Registrations'!$G$5:$AC$8000,22,FALSE)=TRUE,"Yes","No"),"")</f>
        <v>Yes</v>
      </c>
      <c r="J736" s="26" t="str">
        <f>IFERROR(IF(VLOOKUP(Contacts[[#This Row],[Registration Number]],'[1]ET- AC Registrations'!$G$5:$AC$8000,23,FALSE)=TRUE,"Yes","No"),"")</f>
        <v>Yes</v>
      </c>
      <c r="K736" s="26" t="str">
        <f>IFERROR(INDEX('[1]ET- AC Registrations'!$A$5:$AE$8000,MATCH(Contacts[[#This Row],[Registration Number]],'[1]ET- AC Registrations'!$G$5:$G$8000,0),MATCH("City",'[1]ET- AC Registrations'!$A$5:$AE$5,0)),"")</f>
        <v>Montebello</v>
      </c>
    </row>
    <row r="737" spans="2:11" ht="30" customHeight="1" x14ac:dyDescent="0.3">
      <c r="B737" s="1" t="s">
        <v>747</v>
      </c>
      <c r="C737" s="2" t="str">
        <f>IFERROR(INDEX('[1]ET- AC Registrations'!$A$5:$AE$8000,MATCH(Contacts[[#This Row],[Registration Number]],'[1]ET- AC Registrations'!$G$5:$G$8000,0),MATCH("Operation Name",'[1]ET- AC Registrations'!$A$5:$AE$5,0)),"")</f>
        <v>Stafford Meat Company Inc</v>
      </c>
      <c r="D737" s="2"/>
      <c r="E737" s="3">
        <f>IFERROR(INDEX('[1]ET- AC Registrations'!$A$5:$AE$8000,MATCH(Contacts[[#This Row],[Registration Number]],'[1]ET- AC Registrations'!$G$5:$G$8000,0),MATCH("Expiration Date",'[1]ET- AC Registrations'!$A$5:$AE$5,0)),"")</f>
        <v>45465</v>
      </c>
      <c r="F737" s="4" t="str">
        <f>IF(C737="","",IF(COUNTIFS('[1]ET-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7" s="26" t="str">
        <f>IFERROR(IF(VLOOKUP(Contacts[[#This Row],[Registration Number]],'[1]ET- AC Registrations'!$G$5:$AC$8000,20,FALSE)=TRUE,"Yes","No"),"")</f>
        <v>No</v>
      </c>
      <c r="H737" s="26" t="str">
        <f>IFERROR(IF(VLOOKUP(Contacts[[#This Row],[Registration Number]],'[1]ET- AC Registrations'!$G$5:$AC$8000,21,FALSE)=TRUE,"Yes","No"),"")</f>
        <v>No</v>
      </c>
      <c r="I737" s="26" t="str">
        <f>IFERROR(IF(VLOOKUP(Contacts[[#This Row],[Registration Number]],'[1]ET- AC Registrations'!$G$5:$AC$8000,22,FALSE)=TRUE,"Yes","No"),"")</f>
        <v>Yes</v>
      </c>
      <c r="J737" s="26" t="str">
        <f>IFERROR(IF(VLOOKUP(Contacts[[#This Row],[Registration Number]],'[1]ET- AC Registrations'!$G$5:$AC$8000,23,FALSE)=TRUE,"Yes","No"),"")</f>
        <v>No</v>
      </c>
      <c r="K737" s="26" t="str">
        <f>IFERROR(INDEX('[1]ET- AC Registrations'!$A$5:$AE$8000,MATCH(Contacts[[#This Row],[Registration Number]],'[1]ET- AC Registrations'!$G$5:$G$8000,0),MATCH("City",'[1]ET- AC Registrations'!$A$5:$AE$5,0)),"")</f>
        <v>Rio Linda</v>
      </c>
    </row>
    <row r="738" spans="2:11" ht="30" customHeight="1" x14ac:dyDescent="0.3">
      <c r="B738" s="1" t="s">
        <v>748</v>
      </c>
      <c r="C738" s="2" t="str">
        <f>IFERROR(INDEX('[1]ET- AC Registrations'!$A$5:$AE$8000,MATCH(Contacts[[#This Row],[Registration Number]],'[1]ET- AC Registrations'!$G$5:$G$8000,0),MATCH("Operation Name",'[1]ET- AC Registrations'!$A$5:$AE$5,0)),"")</f>
        <v>Martin PureFoods Corp</v>
      </c>
      <c r="D738" s="2"/>
      <c r="E738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38" s="4" t="str">
        <f>IF(C738="","",IF(COUNTIFS('[1]ET-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8" s="26" t="str">
        <f>IFERROR(IF(VLOOKUP(Contacts[[#This Row],[Registration Number]],'[1]ET- AC Registrations'!$G$5:$AC$8000,20,FALSE)=TRUE,"Yes","No"),"")</f>
        <v>No</v>
      </c>
      <c r="H738" s="26" t="str">
        <f>IFERROR(IF(VLOOKUP(Contacts[[#This Row],[Registration Number]],'[1]ET- AC Registrations'!$G$5:$AC$8000,21,FALSE)=TRUE,"Yes","No"),"")</f>
        <v>No</v>
      </c>
      <c r="I738" s="26" t="str">
        <f>IFERROR(IF(VLOOKUP(Contacts[[#This Row],[Registration Number]],'[1]ET- AC Registrations'!$G$5:$AC$8000,22,FALSE)=TRUE,"Yes","No"),"")</f>
        <v>Yes</v>
      </c>
      <c r="J738" s="26" t="str">
        <f>IFERROR(IF(VLOOKUP(Contacts[[#This Row],[Registration Number]],'[1]ET- AC Registrations'!$G$5:$AC$8000,23,FALSE)=TRUE,"Yes","No"),"")</f>
        <v>No</v>
      </c>
      <c r="K738" s="26" t="str">
        <f>IFERROR(INDEX('[1]ET- AC Registrations'!$A$5:$AE$8000,MATCH(Contacts[[#This Row],[Registration Number]],'[1]ET- AC Registrations'!$G$5:$G$8000,0),MATCH("City",'[1]ET- AC Registrations'!$A$5:$AE$5,0)),"")</f>
        <v>Pomona</v>
      </c>
    </row>
    <row r="739" spans="2:11" ht="30" customHeight="1" x14ac:dyDescent="0.3">
      <c r="B739" s="1" t="s">
        <v>749</v>
      </c>
      <c r="C739" s="2" t="str">
        <f>IFERROR(INDEX('[1]ET- AC Registrations'!$A$5:$AE$8000,MATCH(Contacts[[#This Row],[Registration Number]],'[1]ET- AC Registrations'!$G$5:$G$8000,0),MATCH("Operation Name",'[1]ET- AC Registrations'!$A$5:$AE$5,0)),"")</f>
        <v>Save Mart Supermarkets LLC</v>
      </c>
      <c r="D739" s="2"/>
      <c r="E739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39" s="4" t="str">
        <f>IF(C739="","",IF(COUNTIFS('[1]ET-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39" s="26" t="str">
        <f>IFERROR(IF(VLOOKUP(Contacts[[#This Row],[Registration Number]],'[1]ET- AC Registrations'!$G$5:$AC$8000,20,FALSE)=TRUE,"Yes","No"),"")</f>
        <v>Yes</v>
      </c>
      <c r="H739" s="26" t="str">
        <f>IFERROR(IF(VLOOKUP(Contacts[[#This Row],[Registration Number]],'[1]ET- AC Registrations'!$G$5:$AC$8000,21,FALSE)=TRUE,"Yes","No"),"")</f>
        <v>Yes</v>
      </c>
      <c r="I739" s="26" t="str">
        <f>IFERROR(IF(VLOOKUP(Contacts[[#This Row],[Registration Number]],'[1]ET- AC Registrations'!$G$5:$AC$8000,22,FALSE)=TRUE,"Yes","No"),"")</f>
        <v>Yes</v>
      </c>
      <c r="J739" s="26" t="str">
        <f>IFERROR(IF(VLOOKUP(Contacts[[#This Row],[Registration Number]],'[1]ET- AC Registrations'!$G$5:$AC$8000,23,FALSE)=TRUE,"Yes","No"),"")</f>
        <v>No</v>
      </c>
      <c r="K739" s="26" t="str">
        <f>IFERROR(INDEX('[1]ET- AC Registrations'!$A$5:$AE$8000,MATCH(Contacts[[#This Row],[Registration Number]],'[1]ET- AC Registrations'!$G$5:$G$8000,0),MATCH("City",'[1]ET- AC Registrations'!$A$5:$AE$5,0)),"")</f>
        <v>Roseville</v>
      </c>
    </row>
    <row r="740" spans="2:11" ht="30" customHeight="1" x14ac:dyDescent="0.3">
      <c r="B740" s="1" t="s">
        <v>750</v>
      </c>
      <c r="C740" s="2" t="str">
        <f>IFERROR(INDEX('[1]ET- AC Registrations'!$A$5:$AE$8000,MATCH(Contacts[[#This Row],[Registration Number]],'[1]ET- AC Registrations'!$G$5:$G$8000,0),MATCH("Operation Name",'[1]ET- AC Registrations'!$A$5:$AE$5,0)),"")</f>
        <v>Save Mart Supermarkets LLC</v>
      </c>
      <c r="D740" s="2"/>
      <c r="E740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0" s="4" t="str">
        <f>IF(C740="","",IF(COUNTIFS('[1]ET-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40" s="26" t="str">
        <f>IFERROR(IF(VLOOKUP(Contacts[[#This Row],[Registration Number]],'[1]ET- AC Registrations'!$G$5:$AC$8000,20,FALSE)=TRUE,"Yes","No"),"")</f>
        <v>Yes</v>
      </c>
      <c r="H740" s="26" t="str">
        <f>IFERROR(IF(VLOOKUP(Contacts[[#This Row],[Registration Number]],'[1]ET- AC Registrations'!$G$5:$AC$8000,21,FALSE)=TRUE,"Yes","No"),"")</f>
        <v>Yes</v>
      </c>
      <c r="I740" s="26" t="str">
        <f>IFERROR(IF(VLOOKUP(Contacts[[#This Row],[Registration Number]],'[1]ET- AC Registrations'!$G$5:$AC$8000,22,FALSE)=TRUE,"Yes","No"),"")</f>
        <v>Yes</v>
      </c>
      <c r="J740" s="26" t="str">
        <f>IFERROR(IF(VLOOKUP(Contacts[[#This Row],[Registration Number]],'[1]ET- AC Registrations'!$G$5:$AC$8000,23,FALSE)=TRUE,"Yes","No"),"")</f>
        <v>No</v>
      </c>
      <c r="K740" s="26" t="str">
        <f>IFERROR(INDEX('[1]ET- AC Registrations'!$A$5:$AE$8000,MATCH(Contacts[[#This Row],[Registration Number]],'[1]ET- AC Registrations'!$G$5:$G$8000,0),MATCH("City",'[1]ET- AC Registrations'!$A$5:$AE$5,0)),"")</f>
        <v>Merced</v>
      </c>
    </row>
    <row r="741" spans="2:11" ht="30" customHeight="1" x14ac:dyDescent="0.3">
      <c r="B741" s="1" t="s">
        <v>751</v>
      </c>
      <c r="C741" s="2" t="str">
        <f>IFERROR(INDEX('[1]ET- AC Registrations'!$A$5:$AE$8000,MATCH(Contacts[[#This Row],[Registration Number]],'[1]ET- AC Registrations'!$G$5:$G$8000,0),MATCH("Operation Name",'[1]ET- AC Registrations'!$A$5:$AE$5,0)),"")</f>
        <v>D'Artagnan LLC</v>
      </c>
      <c r="D741" s="2"/>
      <c r="E741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1" s="4" t="str">
        <f>IF(C741="","",IF(COUNTIFS('[1]ET-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41" s="26" t="str">
        <f>IFERROR(IF(VLOOKUP(Contacts[[#This Row],[Registration Number]],'[1]ET- AC Registrations'!$G$5:$AC$8000,20,FALSE)=TRUE,"Yes","No"),"")</f>
        <v>No</v>
      </c>
      <c r="H741" s="26" t="str">
        <f>IFERROR(IF(VLOOKUP(Contacts[[#This Row],[Registration Number]],'[1]ET- AC Registrations'!$G$5:$AC$8000,21,FALSE)=TRUE,"Yes","No"),"")</f>
        <v>No</v>
      </c>
      <c r="I741" s="26" t="str">
        <f>IFERROR(IF(VLOOKUP(Contacts[[#This Row],[Registration Number]],'[1]ET- AC Registrations'!$G$5:$AC$8000,22,FALSE)=TRUE,"Yes","No"),"")</f>
        <v>Yes</v>
      </c>
      <c r="J741" s="26" t="str">
        <f>IFERROR(IF(VLOOKUP(Contacts[[#This Row],[Registration Number]],'[1]ET- AC Registrations'!$G$5:$AC$8000,23,FALSE)=TRUE,"Yes","No"),"")</f>
        <v>Yes</v>
      </c>
      <c r="K741" s="26" t="str">
        <f>IFERROR(INDEX('[1]ET- AC Registrations'!$A$5:$AE$8000,MATCH(Contacts[[#This Row],[Registration Number]],'[1]ET- AC Registrations'!$G$5:$G$8000,0),MATCH("City",'[1]ET- AC Registrations'!$A$5:$AE$5,0)),"")</f>
        <v>Union</v>
      </c>
    </row>
    <row r="742" spans="2:11" ht="30" customHeight="1" x14ac:dyDescent="0.3">
      <c r="B742" s="1" t="s">
        <v>752</v>
      </c>
      <c r="C742" s="2" t="str">
        <f>IFERROR(INDEX('[1]ET- AC Registrations'!$A$5:$AE$8000,MATCH(Contacts[[#This Row],[Registration Number]],'[1]ET- AC Registrations'!$G$5:$G$8000,0),MATCH("Operation Name",'[1]ET- AC Registrations'!$A$5:$AE$5,0)),"")</f>
        <v>D'Artagnan LLC</v>
      </c>
      <c r="D742" s="2"/>
      <c r="E742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2" s="4" t="str">
        <f>IF(C742="","",IF(COUNTIFS('[1]ET-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42" s="26" t="str">
        <f>IFERROR(IF(VLOOKUP(Contacts[[#This Row],[Registration Number]],'[1]ET- AC Registrations'!$G$5:$AC$8000,20,FALSE)=TRUE,"Yes","No"),"")</f>
        <v>No</v>
      </c>
      <c r="H742" s="26" t="str">
        <f>IFERROR(IF(VLOOKUP(Contacts[[#This Row],[Registration Number]],'[1]ET- AC Registrations'!$G$5:$AC$8000,21,FALSE)=TRUE,"Yes","No"),"")</f>
        <v>No</v>
      </c>
      <c r="I742" s="26" t="str">
        <f>IFERROR(IF(VLOOKUP(Contacts[[#This Row],[Registration Number]],'[1]ET- AC Registrations'!$G$5:$AC$8000,22,FALSE)=TRUE,"Yes","No"),"")</f>
        <v>Yes</v>
      </c>
      <c r="J742" s="26" t="str">
        <f>IFERROR(IF(VLOOKUP(Contacts[[#This Row],[Registration Number]],'[1]ET- AC Registrations'!$G$5:$AC$8000,23,FALSE)=TRUE,"Yes","No"),"")</f>
        <v>Yes</v>
      </c>
      <c r="K742" s="26" t="str">
        <f>IFERROR(INDEX('[1]ET- AC Registrations'!$A$5:$AE$8000,MATCH(Contacts[[#This Row],[Registration Number]],'[1]ET- AC Registrations'!$G$5:$G$8000,0),MATCH("City",'[1]ET- AC Registrations'!$A$5:$AE$5,0)),"")</f>
        <v>Denver</v>
      </c>
    </row>
    <row r="743" spans="2:11" ht="30" customHeight="1" x14ac:dyDescent="0.3">
      <c r="B743" s="1" t="s">
        <v>753</v>
      </c>
      <c r="C743" s="2" t="str">
        <f>IFERROR(INDEX('[1]ET- AC Registrations'!$A$5:$AE$8000,MATCH(Contacts[[#This Row],[Registration Number]],'[1]ET- AC Registrations'!$G$5:$G$8000,0),MATCH("Operation Name",'[1]ET- AC Registrations'!$A$5:$AE$5,0)),"")</f>
        <v>D'Artagnan LLC</v>
      </c>
      <c r="D743" s="2"/>
      <c r="E743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3" s="4" t="str">
        <f>IF(C743="","",IF(COUNTIFS('[1]ET-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43" s="26" t="str">
        <f>IFERROR(IF(VLOOKUP(Contacts[[#This Row],[Registration Number]],'[1]ET- AC Registrations'!$G$5:$AC$8000,20,FALSE)=TRUE,"Yes","No"),"")</f>
        <v>No</v>
      </c>
      <c r="H743" s="26" t="str">
        <f>IFERROR(IF(VLOOKUP(Contacts[[#This Row],[Registration Number]],'[1]ET- AC Registrations'!$G$5:$AC$8000,21,FALSE)=TRUE,"Yes","No"),"")</f>
        <v>No</v>
      </c>
      <c r="I743" s="26" t="str">
        <f>IFERROR(IF(VLOOKUP(Contacts[[#This Row],[Registration Number]],'[1]ET- AC Registrations'!$G$5:$AC$8000,22,FALSE)=TRUE,"Yes","No"),"")</f>
        <v>Yes</v>
      </c>
      <c r="J743" s="26" t="str">
        <f>IFERROR(IF(VLOOKUP(Contacts[[#This Row],[Registration Number]],'[1]ET- AC Registrations'!$G$5:$AC$8000,23,FALSE)=TRUE,"Yes","No"),"")</f>
        <v>Yes</v>
      </c>
      <c r="K743" s="26" t="str">
        <f>IFERROR(INDEX('[1]ET- AC Registrations'!$A$5:$AE$8000,MATCH(Contacts[[#This Row],[Registration Number]],'[1]ET- AC Registrations'!$G$5:$G$8000,0),MATCH("City",'[1]ET- AC Registrations'!$A$5:$AE$5,0)),"")</f>
        <v>Houston</v>
      </c>
    </row>
    <row r="744" spans="2:11" ht="30" customHeight="1" x14ac:dyDescent="0.3">
      <c r="B744" s="1" t="s">
        <v>754</v>
      </c>
      <c r="C744" s="2" t="str">
        <f>IFERROR(INDEX('[1]ET- AC Registrations'!$A$5:$AE$8000,MATCH(Contacts[[#This Row],[Registration Number]],'[1]ET- AC Registrations'!$G$5:$G$8000,0),MATCH("Operation Name",'[1]ET- AC Registrations'!$A$5:$AE$5,0)),"")</f>
        <v>D'Artagnan LLC</v>
      </c>
      <c r="D744" s="2"/>
      <c r="E744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4" s="4" t="str">
        <f>IF(C744="","",IF(COUNTIFS('[1]ET-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44" s="26" t="str">
        <f>IFERROR(IF(VLOOKUP(Contacts[[#This Row],[Registration Number]],'[1]ET- AC Registrations'!$G$5:$AC$8000,20,FALSE)=TRUE,"Yes","No"),"")</f>
        <v>No</v>
      </c>
      <c r="H744" s="26" t="str">
        <f>IFERROR(IF(VLOOKUP(Contacts[[#This Row],[Registration Number]],'[1]ET- AC Registrations'!$G$5:$AC$8000,21,FALSE)=TRUE,"Yes","No"),"")</f>
        <v>No</v>
      </c>
      <c r="I744" s="26" t="str">
        <f>IFERROR(IF(VLOOKUP(Contacts[[#This Row],[Registration Number]],'[1]ET- AC Registrations'!$G$5:$AC$8000,22,FALSE)=TRUE,"Yes","No"),"")</f>
        <v>Yes</v>
      </c>
      <c r="J744" s="26" t="str">
        <f>IFERROR(IF(VLOOKUP(Contacts[[#This Row],[Registration Number]],'[1]ET- AC Registrations'!$G$5:$AC$8000,23,FALSE)=TRUE,"Yes","No"),"")</f>
        <v>Yes</v>
      </c>
      <c r="K744" s="26" t="str">
        <f>IFERROR(INDEX('[1]ET- AC Registrations'!$A$5:$AE$8000,MATCH(Contacts[[#This Row],[Registration Number]],'[1]ET- AC Registrations'!$G$5:$G$8000,0),MATCH("City",'[1]ET- AC Registrations'!$A$5:$AE$5,0)),"")</f>
        <v>Des Plaines</v>
      </c>
    </row>
    <row r="745" spans="2:11" ht="30" customHeight="1" x14ac:dyDescent="0.3">
      <c r="B745" s="1" t="s">
        <v>755</v>
      </c>
      <c r="C745" s="2" t="str">
        <f>IFERROR(INDEX('[1]ET- AC Registrations'!$A$5:$AE$8000,MATCH(Contacts[[#This Row],[Registration Number]],'[1]ET- AC Registrations'!$G$5:$G$8000,0),MATCH("Operation Name",'[1]ET- AC Registrations'!$A$5:$AE$5,0)),"")</f>
        <v>D'Artagnan LLC</v>
      </c>
      <c r="D745" s="2"/>
      <c r="E745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5" s="4" t="str">
        <f>IF(C745="","",IF(COUNTIFS('[1]ET-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45" s="26" t="str">
        <f>IFERROR(IF(VLOOKUP(Contacts[[#This Row],[Registration Number]],'[1]ET- AC Registrations'!$G$5:$AC$8000,20,FALSE)=TRUE,"Yes","No"),"")</f>
        <v>No</v>
      </c>
      <c r="H745" s="26" t="str">
        <f>IFERROR(IF(VLOOKUP(Contacts[[#This Row],[Registration Number]],'[1]ET- AC Registrations'!$G$5:$AC$8000,21,FALSE)=TRUE,"Yes","No"),"")</f>
        <v>No</v>
      </c>
      <c r="I745" s="26" t="str">
        <f>IFERROR(IF(VLOOKUP(Contacts[[#This Row],[Registration Number]],'[1]ET- AC Registrations'!$G$5:$AC$8000,22,FALSE)=TRUE,"Yes","No"),"")</f>
        <v>Yes</v>
      </c>
      <c r="J745" s="26" t="str">
        <f>IFERROR(IF(VLOOKUP(Contacts[[#This Row],[Registration Number]],'[1]ET- AC Registrations'!$G$5:$AC$8000,23,FALSE)=TRUE,"Yes","No"),"")</f>
        <v>Yes</v>
      </c>
      <c r="K745" s="26" t="str">
        <f>IFERROR(INDEX('[1]ET- AC Registrations'!$A$5:$AE$8000,MATCH(Contacts[[#This Row],[Registration Number]],'[1]ET- AC Registrations'!$G$5:$G$8000,0),MATCH("City",'[1]ET- AC Registrations'!$A$5:$AE$5,0)),"")</f>
        <v>Oxford</v>
      </c>
    </row>
    <row r="746" spans="2:11" ht="30" customHeight="1" x14ac:dyDescent="0.3">
      <c r="B746" s="1" t="s">
        <v>756</v>
      </c>
      <c r="C746" s="2" t="str">
        <f>IFERROR(INDEX('[1]ET- AC Registrations'!$A$5:$AE$8000,MATCH(Contacts[[#This Row],[Registration Number]],'[1]ET- AC Registrations'!$G$5:$G$8000,0),MATCH("Operation Name",'[1]ET- AC Registrations'!$A$5:$AE$5,0)),"")</f>
        <v>D'Artagnan LLC</v>
      </c>
      <c r="D746" s="2"/>
      <c r="E746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6" s="4" t="str">
        <f>IF(C746="","",IF(COUNTIFS('[1]ET-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46" s="26" t="str">
        <f>IFERROR(IF(VLOOKUP(Contacts[[#This Row],[Registration Number]],'[1]ET- AC Registrations'!$G$5:$AC$8000,20,FALSE)=TRUE,"Yes","No"),"")</f>
        <v>No</v>
      </c>
      <c r="H746" s="26" t="str">
        <f>IFERROR(IF(VLOOKUP(Contacts[[#This Row],[Registration Number]],'[1]ET- AC Registrations'!$G$5:$AC$8000,21,FALSE)=TRUE,"Yes","No"),"")</f>
        <v>No</v>
      </c>
      <c r="I746" s="26" t="str">
        <f>IFERROR(IF(VLOOKUP(Contacts[[#This Row],[Registration Number]],'[1]ET- AC Registrations'!$G$5:$AC$8000,22,FALSE)=TRUE,"Yes","No"),"")</f>
        <v>Yes</v>
      </c>
      <c r="J746" s="26" t="str">
        <f>IFERROR(IF(VLOOKUP(Contacts[[#This Row],[Registration Number]],'[1]ET- AC Registrations'!$G$5:$AC$8000,23,FALSE)=TRUE,"Yes","No"),"")</f>
        <v>Yes</v>
      </c>
      <c r="K746" s="26" t="str">
        <f>IFERROR(INDEX('[1]ET- AC Registrations'!$A$5:$AE$8000,MATCH(Contacts[[#This Row],[Registration Number]],'[1]ET- AC Registrations'!$G$5:$G$8000,0),MATCH("City",'[1]ET- AC Registrations'!$A$5:$AE$5,0)),"")</f>
        <v>Macon</v>
      </c>
    </row>
    <row r="747" spans="2:11" ht="30" customHeight="1" x14ac:dyDescent="0.3">
      <c r="B747" s="1" t="s">
        <v>757</v>
      </c>
      <c r="C747" s="2" t="str">
        <f>IFERROR(INDEX('[1]ET- AC Registrations'!$A$5:$AE$8000,MATCH(Contacts[[#This Row],[Registration Number]],'[1]ET- AC Registrations'!$G$5:$G$8000,0),MATCH("Operation Name",'[1]ET- AC Registrations'!$A$5:$AE$5,0)),"")</f>
        <v>Espinoza Brothers Food Dist, Inc</v>
      </c>
      <c r="D747" s="2"/>
      <c r="E747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7" s="4" t="str">
        <f>IF(C747="","",IF(COUNTIFS('[1]ET-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47" s="26" t="str">
        <f>IFERROR(IF(VLOOKUP(Contacts[[#This Row],[Registration Number]],'[1]ET- AC Registrations'!$G$5:$AC$8000,20,FALSE)=TRUE,"Yes","No"),"")</f>
        <v>Yes</v>
      </c>
      <c r="H747" s="26" t="str">
        <f>IFERROR(IF(VLOOKUP(Contacts[[#This Row],[Registration Number]],'[1]ET- AC Registrations'!$G$5:$AC$8000,21,FALSE)=TRUE,"Yes","No"),"")</f>
        <v>No</v>
      </c>
      <c r="I747" s="26" t="str">
        <f>IFERROR(IF(VLOOKUP(Contacts[[#This Row],[Registration Number]],'[1]ET- AC Registrations'!$G$5:$AC$8000,22,FALSE)=TRUE,"Yes","No"),"")</f>
        <v>Yes</v>
      </c>
      <c r="J747" s="26" t="str">
        <f>IFERROR(IF(VLOOKUP(Contacts[[#This Row],[Registration Number]],'[1]ET- AC Registrations'!$G$5:$AC$8000,23,FALSE)=TRUE,"Yes","No"),"")</f>
        <v>No</v>
      </c>
      <c r="K747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748" spans="2:11" ht="30" customHeight="1" x14ac:dyDescent="0.3">
      <c r="B748" s="1" t="s">
        <v>758</v>
      </c>
      <c r="C748" s="2" t="str">
        <f>IFERROR(INDEX('[1]ET- AC Registrations'!$A$5:$AE$8000,MATCH(Contacts[[#This Row],[Registration Number]],'[1]ET- AC Registrations'!$G$5:$G$8000,0),MATCH("Operation Name",'[1]ET- AC Registrations'!$A$5:$AE$5,0)),"")</f>
        <v>Rancho Soquel LLC</v>
      </c>
      <c r="D748" s="2"/>
      <c r="E748" s="3">
        <f>IFERROR(INDEX('[1]ET- AC Registrations'!$A$5:$AE$8000,MATCH(Contacts[[#This Row],[Registration Number]],'[1]ET- AC Registrations'!$G$5:$G$8000,0),MATCH("Expiration Date",'[1]ET- AC Registrations'!$A$5:$AE$5,0)),"")</f>
        <v>45463</v>
      </c>
      <c r="F748" s="4" t="str">
        <f>IF(C748="","",IF(COUNTIFS('[1]ET-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48" s="26" t="str">
        <f>IFERROR(IF(VLOOKUP(Contacts[[#This Row],[Registration Number]],'[1]ET- AC Registrations'!$G$5:$AC$8000,20,FALSE)=TRUE,"Yes","No"),"")</f>
        <v>Yes</v>
      </c>
      <c r="H748" s="26" t="str">
        <f>IFERROR(IF(VLOOKUP(Contacts[[#This Row],[Registration Number]],'[1]ET- AC Registrations'!$G$5:$AC$8000,21,FALSE)=TRUE,"Yes","No"),"")</f>
        <v>No</v>
      </c>
      <c r="I748" s="26" t="str">
        <f>IFERROR(IF(VLOOKUP(Contacts[[#This Row],[Registration Number]],'[1]ET- AC Registrations'!$G$5:$AC$8000,22,FALSE)=TRUE,"Yes","No"),"")</f>
        <v>No</v>
      </c>
      <c r="J748" s="26" t="str">
        <f>IFERROR(IF(VLOOKUP(Contacts[[#This Row],[Registration Number]],'[1]ET- AC Registrations'!$G$5:$AC$8000,23,FALSE)=TRUE,"Yes","No"),"")</f>
        <v>No</v>
      </c>
      <c r="K748" s="26" t="str">
        <f>IFERROR(INDEX('[1]ET- AC Registrations'!$A$5:$AE$8000,MATCH(Contacts[[#This Row],[Registration Number]],'[1]ET- AC Registrations'!$G$5:$G$8000,0),MATCH("City",'[1]ET- AC Registrations'!$A$5:$AE$5,0)),"")</f>
        <v>Soquel</v>
      </c>
    </row>
    <row r="749" spans="2:11" ht="30" customHeight="1" x14ac:dyDescent="0.3">
      <c r="B749" s="1" t="s">
        <v>759</v>
      </c>
      <c r="C749" s="2" t="str">
        <f>IFERROR(INDEX('[1]ET- AC Registrations'!$A$5:$AE$8000,MATCH(Contacts[[#This Row],[Registration Number]],'[1]ET- AC Registrations'!$G$5:$G$8000,0),MATCH("Operation Name",'[1]ET- AC Registrations'!$A$5:$AE$5,0)),"")</f>
        <v>Performance Foodservice Southern California</v>
      </c>
      <c r="D749" s="2"/>
      <c r="E749" s="3">
        <f>IFERROR(INDEX('[1]ET- AC Registrations'!$A$5:$AE$8000,MATCH(Contacts[[#This Row],[Registration Number]],'[1]ET- AC Registrations'!$G$5:$G$8000,0),MATCH("Expiration Date",'[1]ET- AC Registrations'!$A$5:$AE$5,0)),"")</f>
        <v>45464</v>
      </c>
      <c r="F749" s="4" t="str">
        <f>IF(C749="","",IF(COUNTIFS('[1]ET-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49" s="26" t="str">
        <f>IFERROR(IF(VLOOKUP(Contacts[[#This Row],[Registration Number]],'[1]ET- AC Registrations'!$G$5:$AC$8000,20,FALSE)=TRUE,"Yes","No"),"")</f>
        <v>Yes</v>
      </c>
      <c r="H749" s="26" t="str">
        <f>IFERROR(IF(VLOOKUP(Contacts[[#This Row],[Registration Number]],'[1]ET- AC Registrations'!$G$5:$AC$8000,21,FALSE)=TRUE,"Yes","No"),"")</f>
        <v>Yes</v>
      </c>
      <c r="I749" s="26" t="str">
        <f>IFERROR(IF(VLOOKUP(Contacts[[#This Row],[Registration Number]],'[1]ET- AC Registrations'!$G$5:$AC$8000,22,FALSE)=TRUE,"Yes","No"),"")</f>
        <v>Yes</v>
      </c>
      <c r="J749" s="26" t="str">
        <f>IFERROR(IF(VLOOKUP(Contacts[[#This Row],[Registration Number]],'[1]ET- AC Registrations'!$G$5:$AC$8000,23,FALSE)=TRUE,"Yes","No"),"")</f>
        <v>Yes</v>
      </c>
      <c r="K749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750" spans="2:11" ht="30" hidden="1" customHeight="1" x14ac:dyDescent="0.3">
      <c r="B750" s="1" t="s">
        <v>760</v>
      </c>
      <c r="C75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750" s="2"/>
      <c r="E75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750" s="4" t="str">
        <f>IF(C750="","",IF(COUNTIFS('[1]ET-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750" s="26" t="str">
        <f>IFERROR(IF(VLOOKUP(Contacts[[#This Row],[Registration Number]],'[1]ET- AC Registrations'!$G$5:$AC$8000,20,FALSE)=TRUE,"Yes","No"),"")</f>
        <v/>
      </c>
      <c r="H750" s="26" t="str">
        <f>IFERROR(IF(VLOOKUP(Contacts[[#This Row],[Registration Number]],'[1]ET- AC Registrations'!$G$5:$AC$8000,21,FALSE)=TRUE,"Yes","No"),"")</f>
        <v/>
      </c>
      <c r="I750" s="26" t="str">
        <f>IFERROR(IF(VLOOKUP(Contacts[[#This Row],[Registration Number]],'[1]ET- AC Registrations'!$G$5:$AC$8000,22,FALSE)=TRUE,"Yes","No"),"")</f>
        <v/>
      </c>
      <c r="J750" s="26" t="str">
        <f>IFERROR(IF(VLOOKUP(Contacts[[#This Row],[Registration Number]],'[1]ET- AC Registrations'!$G$5:$AC$8000,23,FALSE)=TRUE,"Yes","No"),"")</f>
        <v/>
      </c>
      <c r="K75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751" spans="2:11" ht="30" customHeight="1" x14ac:dyDescent="0.3">
      <c r="B751" s="1" t="s">
        <v>761</v>
      </c>
      <c r="C751" s="2" t="str">
        <f>IFERROR(INDEX('[1]ET- AC Registrations'!$A$5:$AE$8000,MATCH(Contacts[[#This Row],[Registration Number]],'[1]ET- AC Registrations'!$G$5:$G$8000,0),MATCH("Operation Name",'[1]ET- AC Registrations'!$A$5:$AE$5,0)),"")</f>
        <v>Perdue Farms Inc</v>
      </c>
      <c r="D751" s="2"/>
      <c r="E751" s="3">
        <f>IFERROR(INDEX('[1]ET- AC Registrations'!$A$5:$AE$8000,MATCH(Contacts[[#This Row],[Registration Number]],'[1]ET- AC Registrations'!$G$5:$G$8000,0),MATCH("Expiration Date",'[1]ET- AC Registrations'!$A$5:$AE$5,0)),"")</f>
        <v>45464</v>
      </c>
      <c r="F751" s="4" t="str">
        <f>IF(C751="","",IF(COUNTIFS('[1]ET-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51" s="26" t="str">
        <f>IFERROR(IF(VLOOKUP(Contacts[[#This Row],[Registration Number]],'[1]ET- AC Registrations'!$G$5:$AC$8000,20,FALSE)=TRUE,"Yes","No"),"")</f>
        <v>No</v>
      </c>
      <c r="H751" s="26" t="str">
        <f>IFERROR(IF(VLOOKUP(Contacts[[#This Row],[Registration Number]],'[1]ET- AC Registrations'!$G$5:$AC$8000,21,FALSE)=TRUE,"Yes","No"),"")</f>
        <v>No</v>
      </c>
      <c r="I751" s="26" t="str">
        <f>IFERROR(IF(VLOOKUP(Contacts[[#This Row],[Registration Number]],'[1]ET- AC Registrations'!$G$5:$AC$8000,22,FALSE)=TRUE,"Yes","No"),"")</f>
        <v>Yes</v>
      </c>
      <c r="J751" s="26" t="str">
        <f>IFERROR(IF(VLOOKUP(Contacts[[#This Row],[Registration Number]],'[1]ET- AC Registrations'!$G$5:$AC$8000,23,FALSE)=TRUE,"Yes","No"),"")</f>
        <v>No</v>
      </c>
      <c r="K751" s="26" t="str">
        <f>IFERROR(INDEX('[1]ET- AC Registrations'!$A$5:$AE$8000,MATCH(Contacts[[#This Row],[Registration Number]],'[1]ET- AC Registrations'!$G$5:$G$8000,0),MATCH("City",'[1]ET- AC Registrations'!$A$5:$AE$5,0)),"")</f>
        <v>Salisbury</v>
      </c>
    </row>
    <row r="752" spans="2:11" ht="30" customHeight="1" x14ac:dyDescent="0.3">
      <c r="B752" s="1" t="s">
        <v>762</v>
      </c>
      <c r="C752" s="2" t="str">
        <f>IFERROR(INDEX('[1]ET- AC Registrations'!$A$5:$AE$8000,MATCH(Contacts[[#This Row],[Registration Number]],'[1]ET- AC Registrations'!$G$5:$G$8000,0),MATCH("Operation Name",'[1]ET- AC Registrations'!$A$5:$AE$5,0)),"")</f>
        <v>Pearson Food Company Inc</v>
      </c>
      <c r="D752" s="2"/>
      <c r="E752" s="3">
        <f>IFERROR(INDEX('[1]ET- AC Registrations'!$A$5:$AE$8000,MATCH(Contacts[[#This Row],[Registration Number]],'[1]ET- AC Registrations'!$G$5:$G$8000,0),MATCH("Expiration Date",'[1]ET- AC Registrations'!$A$5:$AE$5,0)),"")</f>
        <v>45595</v>
      </c>
      <c r="F752" s="4" t="str">
        <f>IF(C752="","",IF(COUNTIFS('[1]ET-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52" s="26" t="str">
        <f>IFERROR(IF(VLOOKUP(Contacts[[#This Row],[Registration Number]],'[1]ET- AC Registrations'!$G$5:$AC$8000,20,FALSE)=TRUE,"Yes","No"),"")</f>
        <v>No</v>
      </c>
      <c r="H752" s="26" t="str">
        <f>IFERROR(IF(VLOOKUP(Contacts[[#This Row],[Registration Number]],'[1]ET- AC Registrations'!$G$5:$AC$8000,21,FALSE)=TRUE,"Yes","No"),"")</f>
        <v>Yes</v>
      </c>
      <c r="I752" s="26" t="str">
        <f>IFERROR(IF(VLOOKUP(Contacts[[#This Row],[Registration Number]],'[1]ET- AC Registrations'!$G$5:$AC$8000,22,FALSE)=TRUE,"Yes","No"),"")</f>
        <v>No</v>
      </c>
      <c r="J752" s="26" t="str">
        <f>IFERROR(IF(VLOOKUP(Contacts[[#This Row],[Registration Number]],'[1]ET- AC Registrations'!$G$5:$AC$8000,23,FALSE)=TRUE,"Yes","No"),"")</f>
        <v>No</v>
      </c>
      <c r="K752" s="26" t="str">
        <f>IFERROR(INDEX('[1]ET- AC Registrations'!$A$5:$AE$8000,MATCH(Contacts[[#This Row],[Registration Number]],'[1]ET- AC Registrations'!$G$5:$G$8000,0),MATCH("City",'[1]ET- AC Registrations'!$A$5:$AE$5,0)),"")</f>
        <v>Pomona</v>
      </c>
    </row>
    <row r="753" spans="2:11" ht="30" customHeight="1" x14ac:dyDescent="0.3">
      <c r="B753" s="1" t="s">
        <v>763</v>
      </c>
      <c r="C753" s="2" t="str">
        <f>IFERROR(INDEX('[1]ET- AC Registrations'!$A$5:$AE$8000,MATCH(Contacts[[#This Row],[Registration Number]],'[1]ET- AC Registrations'!$G$5:$G$8000,0),MATCH("Operation Name",'[1]ET- AC Registrations'!$A$5:$AE$5,0)),"")</f>
        <v>Tienda Inc</v>
      </c>
      <c r="D753" s="2"/>
      <c r="E753" s="3">
        <f>IFERROR(INDEX('[1]ET- AC Registrations'!$A$5:$AE$8000,MATCH(Contacts[[#This Row],[Registration Number]],'[1]ET- AC Registrations'!$G$5:$G$8000,0),MATCH("Expiration Date",'[1]ET- AC Registrations'!$A$5:$AE$5,0)),"")</f>
        <v>45465</v>
      </c>
      <c r="F753" s="4" t="str">
        <f>IF(C753="","",IF(COUNTIFS('[1]ET-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53" s="26" t="str">
        <f>IFERROR(IF(VLOOKUP(Contacts[[#This Row],[Registration Number]],'[1]ET- AC Registrations'!$G$5:$AC$8000,20,FALSE)=TRUE,"Yes","No"),"")</f>
        <v>No</v>
      </c>
      <c r="H753" s="26" t="str">
        <f>IFERROR(IF(VLOOKUP(Contacts[[#This Row],[Registration Number]],'[1]ET- AC Registrations'!$G$5:$AC$8000,21,FALSE)=TRUE,"Yes","No"),"")</f>
        <v>No</v>
      </c>
      <c r="I753" s="26" t="str">
        <f>IFERROR(IF(VLOOKUP(Contacts[[#This Row],[Registration Number]],'[1]ET- AC Registrations'!$G$5:$AC$8000,22,FALSE)=TRUE,"Yes","No"),"")</f>
        <v>Yes</v>
      </c>
      <c r="J753" s="26" t="str">
        <f>IFERROR(IF(VLOOKUP(Contacts[[#This Row],[Registration Number]],'[1]ET- AC Registrations'!$G$5:$AC$8000,23,FALSE)=TRUE,"Yes","No"),"")</f>
        <v>No</v>
      </c>
      <c r="K753" s="26" t="str">
        <f>IFERROR(INDEX('[1]ET- AC Registrations'!$A$5:$AE$8000,MATCH(Contacts[[#This Row],[Registration Number]],'[1]ET- AC Registrations'!$G$5:$G$8000,0),MATCH("City",'[1]ET- AC Registrations'!$A$5:$AE$5,0)),"")</f>
        <v>Toano</v>
      </c>
    </row>
    <row r="754" spans="2:11" ht="30" customHeight="1" x14ac:dyDescent="0.3">
      <c r="B754" s="1" t="s">
        <v>764</v>
      </c>
      <c r="C754" s="2" t="str">
        <f>IFERROR(INDEX('[1]ET- AC Registrations'!$A$5:$AE$8000,MATCH(Contacts[[#This Row],[Registration Number]],'[1]ET- AC Registrations'!$G$5:$G$8000,0),MATCH("Operation Name",'[1]ET- AC Registrations'!$A$5:$AE$5,0)),"")</f>
        <v>Sierra Nevada Deli Provisions</v>
      </c>
      <c r="D754" s="2"/>
      <c r="E754" s="3">
        <f>IFERROR(INDEX('[1]ET- AC Registrations'!$A$5:$AE$8000,MATCH(Contacts[[#This Row],[Registration Number]],'[1]ET- AC Registrations'!$G$5:$G$8000,0),MATCH("Expiration Date",'[1]ET- AC Registrations'!$A$5:$AE$5,0)),"")</f>
        <v>45464</v>
      </c>
      <c r="F754" s="4" t="str">
        <f>IF(C754="","",IF(COUNTIFS('[1]ET-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54" s="26" t="str">
        <f>IFERROR(IF(VLOOKUP(Contacts[[#This Row],[Registration Number]],'[1]ET- AC Registrations'!$G$5:$AC$8000,20,FALSE)=TRUE,"Yes","No"),"")</f>
        <v>No</v>
      </c>
      <c r="H754" s="26" t="str">
        <f>IFERROR(IF(VLOOKUP(Contacts[[#This Row],[Registration Number]],'[1]ET- AC Registrations'!$G$5:$AC$8000,21,FALSE)=TRUE,"Yes","No"),"")</f>
        <v>No</v>
      </c>
      <c r="I754" s="26" t="str">
        <f>IFERROR(IF(VLOOKUP(Contacts[[#This Row],[Registration Number]],'[1]ET- AC Registrations'!$G$5:$AC$8000,22,FALSE)=TRUE,"Yes","No"),"")</f>
        <v>Yes</v>
      </c>
      <c r="J754" s="26" t="str">
        <f>IFERROR(IF(VLOOKUP(Contacts[[#This Row],[Registration Number]],'[1]ET- AC Registrations'!$G$5:$AC$8000,23,FALSE)=TRUE,"Yes","No"),"")</f>
        <v>No</v>
      </c>
      <c r="K754" s="26" t="str">
        <f>IFERROR(INDEX('[1]ET- AC Registrations'!$A$5:$AE$8000,MATCH(Contacts[[#This Row],[Registration Number]],'[1]ET- AC Registrations'!$G$5:$G$8000,0),MATCH("City",'[1]ET- AC Registrations'!$A$5:$AE$5,0)),"")</f>
        <v>Reno</v>
      </c>
    </row>
    <row r="755" spans="2:11" ht="30" customHeight="1" x14ac:dyDescent="0.3">
      <c r="B755" s="1" t="s">
        <v>765</v>
      </c>
      <c r="C755" s="2" t="str">
        <f>IFERROR(INDEX('[1]ET- AC Registrations'!$A$5:$AE$8000,MATCH(Contacts[[#This Row],[Registration Number]],'[1]ET- AC Registrations'!$G$5:$G$8000,0),MATCH("Operation Name",'[1]ET- AC Registrations'!$A$5:$AE$5,0)),"")</f>
        <v>JOM, Inc dba Ponderosa Meat Company</v>
      </c>
      <c r="D755" s="2"/>
      <c r="E755" s="3">
        <f>IFERROR(INDEX('[1]ET- AC Registrations'!$A$5:$AE$8000,MATCH(Contacts[[#This Row],[Registration Number]],'[1]ET- AC Registrations'!$G$5:$G$8000,0),MATCH("Expiration Date",'[1]ET- AC Registrations'!$A$5:$AE$5,0)),"")</f>
        <v>45465</v>
      </c>
      <c r="F755" s="4" t="str">
        <f>IF(C755="","",IF(COUNTIFS('[1]ET-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55" s="26" t="str">
        <f>IFERROR(IF(VLOOKUP(Contacts[[#This Row],[Registration Number]],'[1]ET- AC Registrations'!$G$5:$AC$8000,20,FALSE)=TRUE,"Yes","No"),"")</f>
        <v>No</v>
      </c>
      <c r="H755" s="26" t="str">
        <f>IFERROR(IF(VLOOKUP(Contacts[[#This Row],[Registration Number]],'[1]ET- AC Registrations'!$G$5:$AC$8000,21,FALSE)=TRUE,"Yes","No"),"")</f>
        <v>No</v>
      </c>
      <c r="I755" s="26" t="str">
        <f>IFERROR(IF(VLOOKUP(Contacts[[#This Row],[Registration Number]],'[1]ET- AC Registrations'!$G$5:$AC$8000,22,FALSE)=TRUE,"Yes","No"),"")</f>
        <v>Yes</v>
      </c>
      <c r="J755" s="26" t="str">
        <f>IFERROR(IF(VLOOKUP(Contacts[[#This Row],[Registration Number]],'[1]ET- AC Registrations'!$G$5:$AC$8000,23,FALSE)=TRUE,"Yes","No"),"")</f>
        <v>Yes</v>
      </c>
      <c r="K755" s="26" t="str">
        <f>IFERROR(INDEX('[1]ET- AC Registrations'!$A$5:$AE$8000,MATCH(Contacts[[#This Row],[Registration Number]],'[1]ET- AC Registrations'!$G$5:$G$8000,0),MATCH("City",'[1]ET- AC Registrations'!$A$5:$AE$5,0)),"")</f>
        <v>Reno</v>
      </c>
    </row>
    <row r="756" spans="2:11" ht="30" customHeight="1" x14ac:dyDescent="0.3">
      <c r="B756" s="1" t="s">
        <v>766</v>
      </c>
      <c r="C756" s="2" t="str">
        <f>IFERROR(INDEX('[1]ET- AC Registrations'!$A$5:$AE$8000,MATCH(Contacts[[#This Row],[Registration Number]],'[1]ET- AC Registrations'!$G$5:$G$8000,0),MATCH("Operation Name",'[1]ET- AC Registrations'!$A$5:$AE$5,0)),"")</f>
        <v>Perdue Foods LLC dba Coleman Natural Foods</v>
      </c>
      <c r="D756" s="2"/>
      <c r="E756" s="3">
        <f>IFERROR(INDEX('[1]ET- AC Registrations'!$A$5:$AE$8000,MATCH(Contacts[[#This Row],[Registration Number]],'[1]ET- AC Registrations'!$G$5:$G$8000,0),MATCH("Expiration Date",'[1]ET- AC Registrations'!$A$5:$AE$5,0)),"")</f>
        <v>45465</v>
      </c>
      <c r="F756" s="4" t="str">
        <f>IF(C756="","",IF(COUNTIFS('[1]ET-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56" s="26" t="str">
        <f>IFERROR(IF(VLOOKUP(Contacts[[#This Row],[Registration Number]],'[1]ET- AC Registrations'!$G$5:$AC$8000,20,FALSE)=TRUE,"Yes","No"),"")</f>
        <v>No</v>
      </c>
      <c r="H756" s="26" t="str">
        <f>IFERROR(IF(VLOOKUP(Contacts[[#This Row],[Registration Number]],'[1]ET- AC Registrations'!$G$5:$AC$8000,21,FALSE)=TRUE,"Yes","No"),"")</f>
        <v>No</v>
      </c>
      <c r="I756" s="26" t="str">
        <f>IFERROR(IF(VLOOKUP(Contacts[[#This Row],[Registration Number]],'[1]ET- AC Registrations'!$G$5:$AC$8000,22,FALSE)=TRUE,"Yes","No"),"")</f>
        <v>Yes</v>
      </c>
      <c r="J756" s="26" t="str">
        <f>IFERROR(IF(VLOOKUP(Contacts[[#This Row],[Registration Number]],'[1]ET- AC Registrations'!$G$5:$AC$8000,23,FALSE)=TRUE,"Yes","No"),"")</f>
        <v>No</v>
      </c>
      <c r="K756" s="26" t="str">
        <f>IFERROR(INDEX('[1]ET- AC Registrations'!$A$5:$AE$8000,MATCH(Contacts[[#This Row],[Registration Number]],'[1]ET- AC Registrations'!$G$5:$G$8000,0),MATCH("City",'[1]ET- AC Registrations'!$A$5:$AE$5,0)),"")</f>
        <v>Salisbury</v>
      </c>
    </row>
    <row r="757" spans="2:11" ht="30" customHeight="1" x14ac:dyDescent="0.3">
      <c r="B757" s="1" t="s">
        <v>767</v>
      </c>
      <c r="C757" s="2" t="str">
        <f>IFERROR(INDEX('[1]ET- AC Registrations'!$A$5:$AE$8000,MATCH(Contacts[[#This Row],[Registration Number]],'[1]ET- AC Registrations'!$G$5:$G$8000,0),MATCH("Operation Name",'[1]ET- AC Registrations'!$A$5:$AE$5,0)),"")</f>
        <v>Ocean Direct, LLC</v>
      </c>
      <c r="D757" s="2"/>
      <c r="E757" s="3">
        <f>IFERROR(INDEX('[1]ET- AC Registrations'!$A$5:$AE$8000,MATCH(Contacts[[#This Row],[Registration Number]],'[1]ET- AC Registrations'!$G$5:$G$8000,0),MATCH("Expiration Date",'[1]ET- AC Registrations'!$A$5:$AE$5,0)),"")</f>
        <v>45465</v>
      </c>
      <c r="F757" s="4" t="str">
        <f>IF(C757="","",IF(COUNTIFS('[1]ET-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57" s="26" t="str">
        <f>IFERROR(IF(VLOOKUP(Contacts[[#This Row],[Registration Number]],'[1]ET- AC Registrations'!$G$5:$AC$8000,20,FALSE)=TRUE,"Yes","No"),"")</f>
        <v>Yes</v>
      </c>
      <c r="H757" s="26" t="str">
        <f>IFERROR(IF(VLOOKUP(Contacts[[#This Row],[Registration Number]],'[1]ET- AC Registrations'!$G$5:$AC$8000,21,FALSE)=TRUE,"Yes","No"),"")</f>
        <v>Yes</v>
      </c>
      <c r="I757" s="26" t="str">
        <f>IFERROR(IF(VLOOKUP(Contacts[[#This Row],[Registration Number]],'[1]ET- AC Registrations'!$G$5:$AC$8000,22,FALSE)=TRUE,"Yes","No"),"")</f>
        <v>Yes</v>
      </c>
      <c r="J757" s="26" t="str">
        <f>IFERROR(IF(VLOOKUP(Contacts[[#This Row],[Registration Number]],'[1]ET- AC Registrations'!$G$5:$AC$8000,23,FALSE)=TRUE,"Yes","No"),"")</f>
        <v>No</v>
      </c>
      <c r="K757" s="26" t="str">
        <f>IFERROR(INDEX('[1]ET- AC Registrations'!$A$5:$AE$8000,MATCH(Contacts[[#This Row],[Registration Number]],'[1]ET- AC Registrations'!$G$5:$G$8000,0),MATCH("City",'[1]ET- AC Registrations'!$A$5:$AE$5,0)),"")</f>
        <v>Gardena</v>
      </c>
    </row>
    <row r="758" spans="2:11" ht="30" customHeight="1" x14ac:dyDescent="0.3">
      <c r="B758" s="1" t="s">
        <v>768</v>
      </c>
      <c r="C758" s="2" t="str">
        <f>IFERROR(INDEX('[1]ET- AC Registrations'!$A$5:$AE$8000,MATCH(Contacts[[#This Row],[Registration Number]],'[1]ET- AC Registrations'!$G$5:$G$8000,0),MATCH("Operation Name",'[1]ET- AC Registrations'!$A$5:$AE$5,0)),"")</f>
        <v>Mutual Trading Co Inc</v>
      </c>
      <c r="D758" s="2"/>
      <c r="E758" s="3">
        <f>IFERROR(INDEX('[1]ET- AC Registrations'!$A$5:$AE$8000,MATCH(Contacts[[#This Row],[Registration Number]],'[1]ET- AC Registrations'!$G$5:$G$8000,0),MATCH("Expiration Date",'[1]ET- AC Registrations'!$A$5:$AE$5,0)),"")</f>
        <v>45465</v>
      </c>
      <c r="F758" s="4" t="str">
        <f>IF(C758="","",IF(COUNTIFS('[1]ET-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58" s="26" t="str">
        <f>IFERROR(IF(VLOOKUP(Contacts[[#This Row],[Registration Number]],'[1]ET- AC Registrations'!$G$5:$AC$8000,20,FALSE)=TRUE,"Yes","No"),"")</f>
        <v>Yes</v>
      </c>
      <c r="H758" s="26" t="str">
        <f>IFERROR(IF(VLOOKUP(Contacts[[#This Row],[Registration Number]],'[1]ET- AC Registrations'!$G$5:$AC$8000,21,FALSE)=TRUE,"Yes","No"),"")</f>
        <v>Yes</v>
      </c>
      <c r="I758" s="26" t="str">
        <f>IFERROR(IF(VLOOKUP(Contacts[[#This Row],[Registration Number]],'[1]ET- AC Registrations'!$G$5:$AC$8000,22,FALSE)=TRUE,"Yes","No"),"")</f>
        <v>Yes</v>
      </c>
      <c r="J758" s="26" t="str">
        <f>IFERROR(IF(VLOOKUP(Contacts[[#This Row],[Registration Number]],'[1]ET- AC Registrations'!$G$5:$AC$8000,23,FALSE)=TRUE,"Yes","No"),"")</f>
        <v>No</v>
      </c>
      <c r="K758" s="26" t="str">
        <f>IFERROR(INDEX('[1]ET- AC Registrations'!$A$5:$AE$8000,MATCH(Contacts[[#This Row],[Registration Number]],'[1]ET- AC Registrations'!$G$5:$G$8000,0),MATCH("City",'[1]ET- AC Registrations'!$A$5:$AE$5,0)),"")</f>
        <v>El Monte</v>
      </c>
    </row>
    <row r="759" spans="2:11" ht="30" customHeight="1" x14ac:dyDescent="0.3">
      <c r="B759" s="1" t="s">
        <v>769</v>
      </c>
      <c r="C759" s="2" t="str">
        <f>IFERROR(INDEX('[1]ET- AC Registrations'!$A$5:$AE$8000,MATCH(Contacts[[#This Row],[Registration Number]],'[1]ET- AC Registrations'!$G$5:$G$8000,0),MATCH("Operation Name",'[1]ET- AC Registrations'!$A$5:$AE$5,0)),"")</f>
        <v>Norco High School</v>
      </c>
      <c r="D759" s="2"/>
      <c r="E759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759" s="4" t="str">
        <f>IF(C759="","",IF(COUNTIFS('[1]ET-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59" s="26" t="str">
        <f>IFERROR(IF(VLOOKUP(Contacts[[#This Row],[Registration Number]],'[1]ET- AC Registrations'!$G$5:$AC$8000,20,FALSE)=TRUE,"Yes","No"),"")</f>
        <v>Yes</v>
      </c>
      <c r="H759" s="26" t="str">
        <f>IFERROR(IF(VLOOKUP(Contacts[[#This Row],[Registration Number]],'[1]ET- AC Registrations'!$G$5:$AC$8000,21,FALSE)=TRUE,"Yes","No"),"")</f>
        <v>No</v>
      </c>
      <c r="I759" s="26" t="str">
        <f>IFERROR(IF(VLOOKUP(Contacts[[#This Row],[Registration Number]],'[1]ET- AC Registrations'!$G$5:$AC$8000,22,FALSE)=TRUE,"Yes","No"),"")</f>
        <v>No</v>
      </c>
      <c r="J759" s="26" t="str">
        <f>IFERROR(IF(VLOOKUP(Contacts[[#This Row],[Registration Number]],'[1]ET- AC Registrations'!$G$5:$AC$8000,23,FALSE)=TRUE,"Yes","No"),"")</f>
        <v>No</v>
      </c>
      <c r="K759" s="26" t="str">
        <f>IFERROR(INDEX('[1]ET- AC Registrations'!$A$5:$AE$8000,MATCH(Contacts[[#This Row],[Registration Number]],'[1]ET- AC Registrations'!$G$5:$G$8000,0),MATCH("City",'[1]ET- AC Registrations'!$A$5:$AE$5,0)),"")</f>
        <v>Norco</v>
      </c>
    </row>
    <row r="760" spans="2:11" ht="30" customHeight="1" x14ac:dyDescent="0.3">
      <c r="B760" s="1" t="s">
        <v>770</v>
      </c>
      <c r="C760" s="2" t="str">
        <f>IFERROR(INDEX('[1]ET- AC Registrations'!$A$5:$AE$8000,MATCH(Contacts[[#This Row],[Registration Number]],'[1]ET- AC Registrations'!$G$5:$G$8000,0),MATCH("Operation Name",'[1]ET- AC Registrations'!$A$5:$AE$5,0)),"")</f>
        <v>Northgate Gonzalez, LLC</v>
      </c>
      <c r="D760" s="2"/>
      <c r="E760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760" s="4" t="str">
        <f>IF(C760="","",IF(COUNTIFS('[1]ET-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60" s="26" t="str">
        <f>IFERROR(IF(VLOOKUP(Contacts[[#This Row],[Registration Number]],'[1]ET- AC Registrations'!$G$5:$AC$8000,20,FALSE)=TRUE,"Yes","No"),"")</f>
        <v>Yes</v>
      </c>
      <c r="H760" s="26" t="str">
        <f>IFERROR(IF(VLOOKUP(Contacts[[#This Row],[Registration Number]],'[1]ET- AC Registrations'!$G$5:$AC$8000,21,FALSE)=TRUE,"Yes","No"),"")</f>
        <v>Yes</v>
      </c>
      <c r="I760" s="26" t="str">
        <f>IFERROR(IF(VLOOKUP(Contacts[[#This Row],[Registration Number]],'[1]ET- AC Registrations'!$G$5:$AC$8000,22,FALSE)=TRUE,"Yes","No"),"")</f>
        <v>Yes</v>
      </c>
      <c r="J760" s="26" t="str">
        <f>IFERROR(IF(VLOOKUP(Contacts[[#This Row],[Registration Number]],'[1]ET- AC Registrations'!$G$5:$AC$8000,23,FALSE)=TRUE,"Yes","No"),"")</f>
        <v>No</v>
      </c>
      <c r="K760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761" spans="2:11" ht="30" customHeight="1" x14ac:dyDescent="0.3">
      <c r="B761" s="1" t="s">
        <v>771</v>
      </c>
      <c r="C761" s="2" t="str">
        <f>IFERROR(INDEX('[1]ET- AC Registrations'!$A$5:$AE$8000,MATCH(Contacts[[#This Row],[Registration Number]],'[1]ET- AC Registrations'!$G$5:$G$8000,0),MATCH("Operation Name",'[1]ET- AC Registrations'!$A$5:$AE$5,0)),"")</f>
        <v>Minnesota Freezer Warehouse Company</v>
      </c>
      <c r="D761" s="2"/>
      <c r="E761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761" s="4" t="str">
        <f>IF(C761="","",IF(COUNTIFS('[1]ET-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61" s="26" t="str">
        <f>IFERROR(IF(VLOOKUP(Contacts[[#This Row],[Registration Number]],'[1]ET- AC Registrations'!$G$5:$AC$8000,20,FALSE)=TRUE,"Yes","No"),"")</f>
        <v>No</v>
      </c>
      <c r="H761" s="26" t="str">
        <f>IFERROR(IF(VLOOKUP(Contacts[[#This Row],[Registration Number]],'[1]ET- AC Registrations'!$G$5:$AC$8000,21,FALSE)=TRUE,"Yes","No"),"")</f>
        <v>No</v>
      </c>
      <c r="I761" s="26" t="str">
        <f>IFERROR(IF(VLOOKUP(Contacts[[#This Row],[Registration Number]],'[1]ET- AC Registrations'!$G$5:$AC$8000,22,FALSE)=TRUE,"Yes","No"),"")</f>
        <v>Yes</v>
      </c>
      <c r="J761" s="26" t="str">
        <f>IFERROR(IF(VLOOKUP(Contacts[[#This Row],[Registration Number]],'[1]ET- AC Registrations'!$G$5:$AC$8000,23,FALSE)=TRUE,"Yes","No"),"")</f>
        <v>No</v>
      </c>
      <c r="K761" s="26" t="str">
        <f>IFERROR(INDEX('[1]ET- AC Registrations'!$A$5:$AE$8000,MATCH(Contacts[[#This Row],[Registration Number]],'[1]ET- AC Registrations'!$G$5:$G$8000,0),MATCH("City",'[1]ET- AC Registrations'!$A$5:$AE$5,0)),"")</f>
        <v>Albert Lea</v>
      </c>
    </row>
    <row r="762" spans="2:11" ht="30" customHeight="1" x14ac:dyDescent="0.3">
      <c r="B762" s="1" t="s">
        <v>772</v>
      </c>
      <c r="C762" s="2" t="str">
        <f>IFERROR(INDEX('[1]ET- AC Registrations'!$A$5:$AE$8000,MATCH(Contacts[[#This Row],[Registration Number]],'[1]ET- AC Registrations'!$G$5:$G$8000,0),MATCH("Operation Name",'[1]ET- AC Registrations'!$A$5:$AE$5,0)),"")</f>
        <v>Minnesota Freezer Warehouse Company</v>
      </c>
      <c r="D762" s="2"/>
      <c r="E762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762" s="4" t="str">
        <f>IF(C762="","",IF(COUNTIFS('[1]ET-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62" s="26" t="str">
        <f>IFERROR(IF(VLOOKUP(Contacts[[#This Row],[Registration Number]],'[1]ET- AC Registrations'!$G$5:$AC$8000,20,FALSE)=TRUE,"Yes","No"),"")</f>
        <v>No</v>
      </c>
      <c r="H762" s="26" t="str">
        <f>IFERROR(IF(VLOOKUP(Contacts[[#This Row],[Registration Number]],'[1]ET- AC Registrations'!$G$5:$AC$8000,21,FALSE)=TRUE,"Yes","No"),"")</f>
        <v>No</v>
      </c>
      <c r="I762" s="26" t="str">
        <f>IFERROR(IF(VLOOKUP(Contacts[[#This Row],[Registration Number]],'[1]ET- AC Registrations'!$G$5:$AC$8000,22,FALSE)=TRUE,"Yes","No"),"")</f>
        <v>Yes</v>
      </c>
      <c r="J762" s="26" t="str">
        <f>IFERROR(IF(VLOOKUP(Contacts[[#This Row],[Registration Number]],'[1]ET- AC Registrations'!$G$5:$AC$8000,23,FALSE)=TRUE,"Yes","No"),"")</f>
        <v>No</v>
      </c>
      <c r="K762" s="26" t="str">
        <f>IFERROR(INDEX('[1]ET- AC Registrations'!$A$5:$AE$8000,MATCH(Contacts[[#This Row],[Registration Number]],'[1]ET- AC Registrations'!$G$5:$G$8000,0),MATCH("City",'[1]ET- AC Registrations'!$A$5:$AE$5,0)),"")</f>
        <v>Austin</v>
      </c>
    </row>
    <row r="763" spans="2:11" ht="30" customHeight="1" x14ac:dyDescent="0.3">
      <c r="B763" s="1" t="s">
        <v>773</v>
      </c>
      <c r="C763" s="2" t="str">
        <f>IFERROR(INDEX('[1]ET- AC Registrations'!$A$5:$AE$8000,MATCH(Contacts[[#This Row],[Registration Number]],'[1]ET- AC Registrations'!$G$5:$G$8000,0),MATCH("Operation Name",'[1]ET- AC Registrations'!$A$5:$AE$5,0)),"")</f>
        <v>Arctic Cold Storage</v>
      </c>
      <c r="D763" s="2"/>
      <c r="E763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763" s="4" t="str">
        <f>IF(C763="","",IF(COUNTIFS('[1]ET-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63" s="26" t="str">
        <f>IFERROR(IF(VLOOKUP(Contacts[[#This Row],[Registration Number]],'[1]ET- AC Registrations'!$G$5:$AC$8000,20,FALSE)=TRUE,"Yes","No"),"")</f>
        <v>No</v>
      </c>
      <c r="H763" s="26" t="str">
        <f>IFERROR(IF(VLOOKUP(Contacts[[#This Row],[Registration Number]],'[1]ET- AC Registrations'!$G$5:$AC$8000,21,FALSE)=TRUE,"Yes","No"),"")</f>
        <v>No</v>
      </c>
      <c r="I763" s="26" t="str">
        <f>IFERROR(IF(VLOOKUP(Contacts[[#This Row],[Registration Number]],'[1]ET- AC Registrations'!$G$5:$AC$8000,22,FALSE)=TRUE,"Yes","No"),"")</f>
        <v>Yes</v>
      </c>
      <c r="J763" s="26" t="str">
        <f>IFERROR(IF(VLOOKUP(Contacts[[#This Row],[Registration Number]],'[1]ET- AC Registrations'!$G$5:$AC$8000,23,FALSE)=TRUE,"Yes","No"),"")</f>
        <v>No</v>
      </c>
      <c r="K763" s="26" t="str">
        <f>IFERROR(INDEX('[1]ET- AC Registrations'!$A$5:$AE$8000,MATCH(Contacts[[#This Row],[Registration Number]],'[1]ET- AC Registrations'!$G$5:$G$8000,0),MATCH("City",'[1]ET- AC Registrations'!$A$5:$AE$5,0)),"")</f>
        <v>Saint Cloud</v>
      </c>
    </row>
    <row r="764" spans="2:11" ht="30" customHeight="1" x14ac:dyDescent="0.3">
      <c r="B764" s="1" t="s">
        <v>774</v>
      </c>
      <c r="C764" s="2" t="str">
        <f>IFERROR(INDEX('[1]ET- AC Registrations'!$A$5:$AE$8000,MATCH(Contacts[[#This Row],[Registration Number]],'[1]ET- AC Registrations'!$G$5:$G$8000,0),MATCH("Operation Name",'[1]ET- AC Registrations'!$A$5:$AE$5,0)),"")</f>
        <v>Foremost Foods Int'l Inc</v>
      </c>
      <c r="D764" s="2"/>
      <c r="E764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764" s="4" t="str">
        <f>IF(C764="","",IF(COUNTIFS('[1]ET-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64" s="26" t="str">
        <f>IFERROR(IF(VLOOKUP(Contacts[[#This Row],[Registration Number]],'[1]ET- AC Registrations'!$G$5:$AC$8000,20,FALSE)=TRUE,"Yes","No"),"")</f>
        <v>Yes</v>
      </c>
      <c r="H764" s="26" t="str">
        <f>IFERROR(IF(VLOOKUP(Contacts[[#This Row],[Registration Number]],'[1]ET- AC Registrations'!$G$5:$AC$8000,21,FALSE)=TRUE,"Yes","No"),"")</f>
        <v>No</v>
      </c>
      <c r="I764" s="26" t="str">
        <f>IFERROR(IF(VLOOKUP(Contacts[[#This Row],[Registration Number]],'[1]ET- AC Registrations'!$G$5:$AC$8000,22,FALSE)=TRUE,"Yes","No"),"")</f>
        <v>Yes</v>
      </c>
      <c r="J764" s="26" t="str">
        <f>IFERROR(IF(VLOOKUP(Contacts[[#This Row],[Registration Number]],'[1]ET- AC Registrations'!$G$5:$AC$8000,23,FALSE)=TRUE,"Yes","No"),"")</f>
        <v>No</v>
      </c>
      <c r="K764" s="26" t="str">
        <f>IFERROR(INDEX('[1]ET- AC Registrations'!$A$5:$AE$8000,MATCH(Contacts[[#This Row],[Registration Number]],'[1]ET- AC Registrations'!$G$5:$G$8000,0),MATCH("City",'[1]ET- AC Registrations'!$A$5:$AE$5,0)),"")</f>
        <v>Pomona</v>
      </c>
    </row>
    <row r="765" spans="2:11" ht="30" customHeight="1" x14ac:dyDescent="0.3">
      <c r="B765" s="1" t="s">
        <v>775</v>
      </c>
      <c r="C765" s="2" t="str">
        <f>IFERROR(INDEX('[1]ET- AC Registrations'!$A$5:$AE$8000,MATCH(Contacts[[#This Row],[Registration Number]],'[1]ET- AC Registrations'!$G$5:$G$8000,0),MATCH("Operation Name",'[1]ET- AC Registrations'!$A$5:$AE$5,0)),"")</f>
        <v>Foremost Foods Corporation</v>
      </c>
      <c r="D765" s="2"/>
      <c r="E765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765" s="4" t="str">
        <f>IF(C765="","",IF(COUNTIFS('[1]ET-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65" s="26" t="str">
        <f>IFERROR(IF(VLOOKUP(Contacts[[#This Row],[Registration Number]],'[1]ET- AC Registrations'!$G$5:$AC$8000,20,FALSE)=TRUE,"Yes","No"),"")</f>
        <v>Yes</v>
      </c>
      <c r="H765" s="26" t="str">
        <f>IFERROR(IF(VLOOKUP(Contacts[[#This Row],[Registration Number]],'[1]ET- AC Registrations'!$G$5:$AC$8000,21,FALSE)=TRUE,"Yes","No"),"")</f>
        <v>No</v>
      </c>
      <c r="I765" s="26" t="str">
        <f>IFERROR(IF(VLOOKUP(Contacts[[#This Row],[Registration Number]],'[1]ET- AC Registrations'!$G$5:$AC$8000,22,FALSE)=TRUE,"Yes","No"),"")</f>
        <v>Yes</v>
      </c>
      <c r="J765" s="26" t="str">
        <f>IFERROR(IF(VLOOKUP(Contacts[[#This Row],[Registration Number]],'[1]ET- AC Registrations'!$G$5:$AC$8000,23,FALSE)=TRUE,"Yes","No"),"")</f>
        <v>No</v>
      </c>
      <c r="K765" s="26" t="str">
        <f>IFERROR(INDEX('[1]ET- AC Registrations'!$A$5:$AE$8000,MATCH(Contacts[[#This Row],[Registration Number]],'[1]ET- AC Registrations'!$G$5:$G$8000,0),MATCH("City",'[1]ET- AC Registrations'!$A$5:$AE$5,0)),"")</f>
        <v>Pomona</v>
      </c>
    </row>
    <row r="766" spans="2:11" ht="30" customHeight="1" x14ac:dyDescent="0.3">
      <c r="B766" s="1" t="s">
        <v>776</v>
      </c>
      <c r="C766" s="2" t="str">
        <f>IFERROR(INDEX('[1]ET- AC Registrations'!$A$5:$AE$8000,MATCH(Contacts[[#This Row],[Registration Number]],'[1]ET- AC Registrations'!$G$5:$G$8000,0),MATCH("Operation Name",'[1]ET- AC Registrations'!$A$5:$AE$5,0)),"")</f>
        <v>Bristol Farms</v>
      </c>
      <c r="D766" s="2"/>
      <c r="E766" s="3">
        <f>IFERROR(INDEX('[1]ET- AC Registrations'!$A$5:$AE$8000,MATCH(Contacts[[#This Row],[Registration Number]],'[1]ET- AC Registrations'!$G$5:$G$8000,0),MATCH("Expiration Date",'[1]ET- AC Registrations'!$A$5:$AE$5,0)),"")</f>
        <v>45466</v>
      </c>
      <c r="F766" s="4" t="str">
        <f>IF(C766="","",IF(COUNTIFS('[1]ET-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66" s="26" t="str">
        <f>IFERROR(IF(VLOOKUP(Contacts[[#This Row],[Registration Number]],'[1]ET- AC Registrations'!$G$5:$AC$8000,20,FALSE)=TRUE,"Yes","No"),"")</f>
        <v>Yes</v>
      </c>
      <c r="H766" s="26" t="str">
        <f>IFERROR(IF(VLOOKUP(Contacts[[#This Row],[Registration Number]],'[1]ET- AC Registrations'!$G$5:$AC$8000,21,FALSE)=TRUE,"Yes","No"),"")</f>
        <v>Yes</v>
      </c>
      <c r="I766" s="26" t="str">
        <f>IFERROR(IF(VLOOKUP(Contacts[[#This Row],[Registration Number]],'[1]ET- AC Registrations'!$G$5:$AC$8000,22,FALSE)=TRUE,"Yes","No"),"")</f>
        <v>Yes</v>
      </c>
      <c r="J766" s="26" t="str">
        <f>IFERROR(IF(VLOOKUP(Contacts[[#This Row],[Registration Number]],'[1]ET- AC Registrations'!$G$5:$AC$8000,23,FALSE)=TRUE,"Yes","No"),"")</f>
        <v>Yes</v>
      </c>
      <c r="K766" s="26" t="str">
        <f>IFERROR(INDEX('[1]ET- AC Registrations'!$A$5:$AE$8000,MATCH(Contacts[[#This Row],[Registration Number]],'[1]ET- AC Registrations'!$G$5:$G$8000,0),MATCH("City",'[1]ET- AC Registrations'!$A$5:$AE$5,0)),"")</f>
        <v>Carson</v>
      </c>
    </row>
    <row r="767" spans="2:11" ht="30" customHeight="1" x14ac:dyDescent="0.3">
      <c r="B767" s="1" t="s">
        <v>777</v>
      </c>
      <c r="C767" s="2" t="str">
        <f>IFERROR(INDEX('[1]ET- AC Registrations'!$A$5:$AE$8000,MATCH(Contacts[[#This Row],[Registration Number]],'[1]ET- AC Registrations'!$G$5:$G$8000,0),MATCH("Operation Name",'[1]ET- AC Registrations'!$A$5:$AE$5,0)),"")</f>
        <v>Ruvice Egg Dealer</v>
      </c>
      <c r="D767" s="2"/>
      <c r="E767" s="3">
        <f>IFERROR(INDEX('[1]ET- AC Registrations'!$A$5:$AE$8000,MATCH(Contacts[[#This Row],[Registration Number]],'[1]ET- AC Registrations'!$G$5:$G$8000,0),MATCH("Expiration Date",'[1]ET- AC Registrations'!$A$5:$AE$5,0)),"")</f>
        <v>45469</v>
      </c>
      <c r="F767" s="4" t="str">
        <f>IF(C767="","",IF(COUNTIFS('[1]ET-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67" s="26" t="str">
        <f>IFERROR(IF(VLOOKUP(Contacts[[#This Row],[Registration Number]],'[1]ET- AC Registrations'!$G$5:$AC$8000,20,FALSE)=TRUE,"Yes","No"),"")</f>
        <v>Yes</v>
      </c>
      <c r="H767" s="26" t="str">
        <f>IFERROR(IF(VLOOKUP(Contacts[[#This Row],[Registration Number]],'[1]ET- AC Registrations'!$G$5:$AC$8000,21,FALSE)=TRUE,"Yes","No"),"")</f>
        <v>No</v>
      </c>
      <c r="I767" s="26" t="str">
        <f>IFERROR(IF(VLOOKUP(Contacts[[#This Row],[Registration Number]],'[1]ET- AC Registrations'!$G$5:$AC$8000,22,FALSE)=TRUE,"Yes","No"),"")</f>
        <v>No</v>
      </c>
      <c r="J767" s="26" t="str">
        <f>IFERROR(IF(VLOOKUP(Contacts[[#This Row],[Registration Number]],'[1]ET- AC Registrations'!$G$5:$AC$8000,23,FALSE)=TRUE,"Yes","No"),"")</f>
        <v>No</v>
      </c>
      <c r="K767" s="26" t="str">
        <f>IFERROR(INDEX('[1]ET- AC Registrations'!$A$5:$AE$8000,MATCH(Contacts[[#This Row],[Registration Number]],'[1]ET- AC Registrations'!$G$5:$G$8000,0),MATCH("City",'[1]ET- AC Registrations'!$A$5:$AE$5,0)),"")</f>
        <v>Hughson</v>
      </c>
    </row>
    <row r="768" spans="2:11" ht="30" customHeight="1" x14ac:dyDescent="0.3">
      <c r="B768" s="1" t="s">
        <v>778</v>
      </c>
      <c r="C768" s="2" t="str">
        <f>IFERROR(INDEX('[1]ET- AC Registrations'!$A$5:$AE$8000,MATCH(Contacts[[#This Row],[Registration Number]],'[1]ET- AC Registrations'!$G$5:$G$8000,0),MATCH("Operation Name",'[1]ET- AC Registrations'!$A$5:$AE$5,0)),"")</f>
        <v>WinCo Foods LLC</v>
      </c>
      <c r="D768" s="2"/>
      <c r="E768" s="3">
        <f>IFERROR(INDEX('[1]ET- AC Registrations'!$A$5:$AE$8000,MATCH(Contacts[[#This Row],[Registration Number]],'[1]ET- AC Registrations'!$G$5:$G$8000,0),MATCH("Expiration Date",'[1]ET- AC Registrations'!$A$5:$AE$5,0)),"")</f>
        <v>45469</v>
      </c>
      <c r="F768" s="4" t="str">
        <f>IF(C768="","",IF(COUNTIFS('[1]ET-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68" s="26" t="str">
        <f>IFERROR(IF(VLOOKUP(Contacts[[#This Row],[Registration Number]],'[1]ET- AC Registrations'!$G$5:$AC$8000,20,FALSE)=TRUE,"Yes","No"),"")</f>
        <v>Yes</v>
      </c>
      <c r="H768" s="26" t="str">
        <f>IFERROR(IF(VLOOKUP(Contacts[[#This Row],[Registration Number]],'[1]ET- AC Registrations'!$G$5:$AC$8000,21,FALSE)=TRUE,"Yes","No"),"")</f>
        <v>Yes</v>
      </c>
      <c r="I768" s="26" t="str">
        <f>IFERROR(IF(VLOOKUP(Contacts[[#This Row],[Registration Number]],'[1]ET- AC Registrations'!$G$5:$AC$8000,22,FALSE)=TRUE,"Yes","No"),"")</f>
        <v>Yes</v>
      </c>
      <c r="J768" s="26" t="str">
        <f>IFERROR(IF(VLOOKUP(Contacts[[#This Row],[Registration Number]],'[1]ET- AC Registrations'!$G$5:$AC$8000,23,FALSE)=TRUE,"Yes","No"),"")</f>
        <v>Yes</v>
      </c>
      <c r="K768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769" spans="2:11" ht="30" customHeight="1" x14ac:dyDescent="0.3">
      <c r="B769" s="1" t="s">
        <v>779</v>
      </c>
      <c r="C769" s="2" t="str">
        <f>IFERROR(INDEX('[1]ET- AC Registrations'!$A$5:$AE$8000,MATCH(Contacts[[#This Row],[Registration Number]],'[1]ET- AC Registrations'!$G$5:$G$8000,0),MATCH("Operation Name",'[1]ET- AC Registrations'!$A$5:$AE$5,0)),"")</f>
        <v>Harvest Sherwood Food Distributors</v>
      </c>
      <c r="D769" s="2"/>
      <c r="E769" s="3">
        <f>IFERROR(INDEX('[1]ET- AC Registrations'!$A$5:$AE$8000,MATCH(Contacts[[#This Row],[Registration Number]],'[1]ET- AC Registrations'!$G$5:$G$8000,0),MATCH("Expiration Date",'[1]ET- AC Registrations'!$A$5:$AE$5,0)),"")</f>
        <v>45470</v>
      </c>
      <c r="F769" s="4" t="str">
        <f>IF(C769="","",IF(COUNTIFS('[1]ET-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69" s="26" t="str">
        <f>IFERROR(IF(VLOOKUP(Contacts[[#This Row],[Registration Number]],'[1]ET- AC Registrations'!$G$5:$AC$8000,20,FALSE)=TRUE,"Yes","No"),"")</f>
        <v>No</v>
      </c>
      <c r="H769" s="26" t="str">
        <f>IFERROR(IF(VLOOKUP(Contacts[[#This Row],[Registration Number]],'[1]ET- AC Registrations'!$G$5:$AC$8000,21,FALSE)=TRUE,"Yes","No"),"")</f>
        <v>No</v>
      </c>
      <c r="I769" s="26" t="str">
        <f>IFERROR(IF(VLOOKUP(Contacts[[#This Row],[Registration Number]],'[1]ET- AC Registrations'!$G$5:$AC$8000,22,FALSE)=TRUE,"Yes","No"),"")</f>
        <v>Yes</v>
      </c>
      <c r="J769" s="26" t="str">
        <f>IFERROR(IF(VLOOKUP(Contacts[[#This Row],[Registration Number]],'[1]ET- AC Registrations'!$G$5:$AC$8000,23,FALSE)=TRUE,"Yes","No"),"")</f>
        <v>No</v>
      </c>
      <c r="K769" s="26" t="str">
        <f>IFERROR(INDEX('[1]ET- AC Registrations'!$A$5:$AE$8000,MATCH(Contacts[[#This Row],[Registration Number]],'[1]ET- AC Registrations'!$G$5:$G$8000,0),MATCH("City",'[1]ET- AC Registrations'!$A$5:$AE$5,0)),"")</f>
        <v>Detroit</v>
      </c>
    </row>
    <row r="770" spans="2:11" ht="30" customHeight="1" x14ac:dyDescent="0.3">
      <c r="B770" s="1" t="s">
        <v>780</v>
      </c>
      <c r="C770" s="2" t="str">
        <f>IFERROR(INDEX('[1]ET- AC Registrations'!$A$5:$AE$8000,MATCH(Contacts[[#This Row],[Registration Number]],'[1]ET- AC Registrations'!$G$5:$G$8000,0),MATCH("Operation Name",'[1]ET- AC Registrations'!$A$5:$AE$5,0)),"")</f>
        <v>Zarate Foods Inc</v>
      </c>
      <c r="D770" s="2"/>
      <c r="E770" s="3">
        <f>IFERROR(INDEX('[1]ET- AC Registrations'!$A$5:$AE$8000,MATCH(Contacts[[#This Row],[Registration Number]],'[1]ET- AC Registrations'!$G$5:$G$8000,0),MATCH("Expiration Date",'[1]ET- AC Registrations'!$A$5:$AE$5,0)),"")</f>
        <v>45470</v>
      </c>
      <c r="F770" s="4" t="str">
        <f>IF(C770="","",IF(COUNTIFS('[1]ET-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0" s="26" t="str">
        <f>IFERROR(IF(VLOOKUP(Contacts[[#This Row],[Registration Number]],'[1]ET- AC Registrations'!$G$5:$AC$8000,20,FALSE)=TRUE,"Yes","No"),"")</f>
        <v>No</v>
      </c>
      <c r="H770" s="26" t="str">
        <f>IFERROR(IF(VLOOKUP(Contacts[[#This Row],[Registration Number]],'[1]ET- AC Registrations'!$G$5:$AC$8000,21,FALSE)=TRUE,"Yes","No"),"")</f>
        <v>No</v>
      </c>
      <c r="I770" s="26" t="str">
        <f>IFERROR(IF(VLOOKUP(Contacts[[#This Row],[Registration Number]],'[1]ET- AC Registrations'!$G$5:$AC$8000,22,FALSE)=TRUE,"Yes","No"),"")</f>
        <v>Yes</v>
      </c>
      <c r="J770" s="26" t="str">
        <f>IFERROR(IF(VLOOKUP(Contacts[[#This Row],[Registration Number]],'[1]ET- AC Registrations'!$G$5:$AC$8000,23,FALSE)=TRUE,"Yes","No"),"")</f>
        <v>No</v>
      </c>
      <c r="K770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771" spans="2:11" ht="30" hidden="1" customHeight="1" x14ac:dyDescent="0.3">
      <c r="B771" s="1" t="s">
        <v>781</v>
      </c>
      <c r="C771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771" s="2"/>
      <c r="E771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771" s="4" t="str">
        <f>IF(C771="","",IF(COUNTIFS('[1]ET-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771" s="26" t="str">
        <f>IFERROR(IF(VLOOKUP(Contacts[[#This Row],[Registration Number]],'[1]ET- AC Registrations'!$G$5:$AC$8000,20,FALSE)=TRUE,"Yes","No"),"")</f>
        <v/>
      </c>
      <c r="H771" s="26" t="str">
        <f>IFERROR(IF(VLOOKUP(Contacts[[#This Row],[Registration Number]],'[1]ET- AC Registrations'!$G$5:$AC$8000,21,FALSE)=TRUE,"Yes","No"),"")</f>
        <v/>
      </c>
      <c r="I771" s="26" t="str">
        <f>IFERROR(IF(VLOOKUP(Contacts[[#This Row],[Registration Number]],'[1]ET- AC Registrations'!$G$5:$AC$8000,22,FALSE)=TRUE,"Yes","No"),"")</f>
        <v/>
      </c>
      <c r="J771" s="26" t="str">
        <f>IFERROR(IF(VLOOKUP(Contacts[[#This Row],[Registration Number]],'[1]ET- AC Registrations'!$G$5:$AC$8000,23,FALSE)=TRUE,"Yes","No"),"")</f>
        <v/>
      </c>
      <c r="K771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772" spans="2:11" ht="30" customHeight="1" x14ac:dyDescent="0.3">
      <c r="B772" s="1" t="s">
        <v>782</v>
      </c>
      <c r="C772" s="2" t="str">
        <f>IFERROR(INDEX('[1]ET- AC Registrations'!$A$5:$AE$8000,MATCH(Contacts[[#This Row],[Registration Number]],'[1]ET- AC Registrations'!$G$5:$G$8000,0),MATCH("Operation Name",'[1]ET- AC Registrations'!$A$5:$AE$5,0)),"")</f>
        <v>Peads &amp; Barnetts LLC</v>
      </c>
      <c r="D772" s="2"/>
      <c r="E772" s="3">
        <f>IFERROR(INDEX('[1]ET- AC Registrations'!$A$5:$AE$8000,MATCH(Contacts[[#This Row],[Registration Number]],'[1]ET- AC Registrations'!$G$5:$G$8000,0),MATCH("Expiration Date",'[1]ET- AC Registrations'!$A$5:$AE$5,0)),"")</f>
        <v>45470</v>
      </c>
      <c r="F772" s="4" t="str">
        <f>IF(C772="","",IF(COUNTIFS('[1]ET-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2" s="26" t="str">
        <f>IFERROR(IF(VLOOKUP(Contacts[[#This Row],[Registration Number]],'[1]ET- AC Registrations'!$G$5:$AC$8000,20,FALSE)=TRUE,"Yes","No"),"")</f>
        <v>No</v>
      </c>
      <c r="H772" s="26" t="str">
        <f>IFERROR(IF(VLOOKUP(Contacts[[#This Row],[Registration Number]],'[1]ET- AC Registrations'!$G$5:$AC$8000,21,FALSE)=TRUE,"Yes","No"),"")</f>
        <v>No</v>
      </c>
      <c r="I772" s="26" t="str">
        <f>IFERROR(IF(VLOOKUP(Contacts[[#This Row],[Registration Number]],'[1]ET- AC Registrations'!$G$5:$AC$8000,22,FALSE)=TRUE,"Yes","No"),"")</f>
        <v>Yes</v>
      </c>
      <c r="J772" s="26" t="str">
        <f>IFERROR(IF(VLOOKUP(Contacts[[#This Row],[Registration Number]],'[1]ET- AC Registrations'!$G$5:$AC$8000,23,FALSE)=TRUE,"Yes","No"),"")</f>
        <v>No</v>
      </c>
      <c r="K772" s="26" t="str">
        <f>IFERROR(INDEX('[1]ET- AC Registrations'!$A$5:$AE$8000,MATCH(Contacts[[#This Row],[Registration Number]],'[1]ET- AC Registrations'!$G$5:$G$8000,0),MATCH("City",'[1]ET- AC Registrations'!$A$5:$AE$5,0)),"")</f>
        <v>Le Grand</v>
      </c>
    </row>
    <row r="773" spans="2:11" ht="30" customHeight="1" x14ac:dyDescent="0.3">
      <c r="B773" s="1" t="s">
        <v>783</v>
      </c>
      <c r="C773" s="2" t="str">
        <f>IFERROR(INDEX('[1]ET- AC Registrations'!$A$5:$AE$8000,MATCH(Contacts[[#This Row],[Registration Number]],'[1]ET- AC Registrations'!$G$5:$G$8000,0),MATCH("Operation Name",'[1]ET- AC Registrations'!$A$5:$AE$5,0)),"")</f>
        <v>Magic Valley Pork</v>
      </c>
      <c r="D773" s="2"/>
      <c r="E773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73" s="4" t="str">
        <f>IF(C773="","",IF(COUNTIFS('[1]ET-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73" s="26" t="str">
        <f>IFERROR(IF(VLOOKUP(Contacts[[#This Row],[Registration Number]],'[1]ET- AC Registrations'!$G$5:$AC$8000,20,FALSE)=TRUE,"Yes","No"),"")</f>
        <v>No</v>
      </c>
      <c r="H773" s="26" t="str">
        <f>IFERROR(IF(VLOOKUP(Contacts[[#This Row],[Registration Number]],'[1]ET- AC Registrations'!$G$5:$AC$8000,21,FALSE)=TRUE,"Yes","No"),"")</f>
        <v>No</v>
      </c>
      <c r="I773" s="26" t="str">
        <f>IFERROR(IF(VLOOKUP(Contacts[[#This Row],[Registration Number]],'[1]ET- AC Registrations'!$G$5:$AC$8000,22,FALSE)=TRUE,"Yes","No"),"")</f>
        <v>Yes</v>
      </c>
      <c r="J773" s="26" t="str">
        <f>IFERROR(IF(VLOOKUP(Contacts[[#This Row],[Registration Number]],'[1]ET- AC Registrations'!$G$5:$AC$8000,23,FALSE)=TRUE,"Yes","No"),"")</f>
        <v>No</v>
      </c>
      <c r="K773" s="26" t="str">
        <f>IFERROR(INDEX('[1]ET- AC Registrations'!$A$5:$AE$8000,MATCH(Contacts[[#This Row],[Registration Number]],'[1]ET- AC Registrations'!$G$5:$G$8000,0),MATCH("City",'[1]ET- AC Registrations'!$A$5:$AE$5,0)),"")</f>
        <v>Kimberly</v>
      </c>
    </row>
    <row r="774" spans="2:11" ht="30" customHeight="1" x14ac:dyDescent="0.3">
      <c r="B774" s="1" t="s">
        <v>784</v>
      </c>
      <c r="C774" s="2" t="str">
        <f>IFERROR(INDEX('[1]ET- AC Registrations'!$A$5:$AE$8000,MATCH(Contacts[[#This Row],[Registration Number]],'[1]ET- AC Registrations'!$G$5:$G$8000,0),MATCH("Operation Name",'[1]ET- AC Registrations'!$A$5:$AE$5,0)),"")</f>
        <v>Gibson and Son Provisions LLC</v>
      </c>
      <c r="D774" s="2"/>
      <c r="E774" s="3">
        <f>IFERROR(INDEX('[1]ET- AC Registrations'!$A$5:$AE$8000,MATCH(Contacts[[#This Row],[Registration Number]],'[1]ET- AC Registrations'!$G$5:$G$8000,0),MATCH("Expiration Date",'[1]ET- AC Registrations'!$A$5:$AE$5,0)),"")</f>
        <v>45470</v>
      </c>
      <c r="F774" s="4" t="str">
        <f>IF(C774="","",IF(COUNTIFS('[1]ET-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4" s="26" t="str">
        <f>IFERROR(IF(VLOOKUP(Contacts[[#This Row],[Registration Number]],'[1]ET- AC Registrations'!$G$5:$AC$8000,20,FALSE)=TRUE,"Yes","No"),"")</f>
        <v>Yes</v>
      </c>
      <c r="H774" s="26" t="str">
        <f>IFERROR(IF(VLOOKUP(Contacts[[#This Row],[Registration Number]],'[1]ET- AC Registrations'!$G$5:$AC$8000,21,FALSE)=TRUE,"Yes","No"),"")</f>
        <v>Yes</v>
      </c>
      <c r="I774" s="26" t="str">
        <f>IFERROR(IF(VLOOKUP(Contacts[[#This Row],[Registration Number]],'[1]ET- AC Registrations'!$G$5:$AC$8000,22,FALSE)=TRUE,"Yes","No"),"")</f>
        <v>Yes</v>
      </c>
      <c r="J774" s="26" t="str">
        <f>IFERROR(IF(VLOOKUP(Contacts[[#This Row],[Registration Number]],'[1]ET- AC Registrations'!$G$5:$AC$8000,23,FALSE)=TRUE,"Yes","No"),"")</f>
        <v>Yes</v>
      </c>
      <c r="K774" s="26" t="str">
        <f>IFERROR(INDEX('[1]ET- AC Registrations'!$A$5:$AE$8000,MATCH(Contacts[[#This Row],[Registration Number]],'[1]ET- AC Registrations'!$G$5:$G$8000,0),MATCH("City",'[1]ET- AC Registrations'!$A$5:$AE$5,0)),"")</f>
        <v>Yucaipa</v>
      </c>
    </row>
    <row r="775" spans="2:11" ht="30" customHeight="1" x14ac:dyDescent="0.3">
      <c r="B775" s="1" t="s">
        <v>785</v>
      </c>
      <c r="C775" s="2" t="str">
        <f>IFERROR(INDEX('[1]ET- AC Registrations'!$A$5:$AE$8000,MATCH(Contacts[[#This Row],[Registration Number]],'[1]ET- AC Registrations'!$G$5:$G$8000,0),MATCH("Operation Name",'[1]ET- AC Registrations'!$A$5:$AE$5,0)),"")</f>
        <v>D &amp; T Foods Inc</v>
      </c>
      <c r="D775" s="2"/>
      <c r="E775" s="3">
        <f>IFERROR(INDEX('[1]ET- AC Registrations'!$A$5:$AE$8000,MATCH(Contacts[[#This Row],[Registration Number]],'[1]ET- AC Registrations'!$G$5:$G$8000,0),MATCH("Expiration Date",'[1]ET- AC Registrations'!$A$5:$AE$5,0)),"")</f>
        <v>45470</v>
      </c>
      <c r="F775" s="4" t="str">
        <f>IF(C775="","",IF(COUNTIFS('[1]ET-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5" s="26" t="str">
        <f>IFERROR(IF(VLOOKUP(Contacts[[#This Row],[Registration Number]],'[1]ET- AC Registrations'!$G$5:$AC$8000,20,FALSE)=TRUE,"Yes","No"),"")</f>
        <v>No</v>
      </c>
      <c r="H775" s="26" t="str">
        <f>IFERROR(IF(VLOOKUP(Contacts[[#This Row],[Registration Number]],'[1]ET- AC Registrations'!$G$5:$AC$8000,21,FALSE)=TRUE,"Yes","No"),"")</f>
        <v>No</v>
      </c>
      <c r="I775" s="26" t="str">
        <f>IFERROR(IF(VLOOKUP(Contacts[[#This Row],[Registration Number]],'[1]ET- AC Registrations'!$G$5:$AC$8000,22,FALSE)=TRUE,"Yes","No"),"")</f>
        <v>Yes</v>
      </c>
      <c r="J775" s="26" t="str">
        <f>IFERROR(IF(VLOOKUP(Contacts[[#This Row],[Registration Number]],'[1]ET- AC Registrations'!$G$5:$AC$8000,23,FALSE)=TRUE,"Yes","No"),"")</f>
        <v>No</v>
      </c>
      <c r="K775" s="26" t="str">
        <f>IFERROR(INDEX('[1]ET- AC Registrations'!$A$5:$AE$8000,MATCH(Contacts[[#This Row],[Registration Number]],'[1]ET- AC Registrations'!$G$5:$G$8000,0),MATCH("City",'[1]ET- AC Registrations'!$A$5:$AE$5,0)),"")</f>
        <v>Santa Clara</v>
      </c>
    </row>
    <row r="776" spans="2:11" ht="30" customHeight="1" x14ac:dyDescent="0.3">
      <c r="B776" s="1" t="s">
        <v>786</v>
      </c>
      <c r="C776" s="2" t="str">
        <f>IFERROR(INDEX('[1]ET- AC Registrations'!$A$5:$AE$8000,MATCH(Contacts[[#This Row],[Registration Number]],'[1]ET- AC Registrations'!$G$5:$G$8000,0),MATCH("Operation Name",'[1]ET- AC Registrations'!$A$5:$AE$5,0)),"")</f>
        <v>Triple A Meat Sales Inc</v>
      </c>
      <c r="D776" s="2"/>
      <c r="E776" s="3">
        <f>IFERROR(INDEX('[1]ET- AC Registrations'!$A$5:$AE$8000,MATCH(Contacts[[#This Row],[Registration Number]],'[1]ET- AC Registrations'!$G$5:$G$8000,0),MATCH("Expiration Date",'[1]ET- AC Registrations'!$A$5:$AE$5,0)),"")</f>
        <v>45470</v>
      </c>
      <c r="F776" s="4" t="str">
        <f>IF(C776="","",IF(COUNTIFS('[1]ET-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6" s="26" t="str">
        <f>IFERROR(IF(VLOOKUP(Contacts[[#This Row],[Registration Number]],'[1]ET- AC Registrations'!$G$5:$AC$8000,20,FALSE)=TRUE,"Yes","No"),"")</f>
        <v>No</v>
      </c>
      <c r="H776" s="26" t="str">
        <f>IFERROR(IF(VLOOKUP(Contacts[[#This Row],[Registration Number]],'[1]ET- AC Registrations'!$G$5:$AC$8000,21,FALSE)=TRUE,"Yes","No"),"")</f>
        <v>No</v>
      </c>
      <c r="I776" s="26" t="str">
        <f>IFERROR(IF(VLOOKUP(Contacts[[#This Row],[Registration Number]],'[1]ET- AC Registrations'!$G$5:$AC$8000,22,FALSE)=TRUE,"Yes","No"),"")</f>
        <v>Yes</v>
      </c>
      <c r="J776" s="26" t="str">
        <f>IFERROR(IF(VLOOKUP(Contacts[[#This Row],[Registration Number]],'[1]ET- AC Registrations'!$G$5:$AC$8000,23,FALSE)=TRUE,"Yes","No"),"")</f>
        <v>No</v>
      </c>
      <c r="K776" s="26" t="str">
        <f>IFERROR(INDEX('[1]ET- AC Registrations'!$A$5:$AE$8000,MATCH(Contacts[[#This Row],[Registration Number]],'[1]ET- AC Registrations'!$G$5:$G$8000,0),MATCH("City",'[1]ET- AC Registrations'!$A$5:$AE$5,0)),"")</f>
        <v>Bakersfield</v>
      </c>
    </row>
    <row r="777" spans="2:11" ht="30" customHeight="1" x14ac:dyDescent="0.3">
      <c r="B777" s="1" t="s">
        <v>787</v>
      </c>
      <c r="C777" s="2" t="str">
        <f>IFERROR(INDEX('[1]ET- AC Registrations'!$A$5:$AE$8000,MATCH(Contacts[[#This Row],[Registration Number]],'[1]ET- AC Registrations'!$G$5:$G$8000,0),MATCH("Operation Name",'[1]ET- AC Registrations'!$A$5:$AE$5,0)),"")</f>
        <v>Reichardt Duck Farm</v>
      </c>
      <c r="D777" s="2"/>
      <c r="E777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77" s="4" t="str">
        <f>IF(C777="","",IF(COUNTIFS('[1]ET-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7" s="26" t="str">
        <f>IFERROR(IF(VLOOKUP(Contacts[[#This Row],[Registration Number]],'[1]ET- AC Registrations'!$G$5:$AC$8000,20,FALSE)=TRUE,"Yes","No"),"")</f>
        <v>Yes</v>
      </c>
      <c r="H777" s="26" t="str">
        <f>IFERROR(IF(VLOOKUP(Contacts[[#This Row],[Registration Number]],'[1]ET- AC Registrations'!$G$5:$AC$8000,21,FALSE)=TRUE,"Yes","No"),"")</f>
        <v>No</v>
      </c>
      <c r="I777" s="26" t="str">
        <f>IFERROR(IF(VLOOKUP(Contacts[[#This Row],[Registration Number]],'[1]ET- AC Registrations'!$G$5:$AC$8000,22,FALSE)=TRUE,"Yes","No"),"")</f>
        <v>No</v>
      </c>
      <c r="J777" s="26" t="str">
        <f>IFERROR(IF(VLOOKUP(Contacts[[#This Row],[Registration Number]],'[1]ET- AC Registrations'!$G$5:$AC$8000,23,FALSE)=TRUE,"Yes","No"),"")</f>
        <v>No</v>
      </c>
      <c r="K777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778" spans="2:11" ht="30" customHeight="1" x14ac:dyDescent="0.3">
      <c r="B778" s="1" t="s">
        <v>788</v>
      </c>
      <c r="C778" s="2" t="str">
        <f>IFERROR(INDEX('[1]ET- AC Registrations'!$A$5:$AE$8000,MATCH(Contacts[[#This Row],[Registration Number]],'[1]ET- AC Registrations'!$G$5:$G$8000,0),MATCH("Operation Name",'[1]ET- AC Registrations'!$A$5:$AE$5,0)),"")</f>
        <v>Peads &amp; Barnetts LLC/ Old Fashion Country Butter</v>
      </c>
      <c r="D778" s="2"/>
      <c r="E778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78" s="4" t="str">
        <f>IF(C778="","",IF(COUNTIFS('[1]ET-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8" s="26" t="str">
        <f>IFERROR(IF(VLOOKUP(Contacts[[#This Row],[Registration Number]],'[1]ET- AC Registrations'!$G$5:$AC$8000,20,FALSE)=TRUE,"Yes","No"),"")</f>
        <v>No</v>
      </c>
      <c r="H778" s="26" t="str">
        <f>IFERROR(IF(VLOOKUP(Contacts[[#This Row],[Registration Number]],'[1]ET- AC Registrations'!$G$5:$AC$8000,21,FALSE)=TRUE,"Yes","No"),"")</f>
        <v>No</v>
      </c>
      <c r="I778" s="26" t="str">
        <f>IFERROR(IF(VLOOKUP(Contacts[[#This Row],[Registration Number]],'[1]ET- AC Registrations'!$G$5:$AC$8000,22,FALSE)=TRUE,"Yes","No"),"")</f>
        <v>Yes</v>
      </c>
      <c r="J778" s="26" t="str">
        <f>IFERROR(IF(VLOOKUP(Contacts[[#This Row],[Registration Number]],'[1]ET- AC Registrations'!$G$5:$AC$8000,23,FALSE)=TRUE,"Yes","No"),"")</f>
        <v>No</v>
      </c>
      <c r="K778" s="26" t="str">
        <f>IFERROR(INDEX('[1]ET- AC Registrations'!$A$5:$AE$8000,MATCH(Contacts[[#This Row],[Registration Number]],'[1]ET- AC Registrations'!$G$5:$G$8000,0),MATCH("City",'[1]ET- AC Registrations'!$A$5:$AE$5,0)),"")</f>
        <v>Santa Paula</v>
      </c>
    </row>
    <row r="779" spans="2:11" ht="30" customHeight="1" x14ac:dyDescent="0.3">
      <c r="B779" s="1" t="s">
        <v>789</v>
      </c>
      <c r="C779" s="2" t="str">
        <f>IFERROR(INDEX('[1]ET- AC Registrations'!$A$5:$AE$8000,MATCH(Contacts[[#This Row],[Registration Number]],'[1]ET- AC Registrations'!$G$5:$G$8000,0),MATCH("Operation Name",'[1]ET- AC Registrations'!$A$5:$AE$5,0)),"")</f>
        <v>JFC International Inc</v>
      </c>
      <c r="D779" s="2"/>
      <c r="E779" s="3">
        <f>IFERROR(INDEX('[1]ET- AC Registrations'!$A$5:$AE$8000,MATCH(Contacts[[#This Row],[Registration Number]],'[1]ET- AC Registrations'!$G$5:$G$8000,0),MATCH("Expiration Date",'[1]ET- AC Registrations'!$A$5:$AE$5,0)),"")</f>
        <v>45641</v>
      </c>
      <c r="F779" s="4" t="str">
        <f>IF(C779="","",IF(COUNTIFS('[1]ET-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79" s="26" t="str">
        <f>IFERROR(IF(VLOOKUP(Contacts[[#This Row],[Registration Number]],'[1]ET- AC Registrations'!$G$5:$AC$8000,20,FALSE)=TRUE,"Yes","No"),"")</f>
        <v>No</v>
      </c>
      <c r="H779" s="26" t="str">
        <f>IFERROR(IF(VLOOKUP(Contacts[[#This Row],[Registration Number]],'[1]ET- AC Registrations'!$G$5:$AC$8000,21,FALSE)=TRUE,"Yes","No"),"")</f>
        <v>Yes</v>
      </c>
      <c r="I779" s="26" t="str">
        <f>IFERROR(IF(VLOOKUP(Contacts[[#This Row],[Registration Number]],'[1]ET- AC Registrations'!$G$5:$AC$8000,22,FALSE)=TRUE,"Yes","No"),"")</f>
        <v>Yes</v>
      </c>
      <c r="J779" s="26" t="str">
        <f>IFERROR(IF(VLOOKUP(Contacts[[#This Row],[Registration Number]],'[1]ET- AC Registrations'!$G$5:$AC$8000,23,FALSE)=TRUE,"Yes","No"),"")</f>
        <v>No</v>
      </c>
      <c r="K779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780" spans="2:11" ht="30" customHeight="1" x14ac:dyDescent="0.3">
      <c r="B780" s="1" t="s">
        <v>790</v>
      </c>
      <c r="C780" s="2" t="str">
        <f>IFERROR(INDEX('[1]ET- AC Registrations'!$A$5:$AE$8000,MATCH(Contacts[[#This Row],[Registration Number]],'[1]ET- AC Registrations'!$G$5:$G$8000,0),MATCH("Operation Name",'[1]ET- AC Registrations'!$A$5:$AE$5,0)),"")</f>
        <v>AJC International Inc</v>
      </c>
      <c r="D780" s="2"/>
      <c r="E780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80" s="4" t="str">
        <f>IF(C780="","",IF(COUNTIFS('[1]ET-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80" s="26" t="str">
        <f>IFERROR(IF(VLOOKUP(Contacts[[#This Row],[Registration Number]],'[1]ET- AC Registrations'!$G$5:$AC$8000,20,FALSE)=TRUE,"Yes","No"),"")</f>
        <v>Yes</v>
      </c>
      <c r="H780" s="26" t="str">
        <f>IFERROR(IF(VLOOKUP(Contacts[[#This Row],[Registration Number]],'[1]ET- AC Registrations'!$G$5:$AC$8000,21,FALSE)=TRUE,"Yes","No"),"")</f>
        <v>Yes</v>
      </c>
      <c r="I780" s="26" t="str">
        <f>IFERROR(IF(VLOOKUP(Contacts[[#This Row],[Registration Number]],'[1]ET- AC Registrations'!$G$5:$AC$8000,22,FALSE)=TRUE,"Yes","No"),"")</f>
        <v>Yes</v>
      </c>
      <c r="J780" s="26" t="str">
        <f>IFERROR(IF(VLOOKUP(Contacts[[#This Row],[Registration Number]],'[1]ET- AC Registrations'!$G$5:$AC$8000,23,FALSE)=TRUE,"Yes","No"),"")</f>
        <v>Yes</v>
      </c>
      <c r="K780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781" spans="2:11" ht="30" customHeight="1" x14ac:dyDescent="0.3">
      <c r="B781" s="1" t="s">
        <v>791</v>
      </c>
      <c r="C781" s="2" t="str">
        <f>IFERROR(INDEX('[1]ET- AC Registrations'!$A$5:$AE$8000,MATCH(Contacts[[#This Row],[Registration Number]],'[1]ET- AC Registrations'!$G$5:$G$8000,0),MATCH("Operation Name",'[1]ET- AC Registrations'!$A$5:$AE$5,0)),"")</f>
        <v>Rite Egg</v>
      </c>
      <c r="D781" s="2"/>
      <c r="E781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81" s="4" t="str">
        <f>IF(C781="","",IF(COUNTIFS('[1]ET-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81" s="26" t="str">
        <f>IFERROR(IF(VLOOKUP(Contacts[[#This Row],[Registration Number]],'[1]ET- AC Registrations'!$G$5:$AC$8000,20,FALSE)=TRUE,"Yes","No"),"")</f>
        <v>Yes</v>
      </c>
      <c r="H781" s="26" t="str">
        <f>IFERROR(IF(VLOOKUP(Contacts[[#This Row],[Registration Number]],'[1]ET- AC Registrations'!$G$5:$AC$8000,21,FALSE)=TRUE,"Yes","No"),"")</f>
        <v>No</v>
      </c>
      <c r="I781" s="26" t="str">
        <f>IFERROR(IF(VLOOKUP(Contacts[[#This Row],[Registration Number]],'[1]ET- AC Registrations'!$G$5:$AC$8000,22,FALSE)=TRUE,"Yes","No"),"")</f>
        <v>No</v>
      </c>
      <c r="J781" s="26" t="str">
        <f>IFERROR(IF(VLOOKUP(Contacts[[#This Row],[Registration Number]],'[1]ET- AC Registrations'!$G$5:$AC$8000,23,FALSE)=TRUE,"Yes","No"),"")</f>
        <v>No</v>
      </c>
      <c r="K781" s="26" t="str">
        <f>IFERROR(INDEX('[1]ET- AC Registrations'!$A$5:$AE$8000,MATCH(Contacts[[#This Row],[Registration Number]],'[1]ET- AC Registrations'!$G$5:$G$8000,0),MATCH("City",'[1]ET- AC Registrations'!$A$5:$AE$5,0)),"")</f>
        <v>La Habra</v>
      </c>
    </row>
    <row r="782" spans="2:11" ht="30" customHeight="1" x14ac:dyDescent="0.3">
      <c r="B782" s="1" t="s">
        <v>792</v>
      </c>
      <c r="C782" s="2" t="str">
        <f>IFERROR(INDEX('[1]ET- AC Registrations'!$A$5:$AE$8000,MATCH(Contacts[[#This Row],[Registration Number]],'[1]ET- AC Registrations'!$G$5:$G$8000,0),MATCH("Operation Name",'[1]ET- AC Registrations'!$A$5:$AE$5,0)),"")</f>
        <v>Del Monte Capital Meat Co. LLC dba G&amp;S Packaging Solutions</v>
      </c>
      <c r="D782" s="2"/>
      <c r="E782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82" s="4" t="str">
        <f>IF(C782="","",IF(COUNTIFS('[1]ET-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82" s="26" t="str">
        <f>IFERROR(IF(VLOOKUP(Contacts[[#This Row],[Registration Number]],'[1]ET- AC Registrations'!$G$5:$AC$8000,20,FALSE)=TRUE,"Yes","No"),"")</f>
        <v>No</v>
      </c>
      <c r="H782" s="26" t="str">
        <f>IFERROR(IF(VLOOKUP(Contacts[[#This Row],[Registration Number]],'[1]ET- AC Registrations'!$G$5:$AC$8000,21,FALSE)=TRUE,"Yes","No"),"")</f>
        <v>No</v>
      </c>
      <c r="I782" s="26" t="str">
        <f>IFERROR(IF(VLOOKUP(Contacts[[#This Row],[Registration Number]],'[1]ET- AC Registrations'!$G$5:$AC$8000,22,FALSE)=TRUE,"Yes","No"),"")</f>
        <v>Yes</v>
      </c>
      <c r="J782" s="26" t="str">
        <f>IFERROR(IF(VLOOKUP(Contacts[[#This Row],[Registration Number]],'[1]ET- AC Registrations'!$G$5:$AC$8000,23,FALSE)=TRUE,"Yes","No"),"")</f>
        <v>Yes</v>
      </c>
      <c r="K782" s="26" t="str">
        <f>IFERROR(INDEX('[1]ET- AC Registrations'!$A$5:$AE$8000,MATCH(Contacts[[#This Row],[Registration Number]],'[1]ET- AC Registrations'!$G$5:$G$8000,0),MATCH("City",'[1]ET- AC Registrations'!$A$5:$AE$5,0)),"")</f>
        <v>Reno</v>
      </c>
    </row>
    <row r="783" spans="2:11" ht="30" customHeight="1" x14ac:dyDescent="0.3">
      <c r="B783" s="1" t="s">
        <v>793</v>
      </c>
      <c r="C783" s="2" t="str">
        <f>IFERROR(INDEX('[1]ET- AC Registrations'!$A$5:$AE$8000,MATCH(Contacts[[#This Row],[Registration Number]],'[1]ET- AC Registrations'!$G$5:$G$8000,0),MATCH("Operation Name",'[1]ET- AC Registrations'!$A$5:$AE$5,0)),"")</f>
        <v>Salinas Food Inc</v>
      </c>
      <c r="D783" s="2"/>
      <c r="E783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83" s="4" t="str">
        <f>IF(C783="","",IF(COUNTIFS('[1]ET-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83" s="26" t="str">
        <f>IFERROR(IF(VLOOKUP(Contacts[[#This Row],[Registration Number]],'[1]ET- AC Registrations'!$G$5:$AC$8000,20,FALSE)=TRUE,"Yes","No"),"")</f>
        <v>No</v>
      </c>
      <c r="H783" s="26" t="str">
        <f>IFERROR(IF(VLOOKUP(Contacts[[#This Row],[Registration Number]],'[1]ET- AC Registrations'!$G$5:$AC$8000,21,FALSE)=TRUE,"Yes","No"),"")</f>
        <v>No</v>
      </c>
      <c r="I783" s="26" t="str">
        <f>IFERROR(IF(VLOOKUP(Contacts[[#This Row],[Registration Number]],'[1]ET- AC Registrations'!$G$5:$AC$8000,22,FALSE)=TRUE,"Yes","No"),"")</f>
        <v>Yes</v>
      </c>
      <c r="J783" s="26" t="str">
        <f>IFERROR(IF(VLOOKUP(Contacts[[#This Row],[Registration Number]],'[1]ET- AC Registrations'!$G$5:$AC$8000,23,FALSE)=TRUE,"Yes","No"),"")</f>
        <v>No</v>
      </c>
      <c r="K783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784" spans="2:11" ht="30" customHeight="1" x14ac:dyDescent="0.3">
      <c r="B784" s="1" t="s">
        <v>794</v>
      </c>
      <c r="C784" s="2" t="str">
        <f>IFERROR(INDEX('[1]ET- AC Registrations'!$A$5:$AE$8000,MATCH(Contacts[[#This Row],[Registration Number]],'[1]ET- AC Registrations'!$G$5:$G$8000,0),MATCH("Operation Name",'[1]ET- AC Registrations'!$A$5:$AE$5,0)),"")</f>
        <v>EG Prime Foods Inc.</v>
      </c>
      <c r="D784" s="2"/>
      <c r="E784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84" s="4" t="str">
        <f>IF(C784="","",IF(COUNTIFS('[1]ET-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84" s="26" t="str">
        <f>IFERROR(IF(VLOOKUP(Contacts[[#This Row],[Registration Number]],'[1]ET- AC Registrations'!$G$5:$AC$8000,20,FALSE)=TRUE,"Yes","No"),"")</f>
        <v>No</v>
      </c>
      <c r="H784" s="26" t="str">
        <f>IFERROR(IF(VLOOKUP(Contacts[[#This Row],[Registration Number]],'[1]ET- AC Registrations'!$G$5:$AC$8000,21,FALSE)=TRUE,"Yes","No"),"")</f>
        <v>No</v>
      </c>
      <c r="I784" s="26" t="str">
        <f>IFERROR(IF(VLOOKUP(Contacts[[#This Row],[Registration Number]],'[1]ET- AC Registrations'!$G$5:$AC$8000,22,FALSE)=TRUE,"Yes","No"),"")</f>
        <v>Yes</v>
      </c>
      <c r="J784" s="26" t="str">
        <f>IFERROR(IF(VLOOKUP(Contacts[[#This Row],[Registration Number]],'[1]ET- AC Registrations'!$G$5:$AC$8000,23,FALSE)=TRUE,"Yes","No"),"")</f>
        <v>No</v>
      </c>
      <c r="K784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785" spans="2:11" ht="30" customHeight="1" x14ac:dyDescent="0.3">
      <c r="B785" s="1" t="s">
        <v>795</v>
      </c>
      <c r="C785" s="2" t="str">
        <f>IFERROR(INDEX('[1]ET- AC Registrations'!$A$5:$AE$8000,MATCH(Contacts[[#This Row],[Registration Number]],'[1]ET- AC Registrations'!$G$5:$G$8000,0),MATCH("Operation Name",'[1]ET- AC Registrations'!$A$5:$AE$5,0)),"")</f>
        <v>Nor-Am Cold Storage</v>
      </c>
      <c r="D785" s="2"/>
      <c r="E785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785" s="4" t="str">
        <f>IF(C785="","",IF(COUNTIFS('[1]ET-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85" s="26" t="str">
        <f>IFERROR(IF(VLOOKUP(Contacts[[#This Row],[Registration Number]],'[1]ET- AC Registrations'!$G$5:$AC$8000,20,FALSE)=TRUE,"Yes","No"),"")</f>
        <v>No</v>
      </c>
      <c r="H785" s="26" t="str">
        <f>IFERROR(IF(VLOOKUP(Contacts[[#This Row],[Registration Number]],'[1]ET- AC Registrations'!$G$5:$AC$8000,21,FALSE)=TRUE,"Yes","No"),"")</f>
        <v>No</v>
      </c>
      <c r="I785" s="26" t="str">
        <f>IFERROR(IF(VLOOKUP(Contacts[[#This Row],[Registration Number]],'[1]ET- AC Registrations'!$G$5:$AC$8000,22,FALSE)=TRUE,"Yes","No"),"")</f>
        <v>Yes</v>
      </c>
      <c r="J785" s="26" t="str">
        <f>IFERROR(IF(VLOOKUP(Contacts[[#This Row],[Registration Number]],'[1]ET- AC Registrations'!$G$5:$AC$8000,23,FALSE)=TRUE,"Yes","No"),"")</f>
        <v>No</v>
      </c>
      <c r="K785" s="26" t="str">
        <f>IFERROR(INDEX('[1]ET- AC Registrations'!$A$5:$AE$8000,MATCH(Contacts[[#This Row],[Registration Number]],'[1]ET- AC Registrations'!$G$5:$G$8000,0),MATCH("City",'[1]ET- AC Registrations'!$A$5:$AE$5,0)),"")</f>
        <v>Le Mars</v>
      </c>
    </row>
    <row r="786" spans="2:11" ht="30" customHeight="1" x14ac:dyDescent="0.3">
      <c r="B786" s="1" t="s">
        <v>796</v>
      </c>
      <c r="C786" s="2" t="str">
        <f>IFERROR(INDEX('[1]ET- AC Registrations'!$A$5:$AE$8000,MATCH(Contacts[[#This Row],[Registration Number]],'[1]ET- AC Registrations'!$G$5:$G$8000,0),MATCH("Operation Name",'[1]ET- AC Registrations'!$A$5:$AE$5,0)),"")</f>
        <v>Nor-Am Cold Storage</v>
      </c>
      <c r="D786" s="2"/>
      <c r="E786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786" s="4" t="str">
        <f>IF(C786="","",IF(COUNTIFS('[1]ET-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86" s="26" t="str">
        <f>IFERROR(IF(VLOOKUP(Contacts[[#This Row],[Registration Number]],'[1]ET- AC Registrations'!$G$5:$AC$8000,20,FALSE)=TRUE,"Yes","No"),"")</f>
        <v>No</v>
      </c>
      <c r="H786" s="26" t="str">
        <f>IFERROR(IF(VLOOKUP(Contacts[[#This Row],[Registration Number]],'[1]ET- AC Registrations'!$G$5:$AC$8000,21,FALSE)=TRUE,"Yes","No"),"")</f>
        <v>No</v>
      </c>
      <c r="I786" s="26" t="str">
        <f>IFERROR(IF(VLOOKUP(Contacts[[#This Row],[Registration Number]],'[1]ET- AC Registrations'!$G$5:$AC$8000,22,FALSE)=TRUE,"Yes","No"),"")</f>
        <v>Yes</v>
      </c>
      <c r="J786" s="26" t="str">
        <f>IFERROR(IF(VLOOKUP(Contacts[[#This Row],[Registration Number]],'[1]ET- AC Registrations'!$G$5:$AC$8000,23,FALSE)=TRUE,"Yes","No"),"")</f>
        <v>No</v>
      </c>
      <c r="K786" s="26" t="str">
        <f>IFERROR(INDEX('[1]ET- AC Registrations'!$A$5:$AE$8000,MATCH(Contacts[[#This Row],[Registration Number]],'[1]ET- AC Registrations'!$G$5:$G$8000,0),MATCH("City",'[1]ET- AC Registrations'!$A$5:$AE$5,0)),"")</f>
        <v>Le Mars</v>
      </c>
    </row>
    <row r="787" spans="2:11" ht="30" customHeight="1" x14ac:dyDescent="0.3">
      <c r="B787" s="1" t="s">
        <v>797</v>
      </c>
      <c r="C787" s="2" t="str">
        <f>IFERROR(INDEX('[1]ET- AC Registrations'!$A$5:$AE$8000,MATCH(Contacts[[#This Row],[Registration Number]],'[1]ET- AC Registrations'!$G$5:$G$8000,0),MATCH("Operation Name",'[1]ET- AC Registrations'!$A$5:$AE$5,0)),"")</f>
        <v>R&amp;R Quality Meats</v>
      </c>
      <c r="D787" s="2"/>
      <c r="E787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787" s="4" t="str">
        <f>IF(C787="","",IF(COUNTIFS('[1]ET-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87" s="26" t="str">
        <f>IFERROR(IF(VLOOKUP(Contacts[[#This Row],[Registration Number]],'[1]ET- AC Registrations'!$G$5:$AC$8000,20,FALSE)=TRUE,"Yes","No"),"")</f>
        <v>No</v>
      </c>
      <c r="H787" s="26" t="str">
        <f>IFERROR(IF(VLOOKUP(Contacts[[#This Row],[Registration Number]],'[1]ET- AC Registrations'!$G$5:$AC$8000,21,FALSE)=TRUE,"Yes","No"),"")</f>
        <v>No</v>
      </c>
      <c r="I787" s="26" t="str">
        <f>IFERROR(IF(VLOOKUP(Contacts[[#This Row],[Registration Number]],'[1]ET- AC Registrations'!$G$5:$AC$8000,22,FALSE)=TRUE,"Yes","No"),"")</f>
        <v>Yes</v>
      </c>
      <c r="J787" s="26" t="str">
        <f>IFERROR(IF(VLOOKUP(Contacts[[#This Row],[Registration Number]],'[1]ET- AC Registrations'!$G$5:$AC$8000,23,FALSE)=TRUE,"Yes","No"),"")</f>
        <v>No</v>
      </c>
      <c r="K787" s="26" t="str">
        <f>IFERROR(INDEX('[1]ET- AC Registrations'!$A$5:$AE$8000,MATCH(Contacts[[#This Row],[Registration Number]],'[1]ET- AC Registrations'!$G$5:$G$8000,0),MATCH("City",'[1]ET- AC Registrations'!$A$5:$AE$5,0)),"")</f>
        <v>Anderson</v>
      </c>
    </row>
    <row r="788" spans="2:11" ht="30" customHeight="1" x14ac:dyDescent="0.3">
      <c r="B788" s="1" t="s">
        <v>798</v>
      </c>
      <c r="C788" s="2" t="str">
        <f>IFERROR(INDEX('[1]ET- AC Registrations'!$A$5:$AE$8000,MATCH(Contacts[[#This Row],[Registration Number]],'[1]ET- AC Registrations'!$G$5:$G$8000,0),MATCH("Operation Name",'[1]ET- AC Registrations'!$A$5:$AE$5,0)),"")</f>
        <v>Mountain Meadows Lamb Corp Inc. DBA: Superior Farms</v>
      </c>
      <c r="D788" s="2"/>
      <c r="E788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88" s="4" t="str">
        <f>IF(C788="","",IF(COUNTIFS('[1]ET-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88" s="26" t="str">
        <f>IFERROR(IF(VLOOKUP(Contacts[[#This Row],[Registration Number]],'[1]ET- AC Registrations'!$G$5:$AC$8000,20,FALSE)=TRUE,"Yes","No"),"")</f>
        <v>No</v>
      </c>
      <c r="H788" s="26" t="str">
        <f>IFERROR(IF(VLOOKUP(Contacts[[#This Row],[Registration Number]],'[1]ET- AC Registrations'!$G$5:$AC$8000,21,FALSE)=TRUE,"Yes","No"),"")</f>
        <v>No</v>
      </c>
      <c r="I788" s="26" t="str">
        <f>IFERROR(IF(VLOOKUP(Contacts[[#This Row],[Registration Number]],'[1]ET- AC Registrations'!$G$5:$AC$8000,22,FALSE)=TRUE,"Yes","No"),"")</f>
        <v>No</v>
      </c>
      <c r="J788" s="26" t="str">
        <f>IFERROR(IF(VLOOKUP(Contacts[[#This Row],[Registration Number]],'[1]ET- AC Registrations'!$G$5:$AC$8000,23,FALSE)=TRUE,"Yes","No"),"")</f>
        <v>Yes</v>
      </c>
      <c r="K788" s="26" t="str">
        <f>IFERROR(INDEX('[1]ET- AC Registrations'!$A$5:$AE$8000,MATCH(Contacts[[#This Row],[Registration Number]],'[1]ET- AC Registrations'!$G$5:$G$8000,0),MATCH("City",'[1]ET- AC Registrations'!$A$5:$AE$5,0)),"")</f>
        <v>Denver</v>
      </c>
    </row>
    <row r="789" spans="2:11" ht="30" customHeight="1" x14ac:dyDescent="0.3">
      <c r="B789" s="1" t="s">
        <v>799</v>
      </c>
      <c r="C789" s="2" t="str">
        <f>IFERROR(INDEX('[1]ET- AC Registrations'!$A$5:$AE$8000,MATCH(Contacts[[#This Row],[Registration Number]],'[1]ET- AC Registrations'!$G$5:$G$8000,0),MATCH("Operation Name",'[1]ET- AC Registrations'!$A$5:$AE$5,0)),"")</f>
        <v>Superior Farms</v>
      </c>
      <c r="D789" s="2"/>
      <c r="E789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89" s="4" t="str">
        <f>IF(C789="","",IF(COUNTIFS('[1]ET-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89" s="26" t="str">
        <f>IFERROR(IF(VLOOKUP(Contacts[[#This Row],[Registration Number]],'[1]ET- AC Registrations'!$G$5:$AC$8000,20,FALSE)=TRUE,"Yes","No"),"")</f>
        <v>No</v>
      </c>
      <c r="H789" s="26" t="str">
        <f>IFERROR(IF(VLOOKUP(Contacts[[#This Row],[Registration Number]],'[1]ET- AC Registrations'!$G$5:$AC$8000,21,FALSE)=TRUE,"Yes","No"),"")</f>
        <v>No</v>
      </c>
      <c r="I789" s="26" t="str">
        <f>IFERROR(IF(VLOOKUP(Contacts[[#This Row],[Registration Number]],'[1]ET- AC Registrations'!$G$5:$AC$8000,22,FALSE)=TRUE,"Yes","No"),"")</f>
        <v>Yes</v>
      </c>
      <c r="J789" s="26" t="str">
        <f>IFERROR(IF(VLOOKUP(Contacts[[#This Row],[Registration Number]],'[1]ET- AC Registrations'!$G$5:$AC$8000,23,FALSE)=TRUE,"Yes","No"),"")</f>
        <v>Yes</v>
      </c>
      <c r="K789" s="26" t="str">
        <f>IFERROR(INDEX('[1]ET- AC Registrations'!$A$5:$AE$8000,MATCH(Contacts[[#This Row],[Registration Number]],'[1]ET- AC Registrations'!$G$5:$G$8000,0),MATCH("City",'[1]ET- AC Registrations'!$A$5:$AE$5,0)),"")</f>
        <v>Dixon</v>
      </c>
    </row>
    <row r="790" spans="2:11" ht="30" customHeight="1" x14ac:dyDescent="0.3">
      <c r="B790" s="1" t="s">
        <v>800</v>
      </c>
      <c r="C790" s="2" t="str">
        <f>IFERROR(INDEX('[1]ET- AC Registrations'!$A$5:$AE$8000,MATCH(Contacts[[#This Row],[Registration Number]],'[1]ET- AC Registrations'!$G$5:$G$8000,0),MATCH("Operation Name",'[1]ET- AC Registrations'!$A$5:$AE$5,0)),"")</f>
        <v>El Gran Distributors, Inc.</v>
      </c>
      <c r="D790" s="2"/>
      <c r="E790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0" s="4" t="str">
        <f>IF(C790="","",IF(COUNTIFS('[1]ET-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790" s="26" t="str">
        <f>IFERROR(IF(VLOOKUP(Contacts[[#This Row],[Registration Number]],'[1]ET- AC Registrations'!$G$5:$AC$8000,20,FALSE)=TRUE,"Yes","No"),"")</f>
        <v>Yes</v>
      </c>
      <c r="H790" s="26" t="str">
        <f>IFERROR(IF(VLOOKUP(Contacts[[#This Row],[Registration Number]],'[1]ET- AC Registrations'!$G$5:$AC$8000,21,FALSE)=TRUE,"Yes","No"),"")</f>
        <v>No</v>
      </c>
      <c r="I790" s="26" t="str">
        <f>IFERROR(IF(VLOOKUP(Contacts[[#This Row],[Registration Number]],'[1]ET- AC Registrations'!$G$5:$AC$8000,22,FALSE)=TRUE,"Yes","No"),"")</f>
        <v>Yes</v>
      </c>
      <c r="J790" s="26" t="str">
        <f>IFERROR(IF(VLOOKUP(Contacts[[#This Row],[Registration Number]],'[1]ET- AC Registrations'!$G$5:$AC$8000,23,FALSE)=TRUE,"Yes","No"),"")</f>
        <v>Yes</v>
      </c>
      <c r="K790" s="26" t="str">
        <f>IFERROR(INDEX('[1]ET- AC Registrations'!$A$5:$AE$8000,MATCH(Contacts[[#This Row],[Registration Number]],'[1]ET- AC Registrations'!$G$5:$G$8000,0),MATCH("City",'[1]ET- AC Registrations'!$A$5:$AE$5,0)),"")</f>
        <v>Perris</v>
      </c>
    </row>
    <row r="791" spans="2:11" ht="30" customHeight="1" x14ac:dyDescent="0.3">
      <c r="B791" s="1" t="s">
        <v>801</v>
      </c>
      <c r="C791" s="2" t="str">
        <f>IFERROR(INDEX('[1]ET- AC Registrations'!$A$5:$AE$8000,MATCH(Contacts[[#This Row],[Registration Number]],'[1]ET- AC Registrations'!$G$5:$G$8000,0),MATCH("Operation Name",'[1]ET- AC Registrations'!$A$5:$AE$5,0)),"")</f>
        <v>Lineage Logistics- Chicago 1, S. Damen</v>
      </c>
      <c r="D791" s="2"/>
      <c r="E791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1" s="4" t="str">
        <f>IF(C791="","",IF(COUNTIFS('[1]ET-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1" s="26" t="str">
        <f>IFERROR(IF(VLOOKUP(Contacts[[#This Row],[Registration Number]],'[1]ET- AC Registrations'!$G$5:$AC$8000,20,FALSE)=TRUE,"Yes","No"),"")</f>
        <v>Yes</v>
      </c>
      <c r="H791" s="26" t="str">
        <f>IFERROR(IF(VLOOKUP(Contacts[[#This Row],[Registration Number]],'[1]ET- AC Registrations'!$G$5:$AC$8000,21,FALSE)=TRUE,"Yes","No"),"")</f>
        <v>Yes</v>
      </c>
      <c r="I791" s="26" t="str">
        <f>IFERROR(IF(VLOOKUP(Contacts[[#This Row],[Registration Number]],'[1]ET- AC Registrations'!$G$5:$AC$8000,22,FALSE)=TRUE,"Yes","No"),"")</f>
        <v>Yes</v>
      </c>
      <c r="J791" s="26" t="str">
        <f>IFERROR(IF(VLOOKUP(Contacts[[#This Row],[Registration Number]],'[1]ET- AC Registrations'!$G$5:$AC$8000,23,FALSE)=TRUE,"Yes","No"),"")</f>
        <v>Yes</v>
      </c>
      <c r="K791" s="26" t="str">
        <f>IFERROR(INDEX('[1]ET- AC Registrations'!$A$5:$AE$8000,MATCH(Contacts[[#This Row],[Registration Number]],'[1]ET- AC Registrations'!$G$5:$G$8000,0),MATCH("City",'[1]ET- AC Registrations'!$A$5:$AE$5,0)),"")</f>
        <v>Chicago</v>
      </c>
    </row>
    <row r="792" spans="2:11" ht="30" customHeight="1" x14ac:dyDescent="0.3">
      <c r="B792" s="1" t="s">
        <v>802</v>
      </c>
      <c r="C792" s="2" t="str">
        <f>IFERROR(INDEX('[1]ET- AC Registrations'!$A$5:$AE$8000,MATCH(Contacts[[#This Row],[Registration Number]],'[1]ET- AC Registrations'!$G$5:$G$8000,0),MATCH("Operation Name",'[1]ET- AC Registrations'!$A$5:$AE$5,0)),"")</f>
        <v>Lineage Logistics- Chicago 2, W. Ann Lurie</v>
      </c>
      <c r="D792" s="2"/>
      <c r="E792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2" s="4" t="str">
        <f>IF(C792="","",IF(COUNTIFS('[1]ET-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2" s="26" t="str">
        <f>IFERROR(IF(VLOOKUP(Contacts[[#This Row],[Registration Number]],'[1]ET- AC Registrations'!$G$5:$AC$8000,20,FALSE)=TRUE,"Yes","No"),"")</f>
        <v>Yes</v>
      </c>
      <c r="H792" s="26" t="str">
        <f>IFERROR(IF(VLOOKUP(Contacts[[#This Row],[Registration Number]],'[1]ET- AC Registrations'!$G$5:$AC$8000,21,FALSE)=TRUE,"Yes","No"),"")</f>
        <v>Yes</v>
      </c>
      <c r="I792" s="26" t="str">
        <f>IFERROR(IF(VLOOKUP(Contacts[[#This Row],[Registration Number]],'[1]ET- AC Registrations'!$G$5:$AC$8000,22,FALSE)=TRUE,"Yes","No"),"")</f>
        <v>Yes</v>
      </c>
      <c r="J792" s="26" t="str">
        <f>IFERROR(IF(VLOOKUP(Contacts[[#This Row],[Registration Number]],'[1]ET- AC Registrations'!$G$5:$AC$8000,23,FALSE)=TRUE,"Yes","No"),"")</f>
        <v>Yes</v>
      </c>
      <c r="K792" s="26" t="str">
        <f>IFERROR(INDEX('[1]ET- AC Registrations'!$A$5:$AE$8000,MATCH(Contacts[[#This Row],[Registration Number]],'[1]ET- AC Registrations'!$G$5:$G$8000,0),MATCH("City",'[1]ET- AC Registrations'!$A$5:$AE$5,0)),"")</f>
        <v>Chicago</v>
      </c>
    </row>
    <row r="793" spans="2:11" ht="30" customHeight="1" x14ac:dyDescent="0.3">
      <c r="B793" s="1" t="s">
        <v>803</v>
      </c>
      <c r="C793" s="2" t="str">
        <f>IFERROR(INDEX('[1]ET- AC Registrations'!$A$5:$AE$8000,MATCH(Contacts[[#This Row],[Registration Number]],'[1]ET- AC Registrations'!$G$5:$G$8000,0),MATCH("Operation Name",'[1]ET- AC Registrations'!$A$5:$AE$5,0)),"")</f>
        <v>Lineage Logistics- Chicago 3, S. Wood</v>
      </c>
      <c r="D793" s="2"/>
      <c r="E793" s="3">
        <f>IFERROR(INDEX('[1]ET- AC Registrations'!$A$5:$AE$8000,MATCH(Contacts[[#This Row],[Registration Number]],'[1]ET- AC Registrations'!$G$5:$G$8000,0),MATCH("Expiration Date",'[1]ET- AC Registrations'!$A$5:$AE$5,0)),"")</f>
        <v>45563</v>
      </c>
      <c r="F793" s="4" t="str">
        <f>IF(C793="","",IF(COUNTIFS('[1]ET-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3" s="26" t="str">
        <f>IFERROR(IF(VLOOKUP(Contacts[[#This Row],[Registration Number]],'[1]ET- AC Registrations'!$G$5:$AC$8000,20,FALSE)=TRUE,"Yes","No"),"")</f>
        <v>Yes</v>
      </c>
      <c r="H793" s="26" t="str">
        <f>IFERROR(IF(VLOOKUP(Contacts[[#This Row],[Registration Number]],'[1]ET- AC Registrations'!$G$5:$AC$8000,21,FALSE)=TRUE,"Yes","No"),"")</f>
        <v>Yes</v>
      </c>
      <c r="I793" s="26" t="str">
        <f>IFERROR(IF(VLOOKUP(Contacts[[#This Row],[Registration Number]],'[1]ET- AC Registrations'!$G$5:$AC$8000,22,FALSE)=TRUE,"Yes","No"),"")</f>
        <v>Yes</v>
      </c>
      <c r="J793" s="26" t="str">
        <f>IFERROR(IF(VLOOKUP(Contacts[[#This Row],[Registration Number]],'[1]ET- AC Registrations'!$G$5:$AC$8000,23,FALSE)=TRUE,"Yes","No"),"")</f>
        <v>Yes</v>
      </c>
      <c r="K793" s="26" t="str">
        <f>IFERROR(INDEX('[1]ET- AC Registrations'!$A$5:$AE$8000,MATCH(Contacts[[#This Row],[Registration Number]],'[1]ET- AC Registrations'!$G$5:$G$8000,0),MATCH("City",'[1]ET- AC Registrations'!$A$5:$AE$5,0)),"")</f>
        <v>Chicago</v>
      </c>
    </row>
    <row r="794" spans="2:11" ht="30" customHeight="1" x14ac:dyDescent="0.3">
      <c r="B794" s="1" t="s">
        <v>804</v>
      </c>
      <c r="C794" s="2" t="str">
        <f>IFERROR(INDEX('[1]ET- AC Registrations'!$A$5:$AE$8000,MATCH(Contacts[[#This Row],[Registration Number]],'[1]ET- AC Registrations'!$G$5:$G$8000,0),MATCH("Operation Name",'[1]ET- AC Registrations'!$A$5:$AE$5,0)),"")</f>
        <v>Lineage Logistics- Geneva</v>
      </c>
      <c r="D794" s="2"/>
      <c r="E794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4" s="4" t="str">
        <f>IF(C794="","",IF(COUNTIFS('[1]ET-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4" s="26" t="str">
        <f>IFERROR(IF(VLOOKUP(Contacts[[#This Row],[Registration Number]],'[1]ET- AC Registrations'!$G$5:$AC$8000,20,FALSE)=TRUE,"Yes","No"),"")</f>
        <v>No</v>
      </c>
      <c r="H794" s="26" t="str">
        <f>IFERROR(IF(VLOOKUP(Contacts[[#This Row],[Registration Number]],'[1]ET- AC Registrations'!$G$5:$AC$8000,21,FALSE)=TRUE,"Yes","No"),"")</f>
        <v>No</v>
      </c>
      <c r="I794" s="26" t="str">
        <f>IFERROR(IF(VLOOKUP(Contacts[[#This Row],[Registration Number]],'[1]ET- AC Registrations'!$G$5:$AC$8000,22,FALSE)=TRUE,"Yes","No"),"")</f>
        <v>Yes</v>
      </c>
      <c r="J794" s="26" t="str">
        <f>IFERROR(IF(VLOOKUP(Contacts[[#This Row],[Registration Number]],'[1]ET- AC Registrations'!$G$5:$AC$8000,23,FALSE)=TRUE,"Yes","No"),"")</f>
        <v>No</v>
      </c>
      <c r="K794" s="26" t="str">
        <f>IFERROR(INDEX('[1]ET- AC Registrations'!$A$5:$AE$8000,MATCH(Contacts[[#This Row],[Registration Number]],'[1]ET- AC Registrations'!$G$5:$G$8000,0),MATCH("City",'[1]ET- AC Registrations'!$A$5:$AE$5,0)),"")</f>
        <v>Geneva</v>
      </c>
    </row>
    <row r="795" spans="2:11" ht="30" customHeight="1" x14ac:dyDescent="0.3">
      <c r="B795" s="1" t="s">
        <v>805</v>
      </c>
      <c r="C795" s="2" t="str">
        <f>IFERROR(INDEX('[1]ET- AC Registrations'!$A$5:$AE$8000,MATCH(Contacts[[#This Row],[Registration Number]],'[1]ET- AC Registrations'!$G$5:$G$8000,0),MATCH("Operation Name",'[1]ET- AC Registrations'!$A$5:$AE$5,0)),"")</f>
        <v>Lineage Logistics- Louisville, Winstead</v>
      </c>
      <c r="D795" s="2"/>
      <c r="E795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5" s="4" t="str">
        <f>IF(C795="","",IF(COUNTIFS('[1]ET-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5" s="26" t="str">
        <f>IFERROR(IF(VLOOKUP(Contacts[[#This Row],[Registration Number]],'[1]ET- AC Registrations'!$G$5:$AC$8000,20,FALSE)=TRUE,"Yes","No"),"")</f>
        <v>No</v>
      </c>
      <c r="H795" s="26" t="str">
        <f>IFERROR(IF(VLOOKUP(Contacts[[#This Row],[Registration Number]],'[1]ET- AC Registrations'!$G$5:$AC$8000,21,FALSE)=TRUE,"Yes","No"),"")</f>
        <v>No</v>
      </c>
      <c r="I795" s="26" t="str">
        <f>IFERROR(IF(VLOOKUP(Contacts[[#This Row],[Registration Number]],'[1]ET- AC Registrations'!$G$5:$AC$8000,22,FALSE)=TRUE,"Yes","No"),"")</f>
        <v>Yes</v>
      </c>
      <c r="J795" s="26" t="str">
        <f>IFERROR(IF(VLOOKUP(Contacts[[#This Row],[Registration Number]],'[1]ET- AC Registrations'!$G$5:$AC$8000,23,FALSE)=TRUE,"Yes","No"),"")</f>
        <v>No</v>
      </c>
      <c r="K795" s="26" t="str">
        <f>IFERROR(INDEX('[1]ET- AC Registrations'!$A$5:$AE$8000,MATCH(Contacts[[#This Row],[Registration Number]],'[1]ET- AC Registrations'!$G$5:$G$8000,0),MATCH("City",'[1]ET- AC Registrations'!$A$5:$AE$5,0)),"")</f>
        <v>Louisville</v>
      </c>
    </row>
    <row r="796" spans="2:11" ht="30" customHeight="1" x14ac:dyDescent="0.3">
      <c r="B796" s="1" t="s">
        <v>806</v>
      </c>
      <c r="C796" s="2" t="str">
        <f>IFERROR(INDEX('[1]ET- AC Registrations'!$A$5:$AE$8000,MATCH(Contacts[[#This Row],[Registration Number]],'[1]ET- AC Registrations'!$G$5:$G$8000,0),MATCH("Operation Name",'[1]ET- AC Registrations'!$A$5:$AE$5,0)),"")</f>
        <v>Lineage Logistics- Edwardsville</v>
      </c>
      <c r="D796" s="2"/>
      <c r="E796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6" s="4" t="str">
        <f>IF(C796="","",IF(COUNTIFS('[1]ET-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6" s="26" t="str">
        <f>IFERROR(IF(VLOOKUP(Contacts[[#This Row],[Registration Number]],'[1]ET- AC Registrations'!$G$5:$AC$8000,20,FALSE)=TRUE,"Yes","No"),"")</f>
        <v>Yes</v>
      </c>
      <c r="H796" s="26" t="str">
        <f>IFERROR(IF(VLOOKUP(Contacts[[#This Row],[Registration Number]],'[1]ET- AC Registrations'!$G$5:$AC$8000,21,FALSE)=TRUE,"Yes","No"),"")</f>
        <v>Yes</v>
      </c>
      <c r="I796" s="26" t="str">
        <f>IFERROR(IF(VLOOKUP(Contacts[[#This Row],[Registration Number]],'[1]ET- AC Registrations'!$G$5:$AC$8000,22,FALSE)=TRUE,"Yes","No"),"")</f>
        <v>Yes</v>
      </c>
      <c r="J796" s="26" t="str">
        <f>IFERROR(IF(VLOOKUP(Contacts[[#This Row],[Registration Number]],'[1]ET- AC Registrations'!$G$5:$AC$8000,23,FALSE)=TRUE,"Yes","No"),"")</f>
        <v>Yes</v>
      </c>
      <c r="K796" s="26" t="str">
        <f>IFERROR(INDEX('[1]ET- AC Registrations'!$A$5:$AE$8000,MATCH(Contacts[[#This Row],[Registration Number]],'[1]ET- AC Registrations'!$G$5:$G$8000,0),MATCH("City",'[1]ET- AC Registrations'!$A$5:$AE$5,0)),"")</f>
        <v>Edwardsville</v>
      </c>
    </row>
    <row r="797" spans="2:11" ht="30" customHeight="1" x14ac:dyDescent="0.3">
      <c r="B797" s="1" t="s">
        <v>807</v>
      </c>
      <c r="C797" s="2" t="str">
        <f>IFERROR(INDEX('[1]ET- AC Registrations'!$A$5:$AE$8000,MATCH(Contacts[[#This Row],[Registration Number]],'[1]ET- AC Registrations'!$G$5:$G$8000,0),MATCH("Operation Name",'[1]ET- AC Registrations'!$A$5:$AE$5,0)),"")</f>
        <v>Lineage Logistics- Lordstown</v>
      </c>
      <c r="D797" s="2"/>
      <c r="E797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7" s="4" t="str">
        <f>IF(C797="","",IF(COUNTIFS('[1]ET-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7" s="26" t="str">
        <f>IFERROR(IF(VLOOKUP(Contacts[[#This Row],[Registration Number]],'[1]ET- AC Registrations'!$G$5:$AC$8000,20,FALSE)=TRUE,"Yes","No"),"")</f>
        <v>Yes</v>
      </c>
      <c r="H797" s="26" t="str">
        <f>IFERROR(IF(VLOOKUP(Contacts[[#This Row],[Registration Number]],'[1]ET- AC Registrations'!$G$5:$AC$8000,21,FALSE)=TRUE,"Yes","No"),"")</f>
        <v>Yes</v>
      </c>
      <c r="I797" s="26" t="str">
        <f>IFERROR(IF(VLOOKUP(Contacts[[#This Row],[Registration Number]],'[1]ET- AC Registrations'!$G$5:$AC$8000,22,FALSE)=TRUE,"Yes","No"),"")</f>
        <v>Yes</v>
      </c>
      <c r="J797" s="26" t="str">
        <f>IFERROR(IF(VLOOKUP(Contacts[[#This Row],[Registration Number]],'[1]ET- AC Registrations'!$G$5:$AC$8000,23,FALSE)=TRUE,"Yes","No"),"")</f>
        <v>Yes</v>
      </c>
      <c r="K797" s="26" t="str">
        <f>IFERROR(INDEX('[1]ET- AC Registrations'!$A$5:$AE$8000,MATCH(Contacts[[#This Row],[Registration Number]],'[1]ET- AC Registrations'!$G$5:$G$8000,0),MATCH("City",'[1]ET- AC Registrations'!$A$5:$AE$5,0)),"")</f>
        <v>Lordstown</v>
      </c>
    </row>
    <row r="798" spans="2:11" ht="30" customHeight="1" x14ac:dyDescent="0.3">
      <c r="B798" s="1" t="s">
        <v>808</v>
      </c>
      <c r="C798" s="2" t="str">
        <f>IFERROR(INDEX('[1]ET- AC Registrations'!$A$5:$AE$8000,MATCH(Contacts[[#This Row],[Registration Number]],'[1]ET- AC Registrations'!$G$5:$G$8000,0),MATCH("Operation Name",'[1]ET- AC Registrations'!$A$5:$AE$5,0)),"")</f>
        <v>Lineage Logistics</v>
      </c>
      <c r="D798" s="2"/>
      <c r="E798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8" s="4" t="str">
        <f>IF(C798="","",IF(COUNTIFS('[1]ET-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8" s="26" t="str">
        <f>IFERROR(IF(VLOOKUP(Contacts[[#This Row],[Registration Number]],'[1]ET- AC Registrations'!$G$5:$AC$8000,20,FALSE)=TRUE,"Yes","No"),"")</f>
        <v>Yes</v>
      </c>
      <c r="H798" s="26" t="str">
        <f>IFERROR(IF(VLOOKUP(Contacts[[#This Row],[Registration Number]],'[1]ET- AC Registrations'!$G$5:$AC$8000,21,FALSE)=TRUE,"Yes","No"),"")</f>
        <v>Yes</v>
      </c>
      <c r="I798" s="26" t="str">
        <f>IFERROR(IF(VLOOKUP(Contacts[[#This Row],[Registration Number]],'[1]ET- AC Registrations'!$G$5:$AC$8000,22,FALSE)=TRUE,"Yes","No"),"")</f>
        <v>Yes</v>
      </c>
      <c r="J798" s="26" t="str">
        <f>IFERROR(IF(VLOOKUP(Contacts[[#This Row],[Registration Number]],'[1]ET- AC Registrations'!$G$5:$AC$8000,23,FALSE)=TRUE,"Yes","No"),"")</f>
        <v>Yes</v>
      </c>
      <c r="K798" s="26" t="str">
        <f>IFERROR(INDEX('[1]ET- AC Registrations'!$A$5:$AE$8000,MATCH(Contacts[[#This Row],[Registration Number]],'[1]ET- AC Registrations'!$G$5:$G$8000,0),MATCH("City",'[1]ET- AC Registrations'!$A$5:$AE$5,0)),"")</f>
        <v>La Porte</v>
      </c>
    </row>
    <row r="799" spans="2:11" ht="30" customHeight="1" x14ac:dyDescent="0.3">
      <c r="B799" s="1" t="s">
        <v>809</v>
      </c>
      <c r="C799" s="2" t="str">
        <f>IFERROR(INDEX('[1]ET- AC Registrations'!$A$5:$AE$8000,MATCH(Contacts[[#This Row],[Registration Number]],'[1]ET- AC Registrations'!$G$5:$G$8000,0),MATCH("Operation Name",'[1]ET- AC Registrations'!$A$5:$AE$5,0)),"")</f>
        <v>Lineage Logistics</v>
      </c>
      <c r="D799" s="2"/>
      <c r="E799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799" s="4" t="str">
        <f>IF(C799="","",IF(COUNTIFS('[1]ET-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799" s="26" t="str">
        <f>IFERROR(IF(VLOOKUP(Contacts[[#This Row],[Registration Number]],'[1]ET- AC Registrations'!$G$5:$AC$8000,20,FALSE)=TRUE,"Yes","No"),"")</f>
        <v>Yes</v>
      </c>
      <c r="H799" s="26" t="str">
        <f>IFERROR(IF(VLOOKUP(Contacts[[#This Row],[Registration Number]],'[1]ET- AC Registrations'!$G$5:$AC$8000,21,FALSE)=TRUE,"Yes","No"),"")</f>
        <v>Yes</v>
      </c>
      <c r="I799" s="26" t="str">
        <f>IFERROR(IF(VLOOKUP(Contacts[[#This Row],[Registration Number]],'[1]ET- AC Registrations'!$G$5:$AC$8000,22,FALSE)=TRUE,"Yes","No"),"")</f>
        <v>Yes</v>
      </c>
      <c r="J799" s="26" t="str">
        <f>IFERROR(IF(VLOOKUP(Contacts[[#This Row],[Registration Number]],'[1]ET- AC Registrations'!$G$5:$AC$8000,23,FALSE)=TRUE,"Yes","No"),"")</f>
        <v>Yes</v>
      </c>
      <c r="K799" s="26" t="str">
        <f>IFERROR(INDEX('[1]ET- AC Registrations'!$A$5:$AE$8000,MATCH(Contacts[[#This Row],[Registration Number]],'[1]ET- AC Registrations'!$G$5:$G$8000,0),MATCH("City",'[1]ET- AC Registrations'!$A$5:$AE$5,0)),"")</f>
        <v>New Orleans</v>
      </c>
    </row>
    <row r="800" spans="2:11" ht="30" customHeight="1" x14ac:dyDescent="0.3">
      <c r="B800" s="1" t="s">
        <v>810</v>
      </c>
      <c r="C800" s="2" t="str">
        <f>IFERROR(INDEX('[1]ET- AC Registrations'!$A$5:$AE$8000,MATCH(Contacts[[#This Row],[Registration Number]],'[1]ET- AC Registrations'!$G$5:$G$8000,0),MATCH("Operation Name",'[1]ET- AC Registrations'!$A$5:$AE$5,0)),"")</f>
        <v>Lineage Logistics</v>
      </c>
      <c r="D800" s="2"/>
      <c r="E800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800" s="4" t="str">
        <f>IF(C800="","",IF(COUNTIFS('[1]ET-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0" s="26" t="str">
        <f>IFERROR(IF(VLOOKUP(Contacts[[#This Row],[Registration Number]],'[1]ET- AC Registrations'!$G$5:$AC$8000,20,FALSE)=TRUE,"Yes","No"),"")</f>
        <v>Yes</v>
      </c>
      <c r="H800" s="26" t="str">
        <f>IFERROR(IF(VLOOKUP(Contacts[[#This Row],[Registration Number]],'[1]ET- AC Registrations'!$G$5:$AC$8000,21,FALSE)=TRUE,"Yes","No"),"")</f>
        <v>Yes</v>
      </c>
      <c r="I800" s="26" t="str">
        <f>IFERROR(IF(VLOOKUP(Contacts[[#This Row],[Registration Number]],'[1]ET- AC Registrations'!$G$5:$AC$8000,22,FALSE)=TRUE,"Yes","No"),"")</f>
        <v>Yes</v>
      </c>
      <c r="J800" s="26" t="str">
        <f>IFERROR(IF(VLOOKUP(Contacts[[#This Row],[Registration Number]],'[1]ET- AC Registrations'!$G$5:$AC$8000,23,FALSE)=TRUE,"Yes","No"),"")</f>
        <v>Yes</v>
      </c>
      <c r="K800" s="26" t="str">
        <f>IFERROR(INDEX('[1]ET- AC Registrations'!$A$5:$AE$8000,MATCH(Contacts[[#This Row],[Registration Number]],'[1]ET- AC Registrations'!$G$5:$G$8000,0),MATCH("City",'[1]ET- AC Registrations'!$A$5:$AE$5,0)),"")</f>
        <v>Hialeah Gardens</v>
      </c>
    </row>
    <row r="801" spans="2:11" ht="30" customHeight="1" x14ac:dyDescent="0.3">
      <c r="B801" s="1" t="s">
        <v>811</v>
      </c>
      <c r="C801" s="2" t="str">
        <f>IFERROR(INDEX('[1]ET- AC Registrations'!$A$5:$AE$8000,MATCH(Contacts[[#This Row],[Registration Number]],'[1]ET- AC Registrations'!$G$5:$G$8000,0),MATCH("Operation Name",'[1]ET- AC Registrations'!$A$5:$AE$5,0)),"")</f>
        <v>Lineage Logistics</v>
      </c>
      <c r="D801" s="2"/>
      <c r="E801" s="3">
        <f>IFERROR(INDEX('[1]ET- AC Registrations'!$A$5:$AE$8000,MATCH(Contacts[[#This Row],[Registration Number]],'[1]ET- AC Registrations'!$G$5:$G$8000,0),MATCH("Expiration Date",'[1]ET- AC Registrations'!$A$5:$AE$5,0)),"")</f>
        <v>45471</v>
      </c>
      <c r="F801" s="4" t="str">
        <f>IF(C801="","",IF(COUNTIFS('[1]ET-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1" s="26" t="str">
        <f>IFERROR(IF(VLOOKUP(Contacts[[#This Row],[Registration Number]],'[1]ET- AC Registrations'!$G$5:$AC$8000,20,FALSE)=TRUE,"Yes","No"),"")</f>
        <v>Yes</v>
      </c>
      <c r="H801" s="26" t="str">
        <f>IFERROR(IF(VLOOKUP(Contacts[[#This Row],[Registration Number]],'[1]ET- AC Registrations'!$G$5:$AC$8000,21,FALSE)=TRUE,"Yes","No"),"")</f>
        <v>Yes</v>
      </c>
      <c r="I801" s="26" t="str">
        <f>IFERROR(IF(VLOOKUP(Contacts[[#This Row],[Registration Number]],'[1]ET- AC Registrations'!$G$5:$AC$8000,22,FALSE)=TRUE,"Yes","No"),"")</f>
        <v>Yes</v>
      </c>
      <c r="J801" s="26" t="str">
        <f>IFERROR(IF(VLOOKUP(Contacts[[#This Row],[Registration Number]],'[1]ET- AC Registrations'!$G$5:$AC$8000,23,FALSE)=TRUE,"Yes","No"),"")</f>
        <v>Yes</v>
      </c>
      <c r="K801" s="26" t="str">
        <f>IFERROR(INDEX('[1]ET- AC Registrations'!$A$5:$AE$8000,MATCH(Contacts[[#This Row],[Registration Number]],'[1]ET- AC Registrations'!$G$5:$G$8000,0),MATCH("City",'[1]ET- AC Registrations'!$A$5:$AE$5,0)),"")</f>
        <v>Allentown</v>
      </c>
    </row>
    <row r="802" spans="2:11" ht="30" customHeight="1" x14ac:dyDescent="0.3">
      <c r="B802" s="1" t="s">
        <v>812</v>
      </c>
      <c r="C802" s="2" t="str">
        <f>IFERROR(INDEX('[1]ET- AC Registrations'!$A$5:$AE$8000,MATCH(Contacts[[#This Row],[Registration Number]],'[1]ET- AC Registrations'!$G$5:$G$8000,0),MATCH("Operation Name",'[1]ET- AC Registrations'!$A$5:$AE$5,0)),"")</f>
        <v>Lineage Logistics</v>
      </c>
      <c r="D802" s="2"/>
      <c r="E802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2" s="4" t="str">
        <f>IF(C802="","",IF(COUNTIFS('[1]ET-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2" s="26" t="str">
        <f>IFERROR(IF(VLOOKUP(Contacts[[#This Row],[Registration Number]],'[1]ET- AC Registrations'!$G$5:$AC$8000,20,FALSE)=TRUE,"Yes","No"),"")</f>
        <v>Yes</v>
      </c>
      <c r="H802" s="26" t="str">
        <f>IFERROR(IF(VLOOKUP(Contacts[[#This Row],[Registration Number]],'[1]ET- AC Registrations'!$G$5:$AC$8000,21,FALSE)=TRUE,"Yes","No"),"")</f>
        <v>Yes</v>
      </c>
      <c r="I802" s="26" t="str">
        <f>IFERROR(IF(VLOOKUP(Contacts[[#This Row],[Registration Number]],'[1]ET- AC Registrations'!$G$5:$AC$8000,22,FALSE)=TRUE,"Yes","No"),"")</f>
        <v>Yes</v>
      </c>
      <c r="J802" s="26" t="str">
        <f>IFERROR(IF(VLOOKUP(Contacts[[#This Row],[Registration Number]],'[1]ET- AC Registrations'!$G$5:$AC$8000,23,FALSE)=TRUE,"Yes","No"),"")</f>
        <v>Yes</v>
      </c>
      <c r="K802" s="26" t="str">
        <f>IFERROR(INDEX('[1]ET- AC Registrations'!$A$5:$AE$8000,MATCH(Contacts[[#This Row],[Registration Number]],'[1]ET- AC Registrations'!$G$5:$G$8000,0),MATCH("City",'[1]ET- AC Registrations'!$A$5:$AE$5,0)),"")</f>
        <v>Houston</v>
      </c>
    </row>
    <row r="803" spans="2:11" ht="30" customHeight="1" x14ac:dyDescent="0.3">
      <c r="B803" s="1" t="s">
        <v>813</v>
      </c>
      <c r="C803" s="2" t="str">
        <f>IFERROR(INDEX('[1]ET- AC Registrations'!$A$5:$AE$8000,MATCH(Contacts[[#This Row],[Registration Number]],'[1]ET- AC Registrations'!$G$5:$G$8000,0),MATCH("Operation Name",'[1]ET- AC Registrations'!$A$5:$AE$5,0)),"")</f>
        <v>Lineage Logistics- Houston, Metro</v>
      </c>
      <c r="D803" s="2"/>
      <c r="E803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3" s="4" t="str">
        <f>IF(C803="","",IF(COUNTIFS('[1]ET-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3" s="26" t="str">
        <f>IFERROR(IF(VLOOKUP(Contacts[[#This Row],[Registration Number]],'[1]ET- AC Registrations'!$G$5:$AC$8000,20,FALSE)=TRUE,"Yes","No"),"")</f>
        <v>Yes</v>
      </c>
      <c r="H803" s="26" t="str">
        <f>IFERROR(IF(VLOOKUP(Contacts[[#This Row],[Registration Number]],'[1]ET- AC Registrations'!$G$5:$AC$8000,21,FALSE)=TRUE,"Yes","No"),"")</f>
        <v>Yes</v>
      </c>
      <c r="I803" s="26" t="str">
        <f>IFERROR(IF(VLOOKUP(Contacts[[#This Row],[Registration Number]],'[1]ET- AC Registrations'!$G$5:$AC$8000,22,FALSE)=TRUE,"Yes","No"),"")</f>
        <v>Yes</v>
      </c>
      <c r="J803" s="26" t="str">
        <f>IFERROR(IF(VLOOKUP(Contacts[[#This Row],[Registration Number]],'[1]ET- AC Registrations'!$G$5:$AC$8000,23,FALSE)=TRUE,"Yes","No"),"")</f>
        <v>Yes</v>
      </c>
      <c r="K803" s="26" t="str">
        <f>IFERROR(INDEX('[1]ET- AC Registrations'!$A$5:$AE$8000,MATCH(Contacts[[#This Row],[Registration Number]],'[1]ET- AC Registrations'!$G$5:$G$8000,0),MATCH("City",'[1]ET- AC Registrations'!$A$5:$AE$5,0)),"")</f>
        <v>Houston</v>
      </c>
    </row>
    <row r="804" spans="2:11" ht="30" customHeight="1" x14ac:dyDescent="0.3">
      <c r="B804" s="1" t="s">
        <v>814</v>
      </c>
      <c r="C804" s="2" t="str">
        <f>IFERROR(INDEX('[1]ET- AC Registrations'!$A$5:$AE$8000,MATCH(Contacts[[#This Row],[Registration Number]],'[1]ET- AC Registrations'!$G$5:$G$8000,0),MATCH("Operation Name",'[1]ET- AC Registrations'!$A$5:$AE$5,0)),"")</f>
        <v>Lineage Logistics- New Orleans, Henry Clay</v>
      </c>
      <c r="D804" s="2"/>
      <c r="E804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4" s="4" t="str">
        <f>IF(C804="","",IF(COUNTIFS('[1]ET-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4" s="26" t="str">
        <f>IFERROR(IF(VLOOKUP(Contacts[[#This Row],[Registration Number]],'[1]ET- AC Registrations'!$G$5:$AC$8000,20,FALSE)=TRUE,"Yes","No"),"")</f>
        <v>Yes</v>
      </c>
      <c r="H804" s="26" t="str">
        <f>IFERROR(IF(VLOOKUP(Contacts[[#This Row],[Registration Number]],'[1]ET- AC Registrations'!$G$5:$AC$8000,21,FALSE)=TRUE,"Yes","No"),"")</f>
        <v>Yes</v>
      </c>
      <c r="I804" s="26" t="str">
        <f>IFERROR(IF(VLOOKUP(Contacts[[#This Row],[Registration Number]],'[1]ET- AC Registrations'!$G$5:$AC$8000,22,FALSE)=TRUE,"Yes","No"),"")</f>
        <v>Yes</v>
      </c>
      <c r="J804" s="26" t="str">
        <f>IFERROR(IF(VLOOKUP(Contacts[[#This Row],[Registration Number]],'[1]ET- AC Registrations'!$G$5:$AC$8000,23,FALSE)=TRUE,"Yes","No"),"")</f>
        <v>Yes</v>
      </c>
      <c r="K804" s="26" t="str">
        <f>IFERROR(INDEX('[1]ET- AC Registrations'!$A$5:$AE$8000,MATCH(Contacts[[#This Row],[Registration Number]],'[1]ET- AC Registrations'!$G$5:$G$8000,0),MATCH("City",'[1]ET- AC Registrations'!$A$5:$AE$5,0)),"")</f>
        <v>New Orleans</v>
      </c>
    </row>
    <row r="805" spans="2:11" ht="30" customHeight="1" x14ac:dyDescent="0.3">
      <c r="B805" s="1" t="s">
        <v>815</v>
      </c>
      <c r="C805" s="2" t="str">
        <f>IFERROR(INDEX('[1]ET- AC Registrations'!$A$5:$AE$8000,MATCH(Contacts[[#This Row],[Registration Number]],'[1]ET- AC Registrations'!$G$5:$G$8000,0),MATCH("Operation Name",'[1]ET- AC Registrations'!$A$5:$AE$5,0)),"")</f>
        <v>Lineage Logistics- Houtson, Port</v>
      </c>
      <c r="D805" s="2"/>
      <c r="E805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5" s="4" t="str">
        <f>IF(C805="","",IF(COUNTIFS('[1]ET-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5" s="26" t="str">
        <f>IFERROR(IF(VLOOKUP(Contacts[[#This Row],[Registration Number]],'[1]ET- AC Registrations'!$G$5:$AC$8000,20,FALSE)=TRUE,"Yes","No"),"")</f>
        <v>Yes</v>
      </c>
      <c r="H805" s="26" t="str">
        <f>IFERROR(IF(VLOOKUP(Contacts[[#This Row],[Registration Number]],'[1]ET- AC Registrations'!$G$5:$AC$8000,21,FALSE)=TRUE,"Yes","No"),"")</f>
        <v>Yes</v>
      </c>
      <c r="I805" s="26" t="str">
        <f>IFERROR(IF(VLOOKUP(Contacts[[#This Row],[Registration Number]],'[1]ET- AC Registrations'!$G$5:$AC$8000,22,FALSE)=TRUE,"Yes","No"),"")</f>
        <v>Yes</v>
      </c>
      <c r="J805" s="26" t="str">
        <f>IFERROR(IF(VLOOKUP(Contacts[[#This Row],[Registration Number]],'[1]ET- AC Registrations'!$G$5:$AC$8000,23,FALSE)=TRUE,"Yes","No"),"")</f>
        <v>Yes</v>
      </c>
      <c r="K805" s="26" t="str">
        <f>IFERROR(INDEX('[1]ET- AC Registrations'!$A$5:$AE$8000,MATCH(Contacts[[#This Row],[Registration Number]],'[1]ET- AC Registrations'!$G$5:$G$8000,0),MATCH("City",'[1]ET- AC Registrations'!$A$5:$AE$5,0)),"")</f>
        <v>La Porte</v>
      </c>
    </row>
    <row r="806" spans="2:11" ht="30" customHeight="1" x14ac:dyDescent="0.3">
      <c r="B806" s="1" t="s">
        <v>816</v>
      </c>
      <c r="C806" s="2" t="str">
        <f>IFERROR(INDEX('[1]ET- AC Registrations'!$A$5:$AE$8000,MATCH(Contacts[[#This Row],[Registration Number]],'[1]ET- AC Registrations'!$G$5:$G$8000,0),MATCH("Operation Name",'[1]ET- AC Registrations'!$A$5:$AE$5,0)),"")</f>
        <v>Lineage Logistics- Houtson, Pasadena Gulf</v>
      </c>
      <c r="D806" s="2"/>
      <c r="E806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6" s="4" t="str">
        <f>IF(C806="","",IF(COUNTIFS('[1]ET-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6" s="26" t="str">
        <f>IFERROR(IF(VLOOKUP(Contacts[[#This Row],[Registration Number]],'[1]ET- AC Registrations'!$G$5:$AC$8000,20,FALSE)=TRUE,"Yes","No"),"")</f>
        <v>Yes</v>
      </c>
      <c r="H806" s="26" t="str">
        <f>IFERROR(IF(VLOOKUP(Contacts[[#This Row],[Registration Number]],'[1]ET- AC Registrations'!$G$5:$AC$8000,21,FALSE)=TRUE,"Yes","No"),"")</f>
        <v>Yes</v>
      </c>
      <c r="I806" s="26" t="str">
        <f>IFERROR(IF(VLOOKUP(Contacts[[#This Row],[Registration Number]],'[1]ET- AC Registrations'!$G$5:$AC$8000,22,FALSE)=TRUE,"Yes","No"),"")</f>
        <v>Yes</v>
      </c>
      <c r="J806" s="26" t="str">
        <f>IFERROR(IF(VLOOKUP(Contacts[[#This Row],[Registration Number]],'[1]ET- AC Registrations'!$G$5:$AC$8000,23,FALSE)=TRUE,"Yes","No"),"")</f>
        <v>Yes</v>
      </c>
      <c r="K806" s="26" t="str">
        <f>IFERROR(INDEX('[1]ET- AC Registrations'!$A$5:$AE$8000,MATCH(Contacts[[#This Row],[Registration Number]],'[1]ET- AC Registrations'!$G$5:$G$8000,0),MATCH("City",'[1]ET- AC Registrations'!$A$5:$AE$5,0)),"")</f>
        <v>Pasadena</v>
      </c>
    </row>
    <row r="807" spans="2:11" ht="30" customHeight="1" x14ac:dyDescent="0.3">
      <c r="B807" s="1" t="s">
        <v>817</v>
      </c>
      <c r="C807" s="2" t="str">
        <f>IFERROR(INDEX('[1]ET- AC Registrations'!$A$5:$AE$8000,MATCH(Contacts[[#This Row],[Registration Number]],'[1]ET- AC Registrations'!$G$5:$G$8000,0),MATCH("Operation Name",'[1]ET- AC Registrations'!$A$5:$AE$5,0)),"")</f>
        <v>Linege Logistics- Reno</v>
      </c>
      <c r="D807" s="2"/>
      <c r="E807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7" s="4" t="str">
        <f>IF(C807="","",IF(COUNTIFS('[1]ET-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7" s="26" t="str">
        <f>IFERROR(IF(VLOOKUP(Contacts[[#This Row],[Registration Number]],'[1]ET- AC Registrations'!$G$5:$AC$8000,20,FALSE)=TRUE,"Yes","No"),"")</f>
        <v>Yes</v>
      </c>
      <c r="H807" s="26" t="str">
        <f>IFERROR(IF(VLOOKUP(Contacts[[#This Row],[Registration Number]],'[1]ET- AC Registrations'!$G$5:$AC$8000,21,FALSE)=TRUE,"Yes","No"),"")</f>
        <v>Yes</v>
      </c>
      <c r="I807" s="26" t="str">
        <f>IFERROR(IF(VLOOKUP(Contacts[[#This Row],[Registration Number]],'[1]ET- AC Registrations'!$G$5:$AC$8000,22,FALSE)=TRUE,"Yes","No"),"")</f>
        <v>Yes</v>
      </c>
      <c r="J807" s="26" t="str">
        <f>IFERROR(IF(VLOOKUP(Contacts[[#This Row],[Registration Number]],'[1]ET- AC Registrations'!$G$5:$AC$8000,23,FALSE)=TRUE,"Yes","No"),"")</f>
        <v>Yes</v>
      </c>
      <c r="K807" s="26" t="str">
        <f>IFERROR(INDEX('[1]ET- AC Registrations'!$A$5:$AE$8000,MATCH(Contacts[[#This Row],[Registration Number]],'[1]ET- AC Registrations'!$G$5:$G$8000,0),MATCH("City",'[1]ET- AC Registrations'!$A$5:$AE$5,0)),"")</f>
        <v>Reno</v>
      </c>
    </row>
    <row r="808" spans="2:11" ht="30" customHeight="1" x14ac:dyDescent="0.3">
      <c r="B808" s="1" t="s">
        <v>818</v>
      </c>
      <c r="C808" s="2" t="str">
        <f>IFERROR(INDEX('[1]ET- AC Registrations'!$A$5:$AE$8000,MATCH(Contacts[[#This Row],[Registration Number]],'[1]ET- AC Registrations'!$G$5:$G$8000,0),MATCH("Operation Name",'[1]ET- AC Registrations'!$A$5:$AE$5,0)),"")</f>
        <v>Lineage Logistics- Hastings</v>
      </c>
      <c r="D808" s="2"/>
      <c r="E808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8" s="4" t="str">
        <f>IF(C808="","",IF(COUNTIFS('[1]ET-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8" s="26" t="str">
        <f>IFERROR(IF(VLOOKUP(Contacts[[#This Row],[Registration Number]],'[1]ET- AC Registrations'!$G$5:$AC$8000,20,FALSE)=TRUE,"Yes","No"),"")</f>
        <v>Yes</v>
      </c>
      <c r="H808" s="26" t="str">
        <f>IFERROR(IF(VLOOKUP(Contacts[[#This Row],[Registration Number]],'[1]ET- AC Registrations'!$G$5:$AC$8000,21,FALSE)=TRUE,"Yes","No"),"")</f>
        <v>Yes</v>
      </c>
      <c r="I808" s="26" t="str">
        <f>IFERROR(IF(VLOOKUP(Contacts[[#This Row],[Registration Number]],'[1]ET- AC Registrations'!$G$5:$AC$8000,22,FALSE)=TRUE,"Yes","No"),"")</f>
        <v>Yes</v>
      </c>
      <c r="J808" s="26" t="str">
        <f>IFERROR(IF(VLOOKUP(Contacts[[#This Row],[Registration Number]],'[1]ET- AC Registrations'!$G$5:$AC$8000,23,FALSE)=TRUE,"Yes","No"),"")</f>
        <v>Yes</v>
      </c>
      <c r="K808" s="26" t="str">
        <f>IFERROR(INDEX('[1]ET- AC Registrations'!$A$5:$AE$8000,MATCH(Contacts[[#This Row],[Registration Number]],'[1]ET- AC Registrations'!$G$5:$G$8000,0),MATCH("City",'[1]ET- AC Registrations'!$A$5:$AE$5,0)),"")</f>
        <v>Hastings</v>
      </c>
    </row>
    <row r="809" spans="2:11" ht="30" customHeight="1" x14ac:dyDescent="0.3">
      <c r="B809" s="1" t="s">
        <v>819</v>
      </c>
      <c r="C809" s="2" t="str">
        <f>IFERROR(INDEX('[1]ET- AC Registrations'!$A$5:$AE$8000,MATCH(Contacts[[#This Row],[Registration Number]],'[1]ET- AC Registrations'!$G$5:$G$8000,0),MATCH("Operation Name",'[1]ET- AC Registrations'!$A$5:$AE$5,0)),"")</f>
        <v>Lineage Logistics- Stevens Point</v>
      </c>
      <c r="D809" s="2"/>
      <c r="E809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09" s="4" t="str">
        <f>IF(C809="","",IF(COUNTIFS('[1]ET-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09" s="26" t="str">
        <f>IFERROR(IF(VLOOKUP(Contacts[[#This Row],[Registration Number]],'[1]ET- AC Registrations'!$G$5:$AC$8000,20,FALSE)=TRUE,"Yes","No"),"")</f>
        <v>Yes</v>
      </c>
      <c r="H809" s="26" t="str">
        <f>IFERROR(IF(VLOOKUP(Contacts[[#This Row],[Registration Number]],'[1]ET- AC Registrations'!$G$5:$AC$8000,21,FALSE)=TRUE,"Yes","No"),"")</f>
        <v>Yes</v>
      </c>
      <c r="I809" s="26" t="str">
        <f>IFERROR(IF(VLOOKUP(Contacts[[#This Row],[Registration Number]],'[1]ET- AC Registrations'!$G$5:$AC$8000,22,FALSE)=TRUE,"Yes","No"),"")</f>
        <v>Yes</v>
      </c>
      <c r="J809" s="26" t="str">
        <f>IFERROR(IF(VLOOKUP(Contacts[[#This Row],[Registration Number]],'[1]ET- AC Registrations'!$G$5:$AC$8000,23,FALSE)=TRUE,"Yes","No"),"")</f>
        <v>Yes</v>
      </c>
      <c r="K809" s="26" t="str">
        <f>IFERROR(INDEX('[1]ET- AC Registrations'!$A$5:$AE$8000,MATCH(Contacts[[#This Row],[Registration Number]],'[1]ET- AC Registrations'!$G$5:$G$8000,0),MATCH("City",'[1]ET- AC Registrations'!$A$5:$AE$5,0)),"")</f>
        <v>Stevens Point</v>
      </c>
    </row>
    <row r="810" spans="2:11" ht="30" customHeight="1" x14ac:dyDescent="0.3">
      <c r="B810" s="1" t="s">
        <v>820</v>
      </c>
      <c r="C810" s="2" t="str">
        <f>IFERROR(INDEX('[1]ET- AC Registrations'!$A$5:$AE$8000,MATCH(Contacts[[#This Row],[Registration Number]],'[1]ET- AC Registrations'!$G$5:$G$8000,0),MATCH("Operation Name",'[1]ET- AC Registrations'!$A$5:$AE$5,0)),"")</f>
        <v>Marina Distribution Inc</v>
      </c>
      <c r="D810" s="2"/>
      <c r="E810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0" s="4" t="str">
        <f>IF(C810="","",IF(COUNTIFS('[1]ET-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0" s="26" t="str">
        <f>IFERROR(IF(VLOOKUP(Contacts[[#This Row],[Registration Number]],'[1]ET- AC Registrations'!$G$5:$AC$8000,20,FALSE)=TRUE,"Yes","No"),"")</f>
        <v>No</v>
      </c>
      <c r="H810" s="26" t="str">
        <f>IFERROR(IF(VLOOKUP(Contacts[[#This Row],[Registration Number]],'[1]ET- AC Registrations'!$G$5:$AC$8000,21,FALSE)=TRUE,"Yes","No"),"")</f>
        <v>No</v>
      </c>
      <c r="I810" s="26" t="str">
        <f>IFERROR(IF(VLOOKUP(Contacts[[#This Row],[Registration Number]],'[1]ET- AC Registrations'!$G$5:$AC$8000,22,FALSE)=TRUE,"Yes","No"),"")</f>
        <v>Yes</v>
      </c>
      <c r="J810" s="26" t="str">
        <f>IFERROR(IF(VLOOKUP(Contacts[[#This Row],[Registration Number]],'[1]ET- AC Registrations'!$G$5:$AC$8000,23,FALSE)=TRUE,"Yes","No"),"")</f>
        <v>No</v>
      </c>
      <c r="K810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811" spans="2:11" ht="30" customHeight="1" x14ac:dyDescent="0.3">
      <c r="B811" s="1" t="s">
        <v>821</v>
      </c>
      <c r="C811" s="2" t="str">
        <f>IFERROR(INDEX('[1]ET- AC Registrations'!$A$5:$AE$8000,MATCH(Contacts[[#This Row],[Registration Number]],'[1]ET- AC Registrations'!$G$5:$G$8000,0),MATCH("Operation Name",'[1]ET- AC Registrations'!$A$5:$AE$5,0)),"")</f>
        <v>Fremont Street Cold Storage LLC</v>
      </c>
      <c r="D811" s="2"/>
      <c r="E811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1" s="4" t="str">
        <f>IF(C811="","",IF(COUNTIFS('[1]ET-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1" s="26" t="str">
        <f>IFERROR(IF(VLOOKUP(Contacts[[#This Row],[Registration Number]],'[1]ET- AC Registrations'!$G$5:$AC$8000,20,FALSE)=TRUE,"Yes","No"),"")</f>
        <v>No</v>
      </c>
      <c r="H811" s="26" t="str">
        <f>IFERROR(IF(VLOOKUP(Contacts[[#This Row],[Registration Number]],'[1]ET- AC Registrations'!$G$5:$AC$8000,21,FALSE)=TRUE,"Yes","No"),"")</f>
        <v>No</v>
      </c>
      <c r="I811" s="26" t="str">
        <f>IFERROR(IF(VLOOKUP(Contacts[[#This Row],[Registration Number]],'[1]ET- AC Registrations'!$G$5:$AC$8000,22,FALSE)=TRUE,"Yes","No"),"")</f>
        <v>Yes</v>
      </c>
      <c r="J811" s="26" t="str">
        <f>IFERROR(IF(VLOOKUP(Contacts[[#This Row],[Registration Number]],'[1]ET- AC Registrations'!$G$5:$AC$8000,23,FALSE)=TRUE,"Yes","No"),"")</f>
        <v>No</v>
      </c>
      <c r="K811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812" spans="2:11" ht="30" customHeight="1" x14ac:dyDescent="0.3">
      <c r="B812" s="1" t="s">
        <v>822</v>
      </c>
      <c r="C812" s="2" t="str">
        <f>IFERROR(INDEX('[1]ET- AC Registrations'!$A$5:$AE$8000,MATCH(Contacts[[#This Row],[Registration Number]],'[1]ET- AC Registrations'!$G$5:$G$8000,0),MATCH("Operation Name",'[1]ET- AC Registrations'!$A$5:$AE$5,0)),"")</f>
        <v>Tawa Services, Inc</v>
      </c>
      <c r="D812" s="2"/>
      <c r="E812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2" s="4" t="str">
        <f>IF(C812="","",IF(COUNTIFS('[1]ET-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2" s="26" t="str">
        <f>IFERROR(IF(VLOOKUP(Contacts[[#This Row],[Registration Number]],'[1]ET- AC Registrations'!$G$5:$AC$8000,20,FALSE)=TRUE,"Yes","No"),"")</f>
        <v>Yes</v>
      </c>
      <c r="H812" s="26" t="str">
        <f>IFERROR(IF(VLOOKUP(Contacts[[#This Row],[Registration Number]],'[1]ET- AC Registrations'!$G$5:$AC$8000,21,FALSE)=TRUE,"Yes","No"),"")</f>
        <v>No</v>
      </c>
      <c r="I812" s="26" t="str">
        <f>IFERROR(IF(VLOOKUP(Contacts[[#This Row],[Registration Number]],'[1]ET- AC Registrations'!$G$5:$AC$8000,22,FALSE)=TRUE,"Yes","No"),"")</f>
        <v>Yes</v>
      </c>
      <c r="J812" s="26" t="str">
        <f>IFERROR(IF(VLOOKUP(Contacts[[#This Row],[Registration Number]],'[1]ET- AC Registrations'!$G$5:$AC$8000,23,FALSE)=TRUE,"Yes","No"),"")</f>
        <v>No</v>
      </c>
      <c r="K812" s="26" t="str">
        <f>IFERROR(INDEX('[1]ET- AC Registrations'!$A$5:$AE$8000,MATCH(Contacts[[#This Row],[Registration Number]],'[1]ET- AC Registrations'!$G$5:$G$8000,0),MATCH("City",'[1]ET- AC Registrations'!$A$5:$AE$5,0)),"")</f>
        <v>Buena Park</v>
      </c>
    </row>
    <row r="813" spans="2:11" ht="30" customHeight="1" x14ac:dyDescent="0.3">
      <c r="B813" s="1" t="s">
        <v>823</v>
      </c>
      <c r="C813" s="2" t="str">
        <f>IFERROR(INDEX('[1]ET- AC Registrations'!$A$5:$AE$8000,MATCH(Contacts[[#This Row],[Registration Number]],'[1]ET- AC Registrations'!$G$5:$G$8000,0),MATCH("Operation Name",'[1]ET- AC Registrations'!$A$5:$AE$5,0)),"")</f>
        <v>Princeton International Inc</v>
      </c>
      <c r="D813" s="2"/>
      <c r="E813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3" s="4" t="str">
        <f>IF(C813="","",IF(COUNTIFS('[1]ET-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3" s="26" t="str">
        <f>IFERROR(IF(VLOOKUP(Contacts[[#This Row],[Registration Number]],'[1]ET- AC Registrations'!$G$5:$AC$8000,20,FALSE)=TRUE,"Yes","No"),"")</f>
        <v>Yes</v>
      </c>
      <c r="H813" s="26" t="str">
        <f>IFERROR(IF(VLOOKUP(Contacts[[#This Row],[Registration Number]],'[1]ET- AC Registrations'!$G$5:$AC$8000,21,FALSE)=TRUE,"Yes","No"),"")</f>
        <v>No</v>
      </c>
      <c r="I813" s="26" t="str">
        <f>IFERROR(IF(VLOOKUP(Contacts[[#This Row],[Registration Number]],'[1]ET- AC Registrations'!$G$5:$AC$8000,22,FALSE)=TRUE,"Yes","No"),"")</f>
        <v>Yes</v>
      </c>
      <c r="J813" s="26" t="str">
        <f>IFERROR(IF(VLOOKUP(Contacts[[#This Row],[Registration Number]],'[1]ET- AC Registrations'!$G$5:$AC$8000,23,FALSE)=TRUE,"Yes","No"),"")</f>
        <v>No</v>
      </c>
      <c r="K813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814" spans="2:11" ht="30" customHeight="1" x14ac:dyDescent="0.3">
      <c r="B814" s="1" t="s">
        <v>824</v>
      </c>
      <c r="C814" s="2" t="str">
        <f>IFERROR(INDEX('[1]ET- AC Registrations'!$A$5:$AE$8000,MATCH(Contacts[[#This Row],[Registration Number]],'[1]ET- AC Registrations'!$G$5:$G$8000,0),MATCH("Operation Name",'[1]ET- AC Registrations'!$A$5:$AE$5,0)),"")</f>
        <v>Cool Port Oakland</v>
      </c>
      <c r="D814" s="2"/>
      <c r="E814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4" s="4" t="str">
        <f>IF(C814="","",IF(COUNTIFS('[1]ET-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4" s="26" t="str">
        <f>IFERROR(IF(VLOOKUP(Contacts[[#This Row],[Registration Number]],'[1]ET- AC Registrations'!$G$5:$AC$8000,20,FALSE)=TRUE,"Yes","No"),"")</f>
        <v>No</v>
      </c>
      <c r="H814" s="26" t="str">
        <f>IFERROR(IF(VLOOKUP(Contacts[[#This Row],[Registration Number]],'[1]ET- AC Registrations'!$G$5:$AC$8000,21,FALSE)=TRUE,"Yes","No"),"")</f>
        <v>No</v>
      </c>
      <c r="I814" s="26" t="str">
        <f>IFERROR(IF(VLOOKUP(Contacts[[#This Row],[Registration Number]],'[1]ET- AC Registrations'!$G$5:$AC$8000,22,FALSE)=TRUE,"Yes","No"),"")</f>
        <v>Yes</v>
      </c>
      <c r="J814" s="26" t="str">
        <f>IFERROR(IF(VLOOKUP(Contacts[[#This Row],[Registration Number]],'[1]ET- AC Registrations'!$G$5:$AC$8000,23,FALSE)=TRUE,"Yes","No"),"")</f>
        <v>No</v>
      </c>
      <c r="K814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815" spans="2:11" ht="30" customHeight="1" x14ac:dyDescent="0.3">
      <c r="B815" s="1" t="s">
        <v>825</v>
      </c>
      <c r="C815" s="2" t="str">
        <f>IFERROR(INDEX('[1]ET- AC Registrations'!$A$5:$AE$8000,MATCH(Contacts[[#This Row],[Registration Number]],'[1]ET- AC Registrations'!$G$5:$G$8000,0),MATCH("Operation Name",'[1]ET- AC Registrations'!$A$5:$AE$5,0)),"")</f>
        <v>Dreisbach Richmond</v>
      </c>
      <c r="D815" s="2"/>
      <c r="E815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5" s="4" t="str">
        <f>IF(C815="","",IF(COUNTIFS('[1]ET-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5" s="26" t="str">
        <f>IFERROR(IF(VLOOKUP(Contacts[[#This Row],[Registration Number]],'[1]ET- AC Registrations'!$G$5:$AC$8000,20,FALSE)=TRUE,"Yes","No"),"")</f>
        <v>Yes</v>
      </c>
      <c r="H815" s="26" t="str">
        <f>IFERROR(IF(VLOOKUP(Contacts[[#This Row],[Registration Number]],'[1]ET- AC Registrations'!$G$5:$AC$8000,21,FALSE)=TRUE,"Yes","No"),"")</f>
        <v>Yes</v>
      </c>
      <c r="I815" s="26" t="str">
        <f>IFERROR(IF(VLOOKUP(Contacts[[#This Row],[Registration Number]],'[1]ET- AC Registrations'!$G$5:$AC$8000,22,FALSE)=TRUE,"Yes","No"),"")</f>
        <v>Yes</v>
      </c>
      <c r="J815" s="26" t="str">
        <f>IFERROR(IF(VLOOKUP(Contacts[[#This Row],[Registration Number]],'[1]ET- AC Registrations'!$G$5:$AC$8000,23,FALSE)=TRUE,"Yes","No"),"")</f>
        <v>Yes</v>
      </c>
      <c r="K815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816" spans="2:11" ht="30" customHeight="1" x14ac:dyDescent="0.3">
      <c r="B816" s="1" t="s">
        <v>826</v>
      </c>
      <c r="C816" s="2" t="str">
        <f>IFERROR(INDEX('[1]ET- AC Registrations'!$A$5:$AE$8000,MATCH(Contacts[[#This Row],[Registration Number]],'[1]ET- AC Registrations'!$G$5:$G$8000,0),MATCH("Operation Name",'[1]ET- AC Registrations'!$A$5:$AE$5,0)),"")</f>
        <v>Interstate Meat Co. Inc. DBA Stering Pacific Meat Company, Inc</v>
      </c>
      <c r="D816" s="2"/>
      <c r="E816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16" s="4" t="str">
        <f>IF(C816="","",IF(COUNTIFS('[1]ET-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6" s="26" t="str">
        <f>IFERROR(IF(VLOOKUP(Contacts[[#This Row],[Registration Number]],'[1]ET- AC Registrations'!$G$5:$AC$8000,20,FALSE)=TRUE,"Yes","No"),"")</f>
        <v>No</v>
      </c>
      <c r="H816" s="26" t="str">
        <f>IFERROR(IF(VLOOKUP(Contacts[[#This Row],[Registration Number]],'[1]ET- AC Registrations'!$G$5:$AC$8000,21,FALSE)=TRUE,"Yes","No"),"")</f>
        <v>No</v>
      </c>
      <c r="I816" s="26" t="str">
        <f>IFERROR(IF(VLOOKUP(Contacts[[#This Row],[Registration Number]],'[1]ET- AC Registrations'!$G$5:$AC$8000,22,FALSE)=TRUE,"Yes","No"),"")</f>
        <v>Yes</v>
      </c>
      <c r="J816" s="26" t="str">
        <f>IFERROR(IF(VLOOKUP(Contacts[[#This Row],[Registration Number]],'[1]ET- AC Registrations'!$G$5:$AC$8000,23,FALSE)=TRUE,"Yes","No"),"")</f>
        <v>No</v>
      </c>
      <c r="K816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817" spans="2:11" ht="30" hidden="1" customHeight="1" x14ac:dyDescent="0.3">
      <c r="B817" s="1" t="s">
        <v>827</v>
      </c>
      <c r="C81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17" s="2"/>
      <c r="E81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17" s="4" t="str">
        <f>IF(C817="","",IF(COUNTIFS('[1]ET-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17" s="26" t="str">
        <f>IFERROR(IF(VLOOKUP(Contacts[[#This Row],[Registration Number]],'[1]ET- AC Registrations'!$G$5:$AC$8000,20,FALSE)=TRUE,"Yes","No"),"")</f>
        <v/>
      </c>
      <c r="H817" s="26" t="str">
        <f>IFERROR(IF(VLOOKUP(Contacts[[#This Row],[Registration Number]],'[1]ET- AC Registrations'!$G$5:$AC$8000,21,FALSE)=TRUE,"Yes","No"),"")</f>
        <v/>
      </c>
      <c r="I817" s="26" t="str">
        <f>IFERROR(IF(VLOOKUP(Contacts[[#This Row],[Registration Number]],'[1]ET- AC Registrations'!$G$5:$AC$8000,22,FALSE)=TRUE,"Yes","No"),"")</f>
        <v/>
      </c>
      <c r="J817" s="26" t="str">
        <f>IFERROR(IF(VLOOKUP(Contacts[[#This Row],[Registration Number]],'[1]ET- AC Registrations'!$G$5:$AC$8000,23,FALSE)=TRUE,"Yes","No"),"")</f>
        <v/>
      </c>
      <c r="K81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18" spans="2:11" ht="30" customHeight="1" x14ac:dyDescent="0.3">
      <c r="B818" s="1" t="s">
        <v>828</v>
      </c>
      <c r="C818" s="2" t="str">
        <f>IFERROR(INDEX('[1]ET- AC Registrations'!$A$5:$AE$8000,MATCH(Contacts[[#This Row],[Registration Number]],'[1]ET- AC Registrations'!$G$5:$G$8000,0),MATCH("Operation Name",'[1]ET- AC Registrations'!$A$5:$AE$5,0)),"")</f>
        <v>Welcome Services, Inc.</v>
      </c>
      <c r="D818" s="2"/>
      <c r="E818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8" s="4" t="str">
        <f>IF(C818="","",IF(COUNTIFS('[1]ET-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8" s="26" t="str">
        <f>IFERROR(IF(VLOOKUP(Contacts[[#This Row],[Registration Number]],'[1]ET- AC Registrations'!$G$5:$AC$8000,20,FALSE)=TRUE,"Yes","No"),"")</f>
        <v>Yes</v>
      </c>
      <c r="H818" s="26" t="str">
        <f>IFERROR(IF(VLOOKUP(Contacts[[#This Row],[Registration Number]],'[1]ET- AC Registrations'!$G$5:$AC$8000,21,FALSE)=TRUE,"Yes","No"),"")</f>
        <v>No</v>
      </c>
      <c r="I818" s="26" t="str">
        <f>IFERROR(IF(VLOOKUP(Contacts[[#This Row],[Registration Number]],'[1]ET- AC Registrations'!$G$5:$AC$8000,22,FALSE)=TRUE,"Yes","No"),"")</f>
        <v>Yes</v>
      </c>
      <c r="J818" s="26" t="str">
        <f>IFERROR(IF(VLOOKUP(Contacts[[#This Row],[Registration Number]],'[1]ET- AC Registrations'!$G$5:$AC$8000,23,FALSE)=TRUE,"Yes","No"),"")</f>
        <v>No</v>
      </c>
      <c r="K818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819" spans="2:11" ht="30" customHeight="1" x14ac:dyDescent="0.3">
      <c r="B819" s="1" t="s">
        <v>829</v>
      </c>
      <c r="C819" s="2" t="str">
        <f>IFERROR(INDEX('[1]ET- AC Registrations'!$A$5:$AE$8000,MATCH(Contacts[[#This Row],[Registration Number]],'[1]ET- AC Registrations'!$G$5:$G$8000,0),MATCH("Operation Name",'[1]ET- AC Registrations'!$A$5:$AE$5,0)),"")</f>
        <v>Welcome Services, Inc.</v>
      </c>
      <c r="D819" s="2"/>
      <c r="E819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19" s="4" t="str">
        <f>IF(C819="","",IF(COUNTIFS('[1]ET-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19" s="26" t="str">
        <f>IFERROR(IF(VLOOKUP(Contacts[[#This Row],[Registration Number]],'[1]ET- AC Registrations'!$G$5:$AC$8000,20,FALSE)=TRUE,"Yes","No"),"")</f>
        <v>Yes</v>
      </c>
      <c r="H819" s="26" t="str">
        <f>IFERROR(IF(VLOOKUP(Contacts[[#This Row],[Registration Number]],'[1]ET- AC Registrations'!$G$5:$AC$8000,21,FALSE)=TRUE,"Yes","No"),"")</f>
        <v>No</v>
      </c>
      <c r="I819" s="26" t="str">
        <f>IFERROR(IF(VLOOKUP(Contacts[[#This Row],[Registration Number]],'[1]ET- AC Registrations'!$G$5:$AC$8000,22,FALSE)=TRUE,"Yes","No"),"")</f>
        <v>Yes</v>
      </c>
      <c r="J819" s="26" t="str">
        <f>IFERROR(IF(VLOOKUP(Contacts[[#This Row],[Registration Number]],'[1]ET- AC Registrations'!$G$5:$AC$8000,23,FALSE)=TRUE,"Yes","No"),"")</f>
        <v>No</v>
      </c>
      <c r="K819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820" spans="2:11" ht="30" customHeight="1" x14ac:dyDescent="0.3">
      <c r="B820" s="1" t="s">
        <v>830</v>
      </c>
      <c r="C820" s="2" t="str">
        <f>IFERROR(INDEX('[1]ET- AC Registrations'!$A$5:$AE$8000,MATCH(Contacts[[#This Row],[Registration Number]],'[1]ET- AC Registrations'!$G$5:$G$8000,0),MATCH("Operation Name",'[1]ET- AC Registrations'!$A$5:$AE$5,0)),"")</f>
        <v>Lineage Logistics- Mount Pleasant</v>
      </c>
      <c r="D820" s="2"/>
      <c r="E820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0" s="4" t="str">
        <f>IF(C820="","",IF(COUNTIFS('[1]ET-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0" s="26" t="str">
        <f>IFERROR(IF(VLOOKUP(Contacts[[#This Row],[Registration Number]],'[1]ET- AC Registrations'!$G$5:$AC$8000,20,FALSE)=TRUE,"Yes","No"),"")</f>
        <v>Yes</v>
      </c>
      <c r="H820" s="26" t="str">
        <f>IFERROR(IF(VLOOKUP(Contacts[[#This Row],[Registration Number]],'[1]ET- AC Registrations'!$G$5:$AC$8000,21,FALSE)=TRUE,"Yes","No"),"")</f>
        <v>Yes</v>
      </c>
      <c r="I820" s="26" t="str">
        <f>IFERROR(IF(VLOOKUP(Contacts[[#This Row],[Registration Number]],'[1]ET- AC Registrations'!$G$5:$AC$8000,22,FALSE)=TRUE,"Yes","No"),"")</f>
        <v>Yes</v>
      </c>
      <c r="J820" s="26" t="str">
        <f>IFERROR(IF(VLOOKUP(Contacts[[#This Row],[Registration Number]],'[1]ET- AC Registrations'!$G$5:$AC$8000,23,FALSE)=TRUE,"Yes","No"),"")</f>
        <v>Yes</v>
      </c>
      <c r="K820" s="26" t="str">
        <f>IFERROR(INDEX('[1]ET- AC Registrations'!$A$5:$AE$8000,MATCH(Contacts[[#This Row],[Registration Number]],'[1]ET- AC Registrations'!$G$5:$G$8000,0),MATCH("City",'[1]ET- AC Registrations'!$A$5:$AE$5,0)),"")</f>
        <v>Mount Pleasant</v>
      </c>
    </row>
    <row r="821" spans="2:11" ht="30" customHeight="1" x14ac:dyDescent="0.3">
      <c r="B821" s="1" t="s">
        <v>831</v>
      </c>
      <c r="C821" s="2" t="str">
        <f>IFERROR(INDEX('[1]ET- AC Registrations'!$A$5:$AE$8000,MATCH(Contacts[[#This Row],[Registration Number]],'[1]ET- AC Registrations'!$G$5:$G$8000,0),MATCH("Operation Name",'[1]ET- AC Registrations'!$A$5:$AE$5,0)),"")</f>
        <v>Lineage Logistics- Lincoln</v>
      </c>
      <c r="D821" s="2"/>
      <c r="E821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1" s="4" t="str">
        <f>IF(C821="","",IF(COUNTIFS('[1]ET-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1" s="26" t="str">
        <f>IFERROR(IF(VLOOKUP(Contacts[[#This Row],[Registration Number]],'[1]ET- AC Registrations'!$G$5:$AC$8000,20,FALSE)=TRUE,"Yes","No"),"")</f>
        <v>Yes</v>
      </c>
      <c r="H821" s="26" t="str">
        <f>IFERROR(IF(VLOOKUP(Contacts[[#This Row],[Registration Number]],'[1]ET- AC Registrations'!$G$5:$AC$8000,21,FALSE)=TRUE,"Yes","No"),"")</f>
        <v>Yes</v>
      </c>
      <c r="I821" s="26" t="str">
        <f>IFERROR(IF(VLOOKUP(Contacts[[#This Row],[Registration Number]],'[1]ET- AC Registrations'!$G$5:$AC$8000,22,FALSE)=TRUE,"Yes","No"),"")</f>
        <v>Yes</v>
      </c>
      <c r="J821" s="26" t="str">
        <f>IFERROR(IF(VLOOKUP(Contacts[[#This Row],[Registration Number]],'[1]ET- AC Registrations'!$G$5:$AC$8000,23,FALSE)=TRUE,"Yes","No"),"")</f>
        <v>Yes</v>
      </c>
      <c r="K821" s="26" t="str">
        <f>IFERROR(INDEX('[1]ET- AC Registrations'!$A$5:$AE$8000,MATCH(Contacts[[#This Row],[Registration Number]],'[1]ET- AC Registrations'!$G$5:$G$8000,0),MATCH("City",'[1]ET- AC Registrations'!$A$5:$AE$5,0)),"")</f>
        <v>Lincoln</v>
      </c>
    </row>
    <row r="822" spans="2:11" ht="30" customHeight="1" x14ac:dyDescent="0.3">
      <c r="B822" s="1" t="s">
        <v>832</v>
      </c>
      <c r="C822" s="2" t="str">
        <f>IFERROR(INDEX('[1]ET- AC Registrations'!$A$5:$AE$8000,MATCH(Contacts[[#This Row],[Registration Number]],'[1]ET- AC Registrations'!$G$5:$G$8000,0),MATCH("Operation Name",'[1]ET- AC Registrations'!$A$5:$AE$5,0)),"")</f>
        <v>Lineage Logistics- Omaha South</v>
      </c>
      <c r="D822" s="2"/>
      <c r="E822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2" s="4" t="str">
        <f>IF(C822="","",IF(COUNTIFS('[1]ET-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2" s="26" t="str">
        <f>IFERROR(IF(VLOOKUP(Contacts[[#This Row],[Registration Number]],'[1]ET- AC Registrations'!$G$5:$AC$8000,20,FALSE)=TRUE,"Yes","No"),"")</f>
        <v>Yes</v>
      </c>
      <c r="H822" s="26" t="str">
        <f>IFERROR(IF(VLOOKUP(Contacts[[#This Row],[Registration Number]],'[1]ET- AC Registrations'!$G$5:$AC$8000,21,FALSE)=TRUE,"Yes","No"),"")</f>
        <v>Yes</v>
      </c>
      <c r="I822" s="26" t="str">
        <f>IFERROR(IF(VLOOKUP(Contacts[[#This Row],[Registration Number]],'[1]ET- AC Registrations'!$G$5:$AC$8000,22,FALSE)=TRUE,"Yes","No"),"")</f>
        <v>Yes</v>
      </c>
      <c r="J822" s="26" t="str">
        <f>IFERROR(IF(VLOOKUP(Contacts[[#This Row],[Registration Number]],'[1]ET- AC Registrations'!$G$5:$AC$8000,23,FALSE)=TRUE,"Yes","No"),"")</f>
        <v>Yes</v>
      </c>
      <c r="K822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823" spans="2:11" ht="30" customHeight="1" x14ac:dyDescent="0.3">
      <c r="B823" s="1" t="s">
        <v>833</v>
      </c>
      <c r="C823" s="2" t="str">
        <f>IFERROR(INDEX('[1]ET- AC Registrations'!$A$5:$AE$8000,MATCH(Contacts[[#This Row],[Registration Number]],'[1]ET- AC Registrations'!$G$5:$G$8000,0),MATCH("Operation Name",'[1]ET- AC Registrations'!$A$5:$AE$5,0)),"")</f>
        <v>Lineage Logistics- Tremonton</v>
      </c>
      <c r="D823" s="2"/>
      <c r="E823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3" s="4" t="str">
        <f>IF(C823="","",IF(COUNTIFS('[1]ET-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3" s="26" t="str">
        <f>IFERROR(IF(VLOOKUP(Contacts[[#This Row],[Registration Number]],'[1]ET- AC Registrations'!$G$5:$AC$8000,20,FALSE)=TRUE,"Yes","No"),"")</f>
        <v>Yes</v>
      </c>
      <c r="H823" s="26" t="str">
        <f>IFERROR(IF(VLOOKUP(Contacts[[#This Row],[Registration Number]],'[1]ET- AC Registrations'!$G$5:$AC$8000,21,FALSE)=TRUE,"Yes","No"),"")</f>
        <v>Yes</v>
      </c>
      <c r="I823" s="26" t="str">
        <f>IFERROR(IF(VLOOKUP(Contacts[[#This Row],[Registration Number]],'[1]ET- AC Registrations'!$G$5:$AC$8000,22,FALSE)=TRUE,"Yes","No"),"")</f>
        <v>Yes</v>
      </c>
      <c r="J823" s="26" t="str">
        <f>IFERROR(IF(VLOOKUP(Contacts[[#This Row],[Registration Number]],'[1]ET- AC Registrations'!$G$5:$AC$8000,23,FALSE)=TRUE,"Yes","No"),"")</f>
        <v>Yes</v>
      </c>
      <c r="K823" s="26" t="str">
        <f>IFERROR(INDEX('[1]ET- AC Registrations'!$A$5:$AE$8000,MATCH(Contacts[[#This Row],[Registration Number]],'[1]ET- AC Registrations'!$G$5:$G$8000,0),MATCH("City",'[1]ET- AC Registrations'!$A$5:$AE$5,0)),"")</f>
        <v>Tremonton</v>
      </c>
    </row>
    <row r="824" spans="2:11" ht="30" customHeight="1" x14ac:dyDescent="0.3">
      <c r="B824" s="1" t="s">
        <v>834</v>
      </c>
      <c r="C824" s="2" t="str">
        <f>IFERROR(INDEX('[1]ET- AC Registrations'!$A$5:$AE$8000,MATCH(Contacts[[#This Row],[Registration Number]],'[1]ET- AC Registrations'!$G$5:$G$8000,0),MATCH("Operation Name",'[1]ET- AC Registrations'!$A$5:$AE$5,0)),"")</f>
        <v>Lineage Logistics- Luverne</v>
      </c>
      <c r="D824" s="2"/>
      <c r="E824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4" s="4" t="str">
        <f>IF(C824="","",IF(COUNTIFS('[1]ET-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4" s="26" t="str">
        <f>IFERROR(IF(VLOOKUP(Contacts[[#This Row],[Registration Number]],'[1]ET- AC Registrations'!$G$5:$AC$8000,20,FALSE)=TRUE,"Yes","No"),"")</f>
        <v>Yes</v>
      </c>
      <c r="H824" s="26" t="str">
        <f>IFERROR(IF(VLOOKUP(Contacts[[#This Row],[Registration Number]],'[1]ET- AC Registrations'!$G$5:$AC$8000,21,FALSE)=TRUE,"Yes","No"),"")</f>
        <v>Yes</v>
      </c>
      <c r="I824" s="26" t="str">
        <f>IFERROR(IF(VLOOKUP(Contacts[[#This Row],[Registration Number]],'[1]ET- AC Registrations'!$G$5:$AC$8000,22,FALSE)=TRUE,"Yes","No"),"")</f>
        <v>Yes</v>
      </c>
      <c r="J824" s="26" t="str">
        <f>IFERROR(IF(VLOOKUP(Contacts[[#This Row],[Registration Number]],'[1]ET- AC Registrations'!$G$5:$AC$8000,23,FALSE)=TRUE,"Yes","No"),"")</f>
        <v>Yes</v>
      </c>
      <c r="K824" s="26" t="str">
        <f>IFERROR(INDEX('[1]ET- AC Registrations'!$A$5:$AE$8000,MATCH(Contacts[[#This Row],[Registration Number]],'[1]ET- AC Registrations'!$G$5:$G$8000,0),MATCH("City",'[1]ET- AC Registrations'!$A$5:$AE$5,0)),"")</f>
        <v>Luverne</v>
      </c>
    </row>
    <row r="825" spans="2:11" ht="30" customHeight="1" x14ac:dyDescent="0.3">
      <c r="B825" s="1" t="s">
        <v>835</v>
      </c>
      <c r="C825" s="2" t="str">
        <f>IFERROR(INDEX('[1]ET- AC Registrations'!$A$5:$AE$8000,MATCH(Contacts[[#This Row],[Registration Number]],'[1]ET- AC Registrations'!$G$5:$G$8000,0),MATCH("Operation Name",'[1]ET- AC Registrations'!$A$5:$AE$5,0)),"")</f>
        <v>Lineage Logistics- Sioux Falls</v>
      </c>
      <c r="D825" s="2"/>
      <c r="E825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5" s="4" t="str">
        <f>IF(C825="","",IF(COUNTIFS('[1]ET-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5" s="26" t="str">
        <f>IFERROR(IF(VLOOKUP(Contacts[[#This Row],[Registration Number]],'[1]ET- AC Registrations'!$G$5:$AC$8000,20,FALSE)=TRUE,"Yes","No"),"")</f>
        <v>Yes</v>
      </c>
      <c r="H825" s="26" t="str">
        <f>IFERROR(IF(VLOOKUP(Contacts[[#This Row],[Registration Number]],'[1]ET- AC Registrations'!$G$5:$AC$8000,21,FALSE)=TRUE,"Yes","No"),"")</f>
        <v>Yes</v>
      </c>
      <c r="I825" s="26" t="str">
        <f>IFERROR(IF(VLOOKUP(Contacts[[#This Row],[Registration Number]],'[1]ET- AC Registrations'!$G$5:$AC$8000,22,FALSE)=TRUE,"Yes","No"),"")</f>
        <v>Yes</v>
      </c>
      <c r="J825" s="26" t="str">
        <f>IFERROR(IF(VLOOKUP(Contacts[[#This Row],[Registration Number]],'[1]ET- AC Registrations'!$G$5:$AC$8000,23,FALSE)=TRUE,"Yes","No"),"")</f>
        <v>Yes</v>
      </c>
      <c r="K825" s="26" t="str">
        <f>IFERROR(INDEX('[1]ET- AC Registrations'!$A$5:$AE$8000,MATCH(Contacts[[#This Row],[Registration Number]],'[1]ET- AC Registrations'!$G$5:$G$8000,0),MATCH("City",'[1]ET- AC Registrations'!$A$5:$AE$5,0)),"")</f>
        <v>Sioux Falls</v>
      </c>
    </row>
    <row r="826" spans="2:11" ht="30" customHeight="1" x14ac:dyDescent="0.3">
      <c r="B826" s="1" t="s">
        <v>836</v>
      </c>
      <c r="C826" s="2" t="str">
        <f>IFERROR(INDEX('[1]ET- AC Registrations'!$A$5:$AE$8000,MATCH(Contacts[[#This Row],[Registration Number]],'[1]ET- AC Registrations'!$G$5:$G$8000,0),MATCH("Operation Name",'[1]ET- AC Registrations'!$A$5:$AE$5,0)),"")</f>
        <v>Lineage Logistics- San Antonio AT&amp;T</v>
      </c>
      <c r="D826" s="2"/>
      <c r="E826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6" s="4" t="str">
        <f>IF(C826="","",IF(COUNTIFS('[1]ET-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6" s="26" t="str">
        <f>IFERROR(IF(VLOOKUP(Contacts[[#This Row],[Registration Number]],'[1]ET- AC Registrations'!$G$5:$AC$8000,20,FALSE)=TRUE,"Yes","No"),"")</f>
        <v>Yes</v>
      </c>
      <c r="H826" s="26" t="str">
        <f>IFERROR(IF(VLOOKUP(Contacts[[#This Row],[Registration Number]],'[1]ET- AC Registrations'!$G$5:$AC$8000,21,FALSE)=TRUE,"Yes","No"),"")</f>
        <v>Yes</v>
      </c>
      <c r="I826" s="26" t="str">
        <f>IFERROR(IF(VLOOKUP(Contacts[[#This Row],[Registration Number]],'[1]ET- AC Registrations'!$G$5:$AC$8000,22,FALSE)=TRUE,"Yes","No"),"")</f>
        <v>Yes</v>
      </c>
      <c r="J826" s="26" t="str">
        <f>IFERROR(IF(VLOOKUP(Contacts[[#This Row],[Registration Number]],'[1]ET- AC Registrations'!$G$5:$AC$8000,23,FALSE)=TRUE,"Yes","No"),"")</f>
        <v>Yes</v>
      </c>
      <c r="K826" s="26" t="str">
        <f>IFERROR(INDEX('[1]ET- AC Registrations'!$A$5:$AE$8000,MATCH(Contacts[[#This Row],[Registration Number]],'[1]ET- AC Registrations'!$G$5:$G$8000,0),MATCH("City",'[1]ET- AC Registrations'!$A$5:$AE$5,0)),"")</f>
        <v>San Antonio</v>
      </c>
    </row>
    <row r="827" spans="2:11" ht="30" customHeight="1" x14ac:dyDescent="0.3">
      <c r="B827" s="1" t="s">
        <v>837</v>
      </c>
      <c r="C827" s="2" t="str">
        <f>IFERROR(INDEX('[1]ET- AC Registrations'!$A$5:$AE$8000,MATCH(Contacts[[#This Row],[Registration Number]],'[1]ET- AC Registrations'!$G$5:$G$8000,0),MATCH("Operation Name",'[1]ET- AC Registrations'!$A$5:$AE$5,0)),"")</f>
        <v>Lineage Logistics- Profit</v>
      </c>
      <c r="D827" s="2"/>
      <c r="E827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7" s="4" t="str">
        <f>IF(C827="","",IF(COUNTIFS('[1]ET-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7" s="26" t="str">
        <f>IFERROR(IF(VLOOKUP(Contacts[[#This Row],[Registration Number]],'[1]ET- AC Registrations'!$G$5:$AC$8000,20,FALSE)=TRUE,"Yes","No"),"")</f>
        <v>Yes</v>
      </c>
      <c r="H827" s="26" t="str">
        <f>IFERROR(IF(VLOOKUP(Contacts[[#This Row],[Registration Number]],'[1]ET- AC Registrations'!$G$5:$AC$8000,21,FALSE)=TRUE,"Yes","No"),"")</f>
        <v>Yes</v>
      </c>
      <c r="I827" s="26" t="str">
        <f>IFERROR(IF(VLOOKUP(Contacts[[#This Row],[Registration Number]],'[1]ET- AC Registrations'!$G$5:$AC$8000,22,FALSE)=TRUE,"Yes","No"),"")</f>
        <v>Yes</v>
      </c>
      <c r="J827" s="26" t="str">
        <f>IFERROR(IF(VLOOKUP(Contacts[[#This Row],[Registration Number]],'[1]ET- AC Registrations'!$G$5:$AC$8000,23,FALSE)=TRUE,"Yes","No"),"")</f>
        <v>Yes</v>
      </c>
      <c r="K827" s="26" t="str">
        <f>IFERROR(INDEX('[1]ET- AC Registrations'!$A$5:$AE$8000,MATCH(Contacts[[#This Row],[Registration Number]],'[1]ET- AC Registrations'!$G$5:$G$8000,0),MATCH("City",'[1]ET- AC Registrations'!$A$5:$AE$5,0)),"")</f>
        <v>San Antonio</v>
      </c>
    </row>
    <row r="828" spans="2:11" ht="30" customHeight="1" x14ac:dyDescent="0.3">
      <c r="B828" s="1" t="s">
        <v>838</v>
      </c>
      <c r="C828" s="2" t="str">
        <f>IFERROR(INDEX('[1]ET- AC Registrations'!$A$5:$AE$8000,MATCH(Contacts[[#This Row],[Registration Number]],'[1]ET- AC Registrations'!$G$5:$G$8000,0),MATCH("Operation Name",'[1]ET- AC Registrations'!$A$5:$AE$5,0)),"")</f>
        <v>Lineage Logistics- McAllen South</v>
      </c>
      <c r="D828" s="2"/>
      <c r="E828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8" s="4" t="str">
        <f>IF(C828="","",IF(COUNTIFS('[1]ET-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8" s="26" t="str">
        <f>IFERROR(IF(VLOOKUP(Contacts[[#This Row],[Registration Number]],'[1]ET- AC Registrations'!$G$5:$AC$8000,20,FALSE)=TRUE,"Yes","No"),"")</f>
        <v>Yes</v>
      </c>
      <c r="H828" s="26" t="str">
        <f>IFERROR(IF(VLOOKUP(Contacts[[#This Row],[Registration Number]],'[1]ET- AC Registrations'!$G$5:$AC$8000,21,FALSE)=TRUE,"Yes","No"),"")</f>
        <v>Yes</v>
      </c>
      <c r="I828" s="26" t="str">
        <f>IFERROR(IF(VLOOKUP(Contacts[[#This Row],[Registration Number]],'[1]ET- AC Registrations'!$G$5:$AC$8000,22,FALSE)=TRUE,"Yes","No"),"")</f>
        <v>Yes</v>
      </c>
      <c r="J828" s="26" t="str">
        <f>IFERROR(IF(VLOOKUP(Contacts[[#This Row],[Registration Number]],'[1]ET- AC Registrations'!$G$5:$AC$8000,23,FALSE)=TRUE,"Yes","No"),"")</f>
        <v>Yes</v>
      </c>
      <c r="K828" s="26" t="str">
        <f>IFERROR(INDEX('[1]ET- AC Registrations'!$A$5:$AE$8000,MATCH(Contacts[[#This Row],[Registration Number]],'[1]ET- AC Registrations'!$G$5:$G$8000,0),MATCH("City",'[1]ET- AC Registrations'!$A$5:$AE$5,0)),"")</f>
        <v>McAllen</v>
      </c>
    </row>
    <row r="829" spans="2:11" ht="30" customHeight="1" x14ac:dyDescent="0.3">
      <c r="B829" s="1" t="s">
        <v>839</v>
      </c>
      <c r="C829" s="2" t="str">
        <f>IFERROR(INDEX('[1]ET- AC Registrations'!$A$5:$AE$8000,MATCH(Contacts[[#This Row],[Registration Number]],'[1]ET- AC Registrations'!$G$5:$G$8000,0),MATCH("Operation Name",'[1]ET- AC Registrations'!$A$5:$AE$5,0)),"")</f>
        <v>Lineage Logistics- McAllen West Military</v>
      </c>
      <c r="D829" s="2"/>
      <c r="E829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29" s="4" t="str">
        <f>IF(C829="","",IF(COUNTIFS('[1]ET-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29" s="26" t="str">
        <f>IFERROR(IF(VLOOKUP(Contacts[[#This Row],[Registration Number]],'[1]ET- AC Registrations'!$G$5:$AC$8000,20,FALSE)=TRUE,"Yes","No"),"")</f>
        <v>Yes</v>
      </c>
      <c r="H829" s="26" t="str">
        <f>IFERROR(IF(VLOOKUP(Contacts[[#This Row],[Registration Number]],'[1]ET- AC Registrations'!$G$5:$AC$8000,21,FALSE)=TRUE,"Yes","No"),"")</f>
        <v>Yes</v>
      </c>
      <c r="I829" s="26" t="str">
        <f>IFERROR(IF(VLOOKUP(Contacts[[#This Row],[Registration Number]],'[1]ET- AC Registrations'!$G$5:$AC$8000,22,FALSE)=TRUE,"Yes","No"),"")</f>
        <v>Yes</v>
      </c>
      <c r="J829" s="26" t="str">
        <f>IFERROR(IF(VLOOKUP(Contacts[[#This Row],[Registration Number]],'[1]ET- AC Registrations'!$G$5:$AC$8000,23,FALSE)=TRUE,"Yes","No"),"")</f>
        <v>Yes</v>
      </c>
      <c r="K829" s="26" t="str">
        <f>IFERROR(INDEX('[1]ET- AC Registrations'!$A$5:$AE$8000,MATCH(Contacts[[#This Row],[Registration Number]],'[1]ET- AC Registrations'!$G$5:$G$8000,0),MATCH("City",'[1]ET- AC Registrations'!$A$5:$AE$5,0)),"")</f>
        <v>McAllen</v>
      </c>
    </row>
    <row r="830" spans="2:11" ht="30" customHeight="1" x14ac:dyDescent="0.3">
      <c r="B830" s="1" t="s">
        <v>840</v>
      </c>
      <c r="C830" s="2" t="str">
        <f>IFERROR(INDEX('[1]ET- AC Registrations'!$A$5:$AE$8000,MATCH(Contacts[[#This Row],[Registration Number]],'[1]ET- AC Registrations'!$G$5:$G$8000,0),MATCH("Operation Name",'[1]ET- AC Registrations'!$A$5:$AE$5,0)),"")</f>
        <v>Lineage Logistics- Henderson</v>
      </c>
      <c r="D830" s="2"/>
      <c r="E830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0" s="4" t="str">
        <f>IF(C830="","",IF(COUNTIFS('[1]ET-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30" s="26" t="str">
        <f>IFERROR(IF(VLOOKUP(Contacts[[#This Row],[Registration Number]],'[1]ET- AC Registrations'!$G$5:$AC$8000,20,FALSE)=TRUE,"Yes","No"),"")</f>
        <v>Yes</v>
      </c>
      <c r="H830" s="26" t="str">
        <f>IFERROR(IF(VLOOKUP(Contacts[[#This Row],[Registration Number]],'[1]ET- AC Registrations'!$G$5:$AC$8000,21,FALSE)=TRUE,"Yes","No"),"")</f>
        <v>Yes</v>
      </c>
      <c r="I830" s="26" t="str">
        <f>IFERROR(IF(VLOOKUP(Contacts[[#This Row],[Registration Number]],'[1]ET- AC Registrations'!$G$5:$AC$8000,22,FALSE)=TRUE,"Yes","No"),"")</f>
        <v>Yes</v>
      </c>
      <c r="J830" s="26" t="str">
        <f>IFERROR(IF(VLOOKUP(Contacts[[#This Row],[Registration Number]],'[1]ET- AC Registrations'!$G$5:$AC$8000,23,FALSE)=TRUE,"Yes","No"),"")</f>
        <v>Yes</v>
      </c>
      <c r="K830" s="26" t="str">
        <f>IFERROR(INDEX('[1]ET- AC Registrations'!$A$5:$AE$8000,MATCH(Contacts[[#This Row],[Registration Number]],'[1]ET- AC Registrations'!$G$5:$G$8000,0),MATCH("City",'[1]ET- AC Registrations'!$A$5:$AE$5,0)),"")</f>
        <v>Henderson</v>
      </c>
    </row>
    <row r="831" spans="2:11" ht="30" customHeight="1" x14ac:dyDescent="0.3">
      <c r="B831" s="1" t="s">
        <v>841</v>
      </c>
      <c r="C831" s="2" t="str">
        <f>IFERROR(INDEX('[1]ET- AC Registrations'!$A$5:$AE$8000,MATCH(Contacts[[#This Row],[Registration Number]],'[1]ET- AC Registrations'!$G$5:$G$8000,0),MATCH("Operation Name",'[1]ET- AC Registrations'!$A$5:$AE$5,0)),"")</f>
        <v>JFC International Inc</v>
      </c>
      <c r="D831" s="2"/>
      <c r="E831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831" s="4" t="str">
        <f>IF(C831="","",IF(COUNTIFS('[1]ET-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31" s="26" t="str">
        <f>IFERROR(IF(VLOOKUP(Contacts[[#This Row],[Registration Number]],'[1]ET- AC Registrations'!$G$5:$AC$8000,20,FALSE)=TRUE,"Yes","No"),"")</f>
        <v>No</v>
      </c>
      <c r="H831" s="26" t="str">
        <f>IFERROR(IF(VLOOKUP(Contacts[[#This Row],[Registration Number]],'[1]ET- AC Registrations'!$G$5:$AC$8000,21,FALSE)=TRUE,"Yes","No"),"")</f>
        <v>Yes</v>
      </c>
      <c r="I831" s="26" t="str">
        <f>IFERROR(IF(VLOOKUP(Contacts[[#This Row],[Registration Number]],'[1]ET- AC Registrations'!$G$5:$AC$8000,22,FALSE)=TRUE,"Yes","No"),"")</f>
        <v>Yes</v>
      </c>
      <c r="J831" s="26" t="str">
        <f>IFERROR(IF(VLOOKUP(Contacts[[#This Row],[Registration Number]],'[1]ET- AC Registrations'!$G$5:$AC$8000,23,FALSE)=TRUE,"Yes","No"),"")</f>
        <v>No</v>
      </c>
      <c r="K831" s="26" t="str">
        <f>IFERROR(INDEX('[1]ET- AC Registrations'!$A$5:$AE$8000,MATCH(Contacts[[#This Row],[Registration Number]],'[1]ET- AC Registrations'!$G$5:$G$8000,0),MATCH("City",'[1]ET- AC Registrations'!$A$5:$AE$5,0)),"")</f>
        <v>Fremont</v>
      </c>
    </row>
    <row r="832" spans="2:11" ht="30" customHeight="1" x14ac:dyDescent="0.3">
      <c r="B832" s="1" t="s">
        <v>842</v>
      </c>
      <c r="C832" s="2" t="str">
        <f>IFERROR(INDEX('[1]ET- AC Registrations'!$A$5:$AE$8000,MATCH(Contacts[[#This Row],[Registration Number]],'[1]ET- AC Registrations'!$G$5:$G$8000,0),MATCH("Operation Name",'[1]ET- AC Registrations'!$A$5:$AE$5,0)),"")</f>
        <v>Fork in the Road Foods, LLC</v>
      </c>
      <c r="D832" s="2"/>
      <c r="E832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2" s="4" t="str">
        <f>IF(C832="","",IF(COUNTIFS('[1]ET-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32" s="26" t="str">
        <f>IFERROR(IF(VLOOKUP(Contacts[[#This Row],[Registration Number]],'[1]ET- AC Registrations'!$G$5:$AC$8000,20,FALSE)=TRUE,"Yes","No"),"")</f>
        <v>No</v>
      </c>
      <c r="H832" s="26" t="str">
        <f>IFERROR(IF(VLOOKUP(Contacts[[#This Row],[Registration Number]],'[1]ET- AC Registrations'!$G$5:$AC$8000,21,FALSE)=TRUE,"Yes","No"),"")</f>
        <v>No</v>
      </c>
      <c r="I832" s="26" t="str">
        <f>IFERROR(IF(VLOOKUP(Contacts[[#This Row],[Registration Number]],'[1]ET- AC Registrations'!$G$5:$AC$8000,22,FALSE)=TRUE,"Yes","No"),"")</f>
        <v>Yes</v>
      </c>
      <c r="J832" s="26" t="str">
        <f>IFERROR(IF(VLOOKUP(Contacts[[#This Row],[Registration Number]],'[1]ET- AC Registrations'!$G$5:$AC$8000,23,FALSE)=TRUE,"Yes","No"),"")</f>
        <v>No</v>
      </c>
      <c r="K832" s="26" t="str">
        <f>IFERROR(INDEX('[1]ET- AC Registrations'!$A$5:$AE$8000,MATCH(Contacts[[#This Row],[Registration Number]],'[1]ET- AC Registrations'!$G$5:$G$8000,0),MATCH("City",'[1]ET- AC Registrations'!$A$5:$AE$5,0)),"")</f>
        <v>Fairfield</v>
      </c>
    </row>
    <row r="833" spans="2:11" ht="30" customHeight="1" x14ac:dyDescent="0.3">
      <c r="B833" s="1" t="s">
        <v>843</v>
      </c>
      <c r="C833" s="2" t="str">
        <f>IFERROR(INDEX('[1]ET- AC Registrations'!$A$5:$AE$8000,MATCH(Contacts[[#This Row],[Registration Number]],'[1]ET- AC Registrations'!$G$5:$G$8000,0),MATCH("Operation Name",'[1]ET- AC Registrations'!$A$5:$AE$5,0)),"")</f>
        <v>Courage Production, LLC</v>
      </c>
      <c r="D833" s="2"/>
      <c r="E833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3" s="4" t="str">
        <f>IF(C833="","",IF(COUNTIFS('[1]ET-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33" s="26" t="str">
        <f>IFERROR(IF(VLOOKUP(Contacts[[#This Row],[Registration Number]],'[1]ET- AC Registrations'!$G$5:$AC$8000,20,FALSE)=TRUE,"Yes","No"),"")</f>
        <v>No</v>
      </c>
      <c r="H833" s="26" t="str">
        <f>IFERROR(IF(VLOOKUP(Contacts[[#This Row],[Registration Number]],'[1]ET- AC Registrations'!$G$5:$AC$8000,21,FALSE)=TRUE,"Yes","No"),"")</f>
        <v>No</v>
      </c>
      <c r="I833" s="26" t="str">
        <f>IFERROR(IF(VLOOKUP(Contacts[[#This Row],[Registration Number]],'[1]ET- AC Registrations'!$G$5:$AC$8000,22,FALSE)=TRUE,"Yes","No"),"")</f>
        <v>Yes</v>
      </c>
      <c r="J833" s="26" t="str">
        <f>IFERROR(IF(VLOOKUP(Contacts[[#This Row],[Registration Number]],'[1]ET- AC Registrations'!$G$5:$AC$8000,23,FALSE)=TRUE,"Yes","No"),"")</f>
        <v>No</v>
      </c>
      <c r="K833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834" spans="2:11" ht="30" customHeight="1" x14ac:dyDescent="0.3">
      <c r="B834" s="1" t="s">
        <v>844</v>
      </c>
      <c r="C834" s="2" t="str">
        <f>IFERROR(INDEX('[1]ET- AC Registrations'!$A$5:$AE$8000,MATCH(Contacts[[#This Row],[Registration Number]],'[1]ET- AC Registrations'!$G$5:$G$8000,0),MATCH("Operation Name",'[1]ET- AC Registrations'!$A$5:$AE$5,0)),"")</f>
        <v>Monarch Trading LLC</v>
      </c>
      <c r="D834" s="2"/>
      <c r="E834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4" s="4" t="str">
        <f>IF(C834="","",IF(COUNTIFS('[1]ET-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34" s="26" t="str">
        <f>IFERROR(IF(VLOOKUP(Contacts[[#This Row],[Registration Number]],'[1]ET- AC Registrations'!$G$5:$AC$8000,20,FALSE)=TRUE,"Yes","No"),"")</f>
        <v>No</v>
      </c>
      <c r="H834" s="26" t="str">
        <f>IFERROR(IF(VLOOKUP(Contacts[[#This Row],[Registration Number]],'[1]ET- AC Registrations'!$G$5:$AC$8000,21,FALSE)=TRUE,"Yes","No"),"")</f>
        <v>No</v>
      </c>
      <c r="I834" s="26" t="str">
        <f>IFERROR(IF(VLOOKUP(Contacts[[#This Row],[Registration Number]],'[1]ET- AC Registrations'!$G$5:$AC$8000,22,FALSE)=TRUE,"Yes","No"),"")</f>
        <v>Yes</v>
      </c>
      <c r="J834" s="26" t="str">
        <f>IFERROR(IF(VLOOKUP(Contacts[[#This Row],[Registration Number]],'[1]ET- AC Registrations'!$G$5:$AC$8000,23,FALSE)=TRUE,"Yes","No"),"")</f>
        <v>No</v>
      </c>
      <c r="K834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35" spans="2:11" ht="30" customHeight="1" x14ac:dyDescent="0.3">
      <c r="B835" s="1" t="s">
        <v>845</v>
      </c>
      <c r="C835" s="2" t="str">
        <f>IFERROR(INDEX('[1]ET- AC Registrations'!$A$5:$AE$8000,MATCH(Contacts[[#This Row],[Registration Number]],'[1]ET- AC Registrations'!$G$5:$G$8000,0),MATCH("Operation Name",'[1]ET- AC Registrations'!$A$5:$AE$5,0)),"")</f>
        <v>Hillandale Gettysburg</v>
      </c>
      <c r="D835" s="2"/>
      <c r="E835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5" s="4" t="str">
        <f>IF(C835="","",IF(COUNTIFS('[1]ET-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35" s="26" t="str">
        <f>IFERROR(IF(VLOOKUP(Contacts[[#This Row],[Registration Number]],'[1]ET- AC Registrations'!$G$5:$AC$8000,20,FALSE)=TRUE,"Yes","No"),"")</f>
        <v>Yes</v>
      </c>
      <c r="H835" s="26" t="str">
        <f>IFERROR(IF(VLOOKUP(Contacts[[#This Row],[Registration Number]],'[1]ET- AC Registrations'!$G$5:$AC$8000,21,FALSE)=TRUE,"Yes","No"),"")</f>
        <v>No</v>
      </c>
      <c r="I835" s="26" t="str">
        <f>IFERROR(IF(VLOOKUP(Contacts[[#This Row],[Registration Number]],'[1]ET- AC Registrations'!$G$5:$AC$8000,22,FALSE)=TRUE,"Yes","No"),"")</f>
        <v>No</v>
      </c>
      <c r="J835" s="26" t="str">
        <f>IFERROR(IF(VLOOKUP(Contacts[[#This Row],[Registration Number]],'[1]ET- AC Registrations'!$G$5:$AC$8000,23,FALSE)=TRUE,"Yes","No"),"")</f>
        <v>No</v>
      </c>
      <c r="K835" s="26" t="str">
        <f>IFERROR(INDEX('[1]ET- AC Registrations'!$A$5:$AE$8000,MATCH(Contacts[[#This Row],[Registration Number]],'[1]ET- AC Registrations'!$G$5:$G$8000,0),MATCH("City",'[1]ET- AC Registrations'!$A$5:$AE$5,0)),"")</f>
        <v>Gettysburg</v>
      </c>
    </row>
    <row r="836" spans="2:11" ht="30" customHeight="1" x14ac:dyDescent="0.3">
      <c r="B836" s="1" t="s">
        <v>846</v>
      </c>
      <c r="C836" s="2" t="str">
        <f>IFERROR(INDEX('[1]ET- AC Registrations'!$A$5:$AE$8000,MATCH(Contacts[[#This Row],[Registration Number]],'[1]ET- AC Registrations'!$G$5:$G$8000,0),MATCH("Operation Name",'[1]ET- AC Registrations'!$A$5:$AE$5,0)),"")</f>
        <v>Hillandale Farms CONN</v>
      </c>
      <c r="D836" s="2"/>
      <c r="E836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6" s="4" t="str">
        <f>IF(C836="","",IF(COUNTIFS('[1]ET-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36" s="26" t="str">
        <f>IFERROR(IF(VLOOKUP(Contacts[[#This Row],[Registration Number]],'[1]ET- AC Registrations'!$G$5:$AC$8000,20,FALSE)=TRUE,"Yes","No"),"")</f>
        <v>Yes</v>
      </c>
      <c r="H836" s="26" t="str">
        <f>IFERROR(IF(VLOOKUP(Contacts[[#This Row],[Registration Number]],'[1]ET- AC Registrations'!$G$5:$AC$8000,21,FALSE)=TRUE,"Yes","No"),"")</f>
        <v>No</v>
      </c>
      <c r="I836" s="26" t="str">
        <f>IFERROR(IF(VLOOKUP(Contacts[[#This Row],[Registration Number]],'[1]ET- AC Registrations'!$G$5:$AC$8000,22,FALSE)=TRUE,"Yes","No"),"")</f>
        <v>No</v>
      </c>
      <c r="J836" s="26" t="str">
        <f>IFERROR(IF(VLOOKUP(Contacts[[#This Row],[Registration Number]],'[1]ET- AC Registrations'!$G$5:$AC$8000,23,FALSE)=TRUE,"Yes","No"),"")</f>
        <v>No</v>
      </c>
      <c r="K836" s="26" t="str">
        <f>IFERROR(INDEX('[1]ET- AC Registrations'!$A$5:$AE$8000,MATCH(Contacts[[#This Row],[Registration Number]],'[1]ET- AC Registrations'!$G$5:$G$8000,0),MATCH("City",'[1]ET- AC Registrations'!$A$5:$AE$5,0)),"")</f>
        <v>Bozrah</v>
      </c>
    </row>
    <row r="837" spans="2:11" ht="30" customHeight="1" x14ac:dyDescent="0.3">
      <c r="B837" s="1" t="s">
        <v>847</v>
      </c>
      <c r="C837" s="2" t="str">
        <f>IFERROR(INDEX('[1]ET- AC Registrations'!$A$5:$AE$8000,MATCH(Contacts[[#This Row],[Registration Number]],'[1]ET- AC Registrations'!$G$5:$G$8000,0),MATCH("Operation Name",'[1]ET- AC Registrations'!$A$5:$AE$5,0)),"")</f>
        <v>Lineage Logistics- Newark</v>
      </c>
      <c r="D837" s="2"/>
      <c r="E837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7" s="4" t="str">
        <f>IF(C837="","",IF(COUNTIFS('[1]ET-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37" s="26" t="str">
        <f>IFERROR(IF(VLOOKUP(Contacts[[#This Row],[Registration Number]],'[1]ET- AC Registrations'!$G$5:$AC$8000,20,FALSE)=TRUE,"Yes","No"),"")</f>
        <v>Yes</v>
      </c>
      <c r="H837" s="26" t="str">
        <f>IFERROR(IF(VLOOKUP(Contacts[[#This Row],[Registration Number]],'[1]ET- AC Registrations'!$G$5:$AC$8000,21,FALSE)=TRUE,"Yes","No"),"")</f>
        <v>Yes</v>
      </c>
      <c r="I837" s="26" t="str">
        <f>IFERROR(IF(VLOOKUP(Contacts[[#This Row],[Registration Number]],'[1]ET- AC Registrations'!$G$5:$AC$8000,22,FALSE)=TRUE,"Yes","No"),"")</f>
        <v>Yes</v>
      </c>
      <c r="J837" s="26" t="str">
        <f>IFERROR(IF(VLOOKUP(Contacts[[#This Row],[Registration Number]],'[1]ET- AC Registrations'!$G$5:$AC$8000,23,FALSE)=TRUE,"Yes","No"),"")</f>
        <v>Yes</v>
      </c>
      <c r="K837" s="26" t="str">
        <f>IFERROR(INDEX('[1]ET- AC Registrations'!$A$5:$AE$8000,MATCH(Contacts[[#This Row],[Registration Number]],'[1]ET- AC Registrations'!$G$5:$G$8000,0),MATCH("City",'[1]ET- AC Registrations'!$A$5:$AE$5,0)),"")</f>
        <v>Newark</v>
      </c>
    </row>
    <row r="838" spans="2:11" ht="30" customHeight="1" x14ac:dyDescent="0.3">
      <c r="B838" s="1" t="s">
        <v>848</v>
      </c>
      <c r="C838" s="2" t="str">
        <f>IFERROR(INDEX('[1]ET- AC Registrations'!$A$5:$AE$8000,MATCH(Contacts[[#This Row],[Registration Number]],'[1]ET- AC Registrations'!$G$5:$G$8000,0),MATCH("Operation Name",'[1]ET- AC Registrations'!$A$5:$AE$5,0)),"")</f>
        <v>Lineage Logistics- Philadelphia</v>
      </c>
      <c r="D838" s="2"/>
      <c r="E838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8" s="4" t="str">
        <f>IF(C838="","",IF(COUNTIFS('[1]ET-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38" s="26" t="str">
        <f>IFERROR(IF(VLOOKUP(Contacts[[#This Row],[Registration Number]],'[1]ET- AC Registrations'!$G$5:$AC$8000,20,FALSE)=TRUE,"Yes","No"),"")</f>
        <v>Yes</v>
      </c>
      <c r="H838" s="26" t="str">
        <f>IFERROR(IF(VLOOKUP(Contacts[[#This Row],[Registration Number]],'[1]ET- AC Registrations'!$G$5:$AC$8000,21,FALSE)=TRUE,"Yes","No"),"")</f>
        <v>Yes</v>
      </c>
      <c r="I838" s="26" t="str">
        <f>IFERROR(IF(VLOOKUP(Contacts[[#This Row],[Registration Number]],'[1]ET- AC Registrations'!$G$5:$AC$8000,22,FALSE)=TRUE,"Yes","No"),"")</f>
        <v>Yes</v>
      </c>
      <c r="J838" s="26" t="str">
        <f>IFERROR(IF(VLOOKUP(Contacts[[#This Row],[Registration Number]],'[1]ET- AC Registrations'!$G$5:$AC$8000,23,FALSE)=TRUE,"Yes","No"),"")</f>
        <v>Yes</v>
      </c>
      <c r="K838" s="26" t="str">
        <f>IFERROR(INDEX('[1]ET- AC Registrations'!$A$5:$AE$8000,MATCH(Contacts[[#This Row],[Registration Number]],'[1]ET- AC Registrations'!$G$5:$G$8000,0),MATCH("City",'[1]ET- AC Registrations'!$A$5:$AE$5,0)),"")</f>
        <v>Philadelphia</v>
      </c>
    </row>
    <row r="839" spans="2:11" ht="30" customHeight="1" x14ac:dyDescent="0.3">
      <c r="B839" s="1" t="s">
        <v>849</v>
      </c>
      <c r="C839" s="2" t="str">
        <f>IFERROR(INDEX('[1]ET- AC Registrations'!$A$5:$AE$8000,MATCH(Contacts[[#This Row],[Registration Number]],'[1]ET- AC Registrations'!$G$5:$G$8000,0),MATCH("Operation Name",'[1]ET- AC Registrations'!$A$5:$AE$5,0)),"")</f>
        <v>Lineage Logistics- Woodbridge</v>
      </c>
      <c r="D839" s="2"/>
      <c r="E839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39" s="4" t="str">
        <f>IF(C839="","",IF(COUNTIFS('[1]ET-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39" s="26" t="str">
        <f>IFERROR(IF(VLOOKUP(Contacts[[#This Row],[Registration Number]],'[1]ET- AC Registrations'!$G$5:$AC$8000,20,FALSE)=TRUE,"Yes","No"),"")</f>
        <v>Yes</v>
      </c>
      <c r="H839" s="26" t="str">
        <f>IFERROR(IF(VLOOKUP(Contacts[[#This Row],[Registration Number]],'[1]ET- AC Registrations'!$G$5:$AC$8000,21,FALSE)=TRUE,"Yes","No"),"")</f>
        <v>Yes</v>
      </c>
      <c r="I839" s="26" t="str">
        <f>IFERROR(IF(VLOOKUP(Contacts[[#This Row],[Registration Number]],'[1]ET- AC Registrations'!$G$5:$AC$8000,22,FALSE)=TRUE,"Yes","No"),"")</f>
        <v>Yes</v>
      </c>
      <c r="J839" s="26" t="str">
        <f>IFERROR(IF(VLOOKUP(Contacts[[#This Row],[Registration Number]],'[1]ET- AC Registrations'!$G$5:$AC$8000,23,FALSE)=TRUE,"Yes","No"),"")</f>
        <v>Yes</v>
      </c>
      <c r="K839" s="26" t="str">
        <f>IFERROR(INDEX('[1]ET- AC Registrations'!$A$5:$AE$8000,MATCH(Contacts[[#This Row],[Registration Number]],'[1]ET- AC Registrations'!$G$5:$G$8000,0),MATCH("City",'[1]ET- AC Registrations'!$A$5:$AE$5,0)),"")</f>
        <v>Avenel</v>
      </c>
    </row>
    <row r="840" spans="2:11" ht="30" customHeight="1" x14ac:dyDescent="0.3">
      <c r="B840" s="1" t="s">
        <v>850</v>
      </c>
      <c r="C840" s="2" t="str">
        <f>IFERROR(INDEX('[1]ET- AC Registrations'!$A$5:$AE$8000,MATCH(Contacts[[#This Row],[Registration Number]],'[1]ET- AC Registrations'!$G$5:$G$8000,0),MATCH("Operation Name",'[1]ET- AC Registrations'!$A$5:$AE$5,0)),"")</f>
        <v>Lineage Logistics- Watsonville, Cascade</v>
      </c>
      <c r="D840" s="2"/>
      <c r="E840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40" s="4" t="str">
        <f>IF(C840="","",IF(COUNTIFS('[1]ET-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0" s="26" t="str">
        <f>IFERROR(IF(VLOOKUP(Contacts[[#This Row],[Registration Number]],'[1]ET- AC Registrations'!$G$5:$AC$8000,20,FALSE)=TRUE,"Yes","No"),"")</f>
        <v>Yes</v>
      </c>
      <c r="H840" s="26" t="str">
        <f>IFERROR(IF(VLOOKUP(Contacts[[#This Row],[Registration Number]],'[1]ET- AC Registrations'!$G$5:$AC$8000,21,FALSE)=TRUE,"Yes","No"),"")</f>
        <v>Yes</v>
      </c>
      <c r="I840" s="26" t="str">
        <f>IFERROR(IF(VLOOKUP(Contacts[[#This Row],[Registration Number]],'[1]ET- AC Registrations'!$G$5:$AC$8000,22,FALSE)=TRUE,"Yes","No"),"")</f>
        <v>Yes</v>
      </c>
      <c r="J840" s="26" t="str">
        <f>IFERROR(IF(VLOOKUP(Contacts[[#This Row],[Registration Number]],'[1]ET- AC Registrations'!$G$5:$AC$8000,23,FALSE)=TRUE,"Yes","No"),"")</f>
        <v>Yes</v>
      </c>
      <c r="K840" s="26" t="str">
        <f>IFERROR(INDEX('[1]ET- AC Registrations'!$A$5:$AE$8000,MATCH(Contacts[[#This Row],[Registration Number]],'[1]ET- AC Registrations'!$G$5:$G$8000,0),MATCH("City",'[1]ET- AC Registrations'!$A$5:$AE$5,0)),"")</f>
        <v>Watsonville</v>
      </c>
    </row>
    <row r="841" spans="2:11" ht="30" customHeight="1" x14ac:dyDescent="0.3">
      <c r="B841" s="1" t="s">
        <v>851</v>
      </c>
      <c r="C841" s="2" t="str">
        <f>IFERROR(INDEX('[1]ET- AC Registrations'!$A$5:$AE$8000,MATCH(Contacts[[#This Row],[Registration Number]],'[1]ET- AC Registrations'!$G$5:$G$8000,0),MATCH("Operation Name",'[1]ET- AC Registrations'!$A$5:$AE$5,0)),"")</f>
        <v>Lineage Logistics- Sallas, Sunnyvale</v>
      </c>
      <c r="D841" s="2"/>
      <c r="E841" s="3">
        <f>IFERROR(INDEX('[1]ET- AC Registrations'!$A$5:$AE$8000,MATCH(Contacts[[#This Row],[Registration Number]],'[1]ET- AC Registrations'!$G$5:$G$8000,0),MATCH("Expiration Date",'[1]ET- AC Registrations'!$A$5:$AE$5,0)),"")</f>
        <v>45472</v>
      </c>
      <c r="F841" s="4" t="str">
        <f>IF(C841="","",IF(COUNTIFS('[1]ET-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41" s="26" t="str">
        <f>IFERROR(IF(VLOOKUP(Contacts[[#This Row],[Registration Number]],'[1]ET- AC Registrations'!$G$5:$AC$8000,20,FALSE)=TRUE,"Yes","No"),"")</f>
        <v>Yes</v>
      </c>
      <c r="H841" s="26" t="str">
        <f>IFERROR(IF(VLOOKUP(Contacts[[#This Row],[Registration Number]],'[1]ET- AC Registrations'!$G$5:$AC$8000,21,FALSE)=TRUE,"Yes","No"),"")</f>
        <v>Yes</v>
      </c>
      <c r="I841" s="26" t="str">
        <f>IFERROR(IF(VLOOKUP(Contacts[[#This Row],[Registration Number]],'[1]ET- AC Registrations'!$G$5:$AC$8000,22,FALSE)=TRUE,"Yes","No"),"")</f>
        <v>Yes</v>
      </c>
      <c r="J841" s="26" t="str">
        <f>IFERROR(IF(VLOOKUP(Contacts[[#This Row],[Registration Number]],'[1]ET- AC Registrations'!$G$5:$AC$8000,23,FALSE)=TRUE,"Yes","No"),"")</f>
        <v>Yes</v>
      </c>
      <c r="K841" s="26" t="str">
        <f>IFERROR(INDEX('[1]ET- AC Registrations'!$A$5:$AE$8000,MATCH(Contacts[[#This Row],[Registration Number]],'[1]ET- AC Registrations'!$G$5:$G$8000,0),MATCH("City",'[1]ET- AC Registrations'!$A$5:$AE$5,0)),"")</f>
        <v>Sunnyvale</v>
      </c>
    </row>
    <row r="842" spans="2:11" ht="30" customHeight="1" x14ac:dyDescent="0.3">
      <c r="B842" s="1" t="s">
        <v>852</v>
      </c>
      <c r="C842" s="2" t="str">
        <f>IFERROR(INDEX('[1]ET- AC Registrations'!$A$5:$AE$8000,MATCH(Contacts[[#This Row],[Registration Number]],'[1]ET- AC Registrations'!$G$5:$G$8000,0),MATCH("Operation Name",'[1]ET- AC Registrations'!$A$5:$AE$5,0)),"")</f>
        <v>Safeway Northern California</v>
      </c>
      <c r="D842" s="2"/>
      <c r="E842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2" s="4" t="str">
        <f>IF(C842="","",IF(COUNTIFS('[1]ET-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2" s="26" t="str">
        <f>IFERROR(IF(VLOOKUP(Contacts[[#This Row],[Registration Number]],'[1]ET- AC Registrations'!$G$5:$AC$8000,20,FALSE)=TRUE,"Yes","No"),"")</f>
        <v>Yes</v>
      </c>
      <c r="H842" s="26" t="str">
        <f>IFERROR(IF(VLOOKUP(Contacts[[#This Row],[Registration Number]],'[1]ET- AC Registrations'!$G$5:$AC$8000,21,FALSE)=TRUE,"Yes","No"),"")</f>
        <v>Yes</v>
      </c>
      <c r="I842" s="26" t="str">
        <f>IFERROR(IF(VLOOKUP(Contacts[[#This Row],[Registration Number]],'[1]ET- AC Registrations'!$G$5:$AC$8000,22,FALSE)=TRUE,"Yes","No"),"")</f>
        <v>Yes</v>
      </c>
      <c r="J842" s="26" t="str">
        <f>IFERROR(IF(VLOOKUP(Contacts[[#This Row],[Registration Number]],'[1]ET- AC Registrations'!$G$5:$AC$8000,23,FALSE)=TRUE,"Yes","No"),"")</f>
        <v>Yes</v>
      </c>
      <c r="K842" s="26" t="str">
        <f>IFERROR(INDEX('[1]ET- AC Registrations'!$A$5:$AE$8000,MATCH(Contacts[[#This Row],[Registration Number]],'[1]ET- AC Registrations'!$G$5:$G$8000,0),MATCH("City",'[1]ET- AC Registrations'!$A$5:$AE$5,0)),"")</f>
        <v>Tracy</v>
      </c>
    </row>
    <row r="843" spans="2:11" ht="30" customHeight="1" x14ac:dyDescent="0.3">
      <c r="B843" s="1" t="s">
        <v>853</v>
      </c>
      <c r="C843" s="2" t="str">
        <f>IFERROR(INDEX('[1]ET- AC Registrations'!$A$5:$AE$8000,MATCH(Contacts[[#This Row],[Registration Number]],'[1]ET- AC Registrations'!$G$5:$G$8000,0),MATCH("Operation Name",'[1]ET- AC Registrations'!$A$5:$AE$5,0)),"")</f>
        <v>Brea Distribution Center</v>
      </c>
      <c r="D843" s="2"/>
      <c r="E843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3" s="4" t="str">
        <f>IF(C843="","",IF(COUNTIFS('[1]ET-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3" s="26" t="str">
        <f>IFERROR(IF(VLOOKUP(Contacts[[#This Row],[Registration Number]],'[1]ET- AC Registrations'!$G$5:$AC$8000,20,FALSE)=TRUE,"Yes","No"),"")</f>
        <v>Yes</v>
      </c>
      <c r="H843" s="26" t="str">
        <f>IFERROR(IF(VLOOKUP(Contacts[[#This Row],[Registration Number]],'[1]ET- AC Registrations'!$G$5:$AC$8000,21,FALSE)=TRUE,"Yes","No"),"")</f>
        <v>Yes</v>
      </c>
      <c r="I843" s="26" t="str">
        <f>IFERROR(IF(VLOOKUP(Contacts[[#This Row],[Registration Number]],'[1]ET- AC Registrations'!$G$5:$AC$8000,22,FALSE)=TRUE,"Yes","No"),"")</f>
        <v>Yes</v>
      </c>
      <c r="J843" s="26" t="str">
        <f>IFERROR(IF(VLOOKUP(Contacts[[#This Row],[Registration Number]],'[1]ET- AC Registrations'!$G$5:$AC$8000,23,FALSE)=TRUE,"Yes","No"),"")</f>
        <v>Yes</v>
      </c>
      <c r="K843" s="26" t="str">
        <f>IFERROR(INDEX('[1]ET- AC Registrations'!$A$5:$AE$8000,MATCH(Contacts[[#This Row],[Registration Number]],'[1]ET- AC Registrations'!$G$5:$G$8000,0),MATCH("City",'[1]ET- AC Registrations'!$A$5:$AE$5,0)),"")</f>
        <v>Brea</v>
      </c>
    </row>
    <row r="844" spans="2:11" ht="30" customHeight="1" x14ac:dyDescent="0.3">
      <c r="B844" s="1" t="s">
        <v>854</v>
      </c>
      <c r="C844" s="2" t="str">
        <f>IFERROR(INDEX('[1]ET- AC Registrations'!$A$5:$AE$8000,MATCH(Contacts[[#This Row],[Registration Number]],'[1]ET- AC Registrations'!$G$5:$G$8000,0),MATCH("Operation Name",'[1]ET- AC Registrations'!$A$5:$AE$5,0)),"")</f>
        <v>Albertsons Distribution Center</v>
      </c>
      <c r="D844" s="2"/>
      <c r="E844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4" s="4" t="str">
        <f>IF(C844="","",IF(COUNTIFS('[1]ET-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4" s="26" t="str">
        <f>IFERROR(IF(VLOOKUP(Contacts[[#This Row],[Registration Number]],'[1]ET- AC Registrations'!$G$5:$AC$8000,20,FALSE)=TRUE,"Yes","No"),"")</f>
        <v>Yes</v>
      </c>
      <c r="H844" s="26" t="str">
        <f>IFERROR(IF(VLOOKUP(Contacts[[#This Row],[Registration Number]],'[1]ET- AC Registrations'!$G$5:$AC$8000,21,FALSE)=TRUE,"Yes","No"),"")</f>
        <v>Yes</v>
      </c>
      <c r="I844" s="26" t="str">
        <f>IFERROR(IF(VLOOKUP(Contacts[[#This Row],[Registration Number]],'[1]ET- AC Registrations'!$G$5:$AC$8000,22,FALSE)=TRUE,"Yes","No"),"")</f>
        <v>Yes</v>
      </c>
      <c r="J844" s="26" t="str">
        <f>IFERROR(IF(VLOOKUP(Contacts[[#This Row],[Registration Number]],'[1]ET- AC Registrations'!$G$5:$AC$8000,23,FALSE)=TRUE,"Yes","No"),"")</f>
        <v>Yes</v>
      </c>
      <c r="K844" s="26" t="str">
        <f>IFERROR(INDEX('[1]ET- AC Registrations'!$A$5:$AE$8000,MATCH(Contacts[[#This Row],[Registration Number]],'[1]ET- AC Registrations'!$G$5:$G$8000,0),MATCH("City",'[1]ET- AC Registrations'!$A$5:$AE$5,0)),"")</f>
        <v>Irvine</v>
      </c>
    </row>
    <row r="845" spans="2:11" ht="30" customHeight="1" x14ac:dyDescent="0.3">
      <c r="B845" s="1" t="s">
        <v>855</v>
      </c>
      <c r="C845" s="2" t="str">
        <f>IFERROR(INDEX('[1]ET- AC Registrations'!$A$5:$AE$8000,MATCH(Contacts[[#This Row],[Registration Number]],'[1]ET- AC Registrations'!$G$5:$G$8000,0),MATCH("Operation Name",'[1]ET- AC Registrations'!$A$5:$AE$5,0)),"")</f>
        <v>Coastal Hill Farm</v>
      </c>
      <c r="D845" s="2"/>
      <c r="E845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5" s="4" t="str">
        <f>IF(C845="","",IF(COUNTIFS('[1]ET-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5" s="26" t="str">
        <f>IFERROR(IF(VLOOKUP(Contacts[[#This Row],[Registration Number]],'[1]ET- AC Registrations'!$G$5:$AC$8000,20,FALSE)=TRUE,"Yes","No"),"")</f>
        <v>Yes</v>
      </c>
      <c r="H845" s="26" t="str">
        <f>IFERROR(IF(VLOOKUP(Contacts[[#This Row],[Registration Number]],'[1]ET- AC Registrations'!$G$5:$AC$8000,21,FALSE)=TRUE,"Yes","No"),"")</f>
        <v>No</v>
      </c>
      <c r="I845" s="26" t="str">
        <f>IFERROR(IF(VLOOKUP(Contacts[[#This Row],[Registration Number]],'[1]ET- AC Registrations'!$G$5:$AC$8000,22,FALSE)=TRUE,"Yes","No"),"")</f>
        <v>No</v>
      </c>
      <c r="J845" s="26" t="str">
        <f>IFERROR(IF(VLOOKUP(Contacts[[#This Row],[Registration Number]],'[1]ET- AC Registrations'!$G$5:$AC$8000,23,FALSE)=TRUE,"Yes","No"),"")</f>
        <v>No</v>
      </c>
      <c r="K845" s="26" t="str">
        <f>IFERROR(INDEX('[1]ET- AC Registrations'!$A$5:$AE$8000,MATCH(Contacts[[#This Row],[Registration Number]],'[1]ET- AC Registrations'!$G$5:$G$8000,0),MATCH("City",'[1]ET- AC Registrations'!$A$5:$AE$5,0)),"")</f>
        <v>Petaluma</v>
      </c>
    </row>
    <row r="846" spans="2:11" ht="30" customHeight="1" x14ac:dyDescent="0.3">
      <c r="B846" s="1" t="s">
        <v>856</v>
      </c>
      <c r="C846" s="2" t="str">
        <f>IFERROR(INDEX('[1]ET- AC Registrations'!$A$5:$AE$8000,MATCH(Contacts[[#This Row],[Registration Number]],'[1]ET- AC Registrations'!$G$5:$G$8000,0),MATCH("Operation Name",'[1]ET- AC Registrations'!$A$5:$AE$5,0)),"")</f>
        <v>Lineage Logistics- Watsonville, Hilltop</v>
      </c>
      <c r="D846" s="2"/>
      <c r="E846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6" s="4" t="str">
        <f>IF(C846="","",IF(COUNTIFS('[1]ET-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6" s="26" t="str">
        <f>IFERROR(IF(VLOOKUP(Contacts[[#This Row],[Registration Number]],'[1]ET- AC Registrations'!$G$5:$AC$8000,20,FALSE)=TRUE,"Yes","No"),"")</f>
        <v>Yes</v>
      </c>
      <c r="H846" s="26" t="str">
        <f>IFERROR(IF(VLOOKUP(Contacts[[#This Row],[Registration Number]],'[1]ET- AC Registrations'!$G$5:$AC$8000,21,FALSE)=TRUE,"Yes","No"),"")</f>
        <v>Yes</v>
      </c>
      <c r="I846" s="26" t="str">
        <f>IFERROR(IF(VLOOKUP(Contacts[[#This Row],[Registration Number]],'[1]ET- AC Registrations'!$G$5:$AC$8000,22,FALSE)=TRUE,"Yes","No"),"")</f>
        <v>Yes</v>
      </c>
      <c r="J846" s="26" t="str">
        <f>IFERROR(IF(VLOOKUP(Contacts[[#This Row],[Registration Number]],'[1]ET- AC Registrations'!$G$5:$AC$8000,23,FALSE)=TRUE,"Yes","No"),"")</f>
        <v>Yes</v>
      </c>
      <c r="K846" s="26" t="str">
        <f>IFERROR(INDEX('[1]ET- AC Registrations'!$A$5:$AE$8000,MATCH(Contacts[[#This Row],[Registration Number]],'[1]ET- AC Registrations'!$G$5:$G$8000,0),MATCH("City",'[1]ET- AC Registrations'!$A$5:$AE$5,0)),"")</f>
        <v>Moss Landing</v>
      </c>
    </row>
    <row r="847" spans="2:11" ht="30" customHeight="1" x14ac:dyDescent="0.3">
      <c r="B847" s="1" t="s">
        <v>857</v>
      </c>
      <c r="C847" s="2" t="str">
        <f>IFERROR(INDEX('[1]ET- AC Registrations'!$A$5:$AE$8000,MATCH(Contacts[[#This Row],[Registration Number]],'[1]ET- AC Registrations'!$G$5:$G$8000,0),MATCH("Operation Name",'[1]ET- AC Registrations'!$A$5:$AE$5,0)),"")</f>
        <v>Ellensburg Lamb Co. Inc DBA: Superior Farms</v>
      </c>
      <c r="D847" s="2"/>
      <c r="E847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7" s="4" t="str">
        <f>IF(C847="","",IF(COUNTIFS('[1]ET-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7" s="26" t="str">
        <f>IFERROR(IF(VLOOKUP(Contacts[[#This Row],[Registration Number]],'[1]ET- AC Registrations'!$G$5:$AC$8000,20,FALSE)=TRUE,"Yes","No"),"")</f>
        <v>No</v>
      </c>
      <c r="H847" s="26" t="str">
        <f>IFERROR(IF(VLOOKUP(Contacts[[#This Row],[Registration Number]],'[1]ET- AC Registrations'!$G$5:$AC$8000,21,FALSE)=TRUE,"Yes","No"),"")</f>
        <v>No</v>
      </c>
      <c r="I847" s="26" t="str">
        <f>IFERROR(IF(VLOOKUP(Contacts[[#This Row],[Registration Number]],'[1]ET- AC Registrations'!$G$5:$AC$8000,22,FALSE)=TRUE,"Yes","No"),"")</f>
        <v>No</v>
      </c>
      <c r="J847" s="26" t="str">
        <f>IFERROR(IF(VLOOKUP(Contacts[[#This Row],[Registration Number]],'[1]ET- AC Registrations'!$G$5:$AC$8000,23,FALSE)=TRUE,"Yes","No"),"")</f>
        <v>Yes</v>
      </c>
      <c r="K847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48" spans="2:11" ht="30" customHeight="1" x14ac:dyDescent="0.3">
      <c r="B848" s="1" t="s">
        <v>858</v>
      </c>
      <c r="C848" s="2" t="str">
        <f>IFERROR(INDEX('[1]ET- AC Registrations'!$A$5:$AE$8000,MATCH(Contacts[[#This Row],[Registration Number]],'[1]ET- AC Registrations'!$G$5:$G$8000,0),MATCH("Operation Name",'[1]ET- AC Registrations'!$A$5:$AE$5,0)),"")</f>
        <v>Bar-s Foods</v>
      </c>
      <c r="D848" s="2"/>
      <c r="E848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8" s="4" t="str">
        <f>IF(C848="","",IF(COUNTIFS('[1]ET-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48" s="26" t="str">
        <f>IFERROR(IF(VLOOKUP(Contacts[[#This Row],[Registration Number]],'[1]ET- AC Registrations'!$G$5:$AC$8000,20,FALSE)=TRUE,"Yes","No"),"")</f>
        <v>No</v>
      </c>
      <c r="H848" s="26" t="str">
        <f>IFERROR(IF(VLOOKUP(Contacts[[#This Row],[Registration Number]],'[1]ET- AC Registrations'!$G$5:$AC$8000,21,FALSE)=TRUE,"Yes","No"),"")</f>
        <v>No</v>
      </c>
      <c r="I848" s="26" t="str">
        <f>IFERROR(IF(VLOOKUP(Contacts[[#This Row],[Registration Number]],'[1]ET- AC Registrations'!$G$5:$AC$8000,22,FALSE)=TRUE,"Yes","No"),"")</f>
        <v>Yes</v>
      </c>
      <c r="J848" s="26" t="str">
        <f>IFERROR(IF(VLOOKUP(Contacts[[#This Row],[Registration Number]],'[1]ET- AC Registrations'!$G$5:$AC$8000,23,FALSE)=TRUE,"Yes","No"),"")</f>
        <v>No</v>
      </c>
      <c r="K848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49" spans="2:11" ht="30" customHeight="1" x14ac:dyDescent="0.3">
      <c r="B849" s="1" t="s">
        <v>859</v>
      </c>
      <c r="C849" s="2" t="str">
        <f>IFERROR(INDEX('[1]ET- AC Registrations'!$A$5:$AE$8000,MATCH(Contacts[[#This Row],[Registration Number]],'[1]ET- AC Registrations'!$G$5:$G$8000,0),MATCH("Operation Name",'[1]ET- AC Registrations'!$A$5:$AE$5,0)),"")</f>
        <v>Vectra International, Inc</v>
      </c>
      <c r="D849" s="2"/>
      <c r="E849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49" s="4" t="str">
        <f>IF(C849="","",IF(COUNTIFS('[1]ET-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49" s="26" t="str">
        <f>IFERROR(IF(VLOOKUP(Contacts[[#This Row],[Registration Number]],'[1]ET- AC Registrations'!$G$5:$AC$8000,20,FALSE)=TRUE,"Yes","No"),"")</f>
        <v>No</v>
      </c>
      <c r="H849" s="26" t="str">
        <f>IFERROR(IF(VLOOKUP(Contacts[[#This Row],[Registration Number]],'[1]ET- AC Registrations'!$G$5:$AC$8000,21,FALSE)=TRUE,"Yes","No"),"")</f>
        <v>No</v>
      </c>
      <c r="I849" s="26" t="str">
        <f>IFERROR(IF(VLOOKUP(Contacts[[#This Row],[Registration Number]],'[1]ET- AC Registrations'!$G$5:$AC$8000,22,FALSE)=TRUE,"Yes","No"),"")</f>
        <v>Yes</v>
      </c>
      <c r="J849" s="26" t="str">
        <f>IFERROR(IF(VLOOKUP(Contacts[[#This Row],[Registration Number]],'[1]ET- AC Registrations'!$G$5:$AC$8000,23,FALSE)=TRUE,"Yes","No"),"")</f>
        <v>No</v>
      </c>
      <c r="K849" s="26" t="str">
        <f>IFERROR(INDEX('[1]ET- AC Registrations'!$A$5:$AE$8000,MATCH(Contacts[[#This Row],[Registration Number]],'[1]ET- AC Registrations'!$G$5:$G$8000,0),MATCH("City",'[1]ET- AC Registrations'!$A$5:$AE$5,0)),"")</f>
        <v>North Sioux City</v>
      </c>
    </row>
    <row r="850" spans="2:11" ht="30" customHeight="1" x14ac:dyDescent="0.3">
      <c r="B850" s="1" t="s">
        <v>860</v>
      </c>
      <c r="C850" s="2" t="str">
        <f>IFERROR(INDEX('[1]ET- AC Registrations'!$A$5:$AE$8000,MATCH(Contacts[[#This Row],[Registration Number]],'[1]ET- AC Registrations'!$G$5:$G$8000,0),MATCH("Operation Name",'[1]ET- AC Registrations'!$A$5:$AE$5,0)),"")</f>
        <v>Bar-s Foods CO</v>
      </c>
      <c r="D850" s="2"/>
      <c r="E850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0" s="4" t="str">
        <f>IF(C850="","",IF(COUNTIFS('[1]ET-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0" s="26" t="str">
        <f>IFERROR(IF(VLOOKUP(Contacts[[#This Row],[Registration Number]],'[1]ET- AC Registrations'!$G$5:$AC$8000,20,FALSE)=TRUE,"Yes","No"),"")</f>
        <v>No</v>
      </c>
      <c r="H850" s="26" t="str">
        <f>IFERROR(IF(VLOOKUP(Contacts[[#This Row],[Registration Number]],'[1]ET- AC Registrations'!$G$5:$AC$8000,21,FALSE)=TRUE,"Yes","No"),"")</f>
        <v>No</v>
      </c>
      <c r="I850" s="26" t="str">
        <f>IFERROR(IF(VLOOKUP(Contacts[[#This Row],[Registration Number]],'[1]ET- AC Registrations'!$G$5:$AC$8000,22,FALSE)=TRUE,"Yes","No"),"")</f>
        <v>Yes</v>
      </c>
      <c r="J850" s="26" t="str">
        <f>IFERROR(IF(VLOOKUP(Contacts[[#This Row],[Registration Number]],'[1]ET- AC Registrations'!$G$5:$AC$8000,23,FALSE)=TRUE,"Yes","No"),"")</f>
        <v>No</v>
      </c>
      <c r="K850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851" spans="2:11" ht="30" customHeight="1" x14ac:dyDescent="0.3">
      <c r="B851" s="1" t="s">
        <v>861</v>
      </c>
      <c r="C851" s="2" t="str">
        <f>IFERROR(INDEX('[1]ET- AC Registrations'!$A$5:$AE$8000,MATCH(Contacts[[#This Row],[Registration Number]],'[1]ET- AC Registrations'!$G$5:$G$8000,0),MATCH("Operation Name",'[1]ET- AC Registrations'!$A$5:$AE$5,0)),"")</f>
        <v>Del Rey Meat &amp; Seafood, Inc</v>
      </c>
      <c r="D851" s="2"/>
      <c r="E851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1" s="4" t="str">
        <f>IF(C851="","",IF(COUNTIFS('[1]ET-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1" s="26" t="str">
        <f>IFERROR(IF(VLOOKUP(Contacts[[#This Row],[Registration Number]],'[1]ET- AC Registrations'!$G$5:$AC$8000,20,FALSE)=TRUE,"Yes","No"),"")</f>
        <v>No</v>
      </c>
      <c r="H851" s="26" t="str">
        <f>IFERROR(IF(VLOOKUP(Contacts[[#This Row],[Registration Number]],'[1]ET- AC Registrations'!$G$5:$AC$8000,21,FALSE)=TRUE,"Yes","No"),"")</f>
        <v>No</v>
      </c>
      <c r="I851" s="26" t="str">
        <f>IFERROR(IF(VLOOKUP(Contacts[[#This Row],[Registration Number]],'[1]ET- AC Registrations'!$G$5:$AC$8000,22,FALSE)=TRUE,"Yes","No"),"")</f>
        <v>Yes</v>
      </c>
      <c r="J851" s="26" t="str">
        <f>IFERROR(IF(VLOOKUP(Contacts[[#This Row],[Registration Number]],'[1]ET- AC Registrations'!$G$5:$AC$8000,23,FALSE)=TRUE,"Yes","No"),"")</f>
        <v>No</v>
      </c>
      <c r="K851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852" spans="2:11" ht="30" customHeight="1" x14ac:dyDescent="0.3">
      <c r="B852" s="1" t="s">
        <v>862</v>
      </c>
      <c r="C852" s="2" t="str">
        <f>IFERROR(INDEX('[1]ET- AC Registrations'!$A$5:$AE$8000,MATCH(Contacts[[#This Row],[Registration Number]],'[1]ET- AC Registrations'!$G$5:$G$8000,0),MATCH("Operation Name",'[1]ET- AC Registrations'!$A$5:$AE$5,0)),"")</f>
        <v>The Hot Pollo, Inc</v>
      </c>
      <c r="D852" s="2"/>
      <c r="E852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2" s="4" t="str">
        <f>IF(C852="","",IF(COUNTIFS('[1]ET-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2" s="26" t="str">
        <f>IFERROR(IF(VLOOKUP(Contacts[[#This Row],[Registration Number]],'[1]ET- AC Registrations'!$G$5:$AC$8000,20,FALSE)=TRUE,"Yes","No"),"")</f>
        <v>No</v>
      </c>
      <c r="H852" s="26" t="str">
        <f>IFERROR(IF(VLOOKUP(Contacts[[#This Row],[Registration Number]],'[1]ET- AC Registrations'!$G$5:$AC$8000,21,FALSE)=TRUE,"Yes","No"),"")</f>
        <v>No</v>
      </c>
      <c r="I852" s="26" t="str">
        <f>IFERROR(IF(VLOOKUP(Contacts[[#This Row],[Registration Number]],'[1]ET- AC Registrations'!$G$5:$AC$8000,22,FALSE)=TRUE,"Yes","No"),"")</f>
        <v>Yes</v>
      </c>
      <c r="J852" s="26" t="str">
        <f>IFERROR(IF(VLOOKUP(Contacts[[#This Row],[Registration Number]],'[1]ET- AC Registrations'!$G$5:$AC$8000,23,FALSE)=TRUE,"Yes","No"),"")</f>
        <v>No</v>
      </c>
      <c r="K852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853" spans="2:11" ht="30" customHeight="1" x14ac:dyDescent="0.3">
      <c r="B853" s="1" t="s">
        <v>863</v>
      </c>
      <c r="C853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 4</v>
      </c>
      <c r="D853" s="2"/>
      <c r="E853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3" s="4" t="str">
        <f>IF(C853="","",IF(COUNTIFS('[1]ET-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3" s="26" t="str">
        <f>IFERROR(IF(VLOOKUP(Contacts[[#This Row],[Registration Number]],'[1]ET- AC Registrations'!$G$5:$AC$8000,20,FALSE)=TRUE,"Yes","No"),"")</f>
        <v>Yes</v>
      </c>
      <c r="H853" s="26" t="str">
        <f>IFERROR(IF(VLOOKUP(Contacts[[#This Row],[Registration Number]],'[1]ET- AC Registrations'!$G$5:$AC$8000,21,FALSE)=TRUE,"Yes","No"),"")</f>
        <v>Yes</v>
      </c>
      <c r="I853" s="26" t="str">
        <f>IFERROR(IF(VLOOKUP(Contacts[[#This Row],[Registration Number]],'[1]ET- AC Registrations'!$G$5:$AC$8000,22,FALSE)=TRUE,"Yes","No"),"")</f>
        <v>Yes</v>
      </c>
      <c r="J853" s="26" t="str">
        <f>IFERROR(IF(VLOOKUP(Contacts[[#This Row],[Registration Number]],'[1]ET- AC Registrations'!$G$5:$AC$8000,23,FALSE)=TRUE,"Yes","No"),"")</f>
        <v>Yes</v>
      </c>
      <c r="K853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54" spans="2:11" ht="30" customHeight="1" x14ac:dyDescent="0.3">
      <c r="B854" s="1" t="s">
        <v>864</v>
      </c>
      <c r="C854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3</v>
      </c>
      <c r="D854" s="2"/>
      <c r="E854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4" s="4" t="str">
        <f>IF(C854="","",IF(COUNTIFS('[1]ET-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4" s="26" t="str">
        <f>IFERROR(IF(VLOOKUP(Contacts[[#This Row],[Registration Number]],'[1]ET- AC Registrations'!$G$5:$AC$8000,20,FALSE)=TRUE,"Yes","No"),"")</f>
        <v>Yes</v>
      </c>
      <c r="H854" s="26" t="str">
        <f>IFERROR(IF(VLOOKUP(Contacts[[#This Row],[Registration Number]],'[1]ET- AC Registrations'!$G$5:$AC$8000,21,FALSE)=TRUE,"Yes","No"),"")</f>
        <v>Yes</v>
      </c>
      <c r="I854" s="26" t="str">
        <f>IFERROR(IF(VLOOKUP(Contacts[[#This Row],[Registration Number]],'[1]ET- AC Registrations'!$G$5:$AC$8000,22,FALSE)=TRUE,"Yes","No"),"")</f>
        <v>Yes</v>
      </c>
      <c r="J854" s="26" t="str">
        <f>IFERROR(IF(VLOOKUP(Contacts[[#This Row],[Registration Number]],'[1]ET- AC Registrations'!$G$5:$AC$8000,23,FALSE)=TRUE,"Yes","No"),"")</f>
        <v>Yes</v>
      </c>
      <c r="K854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55" spans="2:11" ht="30" customHeight="1" x14ac:dyDescent="0.3">
      <c r="B855" s="1" t="s">
        <v>865</v>
      </c>
      <c r="C855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6</v>
      </c>
      <c r="D855" s="2"/>
      <c r="E855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5" s="4" t="str">
        <f>IF(C855="","",IF(COUNTIFS('[1]ET-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5" s="26" t="str">
        <f>IFERROR(IF(VLOOKUP(Contacts[[#This Row],[Registration Number]],'[1]ET- AC Registrations'!$G$5:$AC$8000,20,FALSE)=TRUE,"Yes","No"),"")</f>
        <v>Yes</v>
      </c>
      <c r="H855" s="26" t="str">
        <f>IFERROR(IF(VLOOKUP(Contacts[[#This Row],[Registration Number]],'[1]ET- AC Registrations'!$G$5:$AC$8000,21,FALSE)=TRUE,"Yes","No"),"")</f>
        <v>Yes</v>
      </c>
      <c r="I855" s="26" t="str">
        <f>IFERROR(IF(VLOOKUP(Contacts[[#This Row],[Registration Number]],'[1]ET- AC Registrations'!$G$5:$AC$8000,22,FALSE)=TRUE,"Yes","No"),"")</f>
        <v>Yes</v>
      </c>
      <c r="J855" s="26" t="str">
        <f>IFERROR(IF(VLOOKUP(Contacts[[#This Row],[Registration Number]],'[1]ET- AC Registrations'!$G$5:$AC$8000,23,FALSE)=TRUE,"Yes","No"),"")</f>
        <v>Yes</v>
      </c>
      <c r="K855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56" spans="2:11" ht="30" customHeight="1" x14ac:dyDescent="0.3">
      <c r="B856" s="1" t="s">
        <v>866</v>
      </c>
      <c r="C856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5</v>
      </c>
      <c r="D856" s="2"/>
      <c r="E856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6" s="4" t="str">
        <f>IF(C856="","",IF(COUNTIFS('[1]ET-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6" s="26" t="str">
        <f>IFERROR(IF(VLOOKUP(Contacts[[#This Row],[Registration Number]],'[1]ET- AC Registrations'!$G$5:$AC$8000,20,FALSE)=TRUE,"Yes","No"),"")</f>
        <v>Yes</v>
      </c>
      <c r="H856" s="26" t="str">
        <f>IFERROR(IF(VLOOKUP(Contacts[[#This Row],[Registration Number]],'[1]ET- AC Registrations'!$G$5:$AC$8000,21,FALSE)=TRUE,"Yes","No"),"")</f>
        <v>Yes</v>
      </c>
      <c r="I856" s="26" t="str">
        <f>IFERROR(IF(VLOOKUP(Contacts[[#This Row],[Registration Number]],'[1]ET- AC Registrations'!$G$5:$AC$8000,22,FALSE)=TRUE,"Yes","No"),"")</f>
        <v>Yes</v>
      </c>
      <c r="J856" s="26" t="str">
        <f>IFERROR(IF(VLOOKUP(Contacts[[#This Row],[Registration Number]],'[1]ET- AC Registrations'!$G$5:$AC$8000,23,FALSE)=TRUE,"Yes","No"),"")</f>
        <v>Yes</v>
      </c>
      <c r="K856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57" spans="2:11" ht="30" customHeight="1" x14ac:dyDescent="0.3">
      <c r="B857" s="1" t="s">
        <v>867</v>
      </c>
      <c r="C857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7</v>
      </c>
      <c r="D857" s="2"/>
      <c r="E857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7" s="4" t="str">
        <f>IF(C857="","",IF(COUNTIFS('[1]ET-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7" s="26" t="str">
        <f>IFERROR(IF(VLOOKUP(Contacts[[#This Row],[Registration Number]],'[1]ET- AC Registrations'!$G$5:$AC$8000,20,FALSE)=TRUE,"Yes","No"),"")</f>
        <v>Yes</v>
      </c>
      <c r="H857" s="26" t="str">
        <f>IFERROR(IF(VLOOKUP(Contacts[[#This Row],[Registration Number]],'[1]ET- AC Registrations'!$G$5:$AC$8000,21,FALSE)=TRUE,"Yes","No"),"")</f>
        <v>Yes</v>
      </c>
      <c r="I857" s="26" t="str">
        <f>IFERROR(IF(VLOOKUP(Contacts[[#This Row],[Registration Number]],'[1]ET- AC Registrations'!$G$5:$AC$8000,22,FALSE)=TRUE,"Yes","No"),"")</f>
        <v>Yes</v>
      </c>
      <c r="J857" s="26" t="str">
        <f>IFERROR(IF(VLOOKUP(Contacts[[#This Row],[Registration Number]],'[1]ET- AC Registrations'!$G$5:$AC$8000,23,FALSE)=TRUE,"Yes","No"),"")</f>
        <v>Yes</v>
      </c>
      <c r="K857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58" spans="2:11" ht="30" customHeight="1" x14ac:dyDescent="0.3">
      <c r="B858" s="1" t="s">
        <v>868</v>
      </c>
      <c r="C858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8</v>
      </c>
      <c r="D858" s="2"/>
      <c r="E858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8" s="4" t="str">
        <f>IF(C858="","",IF(COUNTIFS('[1]ET-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8" s="26" t="str">
        <f>IFERROR(IF(VLOOKUP(Contacts[[#This Row],[Registration Number]],'[1]ET- AC Registrations'!$G$5:$AC$8000,20,FALSE)=TRUE,"Yes","No"),"")</f>
        <v>Yes</v>
      </c>
      <c r="H858" s="26" t="str">
        <f>IFERROR(IF(VLOOKUP(Contacts[[#This Row],[Registration Number]],'[1]ET- AC Registrations'!$G$5:$AC$8000,21,FALSE)=TRUE,"Yes","No"),"")</f>
        <v>Yes</v>
      </c>
      <c r="I858" s="26" t="str">
        <f>IFERROR(IF(VLOOKUP(Contacts[[#This Row],[Registration Number]],'[1]ET- AC Registrations'!$G$5:$AC$8000,22,FALSE)=TRUE,"Yes","No"),"")</f>
        <v>Yes</v>
      </c>
      <c r="J858" s="26" t="str">
        <f>IFERROR(IF(VLOOKUP(Contacts[[#This Row],[Registration Number]],'[1]ET- AC Registrations'!$G$5:$AC$8000,23,FALSE)=TRUE,"Yes","No"),"")</f>
        <v>Yes</v>
      </c>
      <c r="K858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59" spans="2:11" ht="30" customHeight="1" x14ac:dyDescent="0.3">
      <c r="B859" s="1" t="s">
        <v>869</v>
      </c>
      <c r="C859" s="2" t="str">
        <f>IFERROR(INDEX('[1]ET- AC Registrations'!$A$5:$AE$8000,MATCH(Contacts[[#This Row],[Registration Number]],'[1]ET- AC Registrations'!$G$5:$G$8000,0),MATCH("Operation Name",'[1]ET- AC Registrations'!$A$5:$AE$5,0)),"")</f>
        <v>Lineage Logistics- Los Angeles (Big Bear), CA</v>
      </c>
      <c r="D859" s="2"/>
      <c r="E859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59" s="4" t="str">
        <f>IF(C859="","",IF(COUNTIFS('[1]ET-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59" s="26" t="str">
        <f>IFERROR(IF(VLOOKUP(Contacts[[#This Row],[Registration Number]],'[1]ET- AC Registrations'!$G$5:$AC$8000,20,FALSE)=TRUE,"Yes","No"),"")</f>
        <v>Yes</v>
      </c>
      <c r="H859" s="26" t="str">
        <f>IFERROR(IF(VLOOKUP(Contacts[[#This Row],[Registration Number]],'[1]ET- AC Registrations'!$G$5:$AC$8000,21,FALSE)=TRUE,"Yes","No"),"")</f>
        <v>Yes</v>
      </c>
      <c r="I859" s="26" t="str">
        <f>IFERROR(IF(VLOOKUP(Contacts[[#This Row],[Registration Number]],'[1]ET- AC Registrations'!$G$5:$AC$8000,22,FALSE)=TRUE,"Yes","No"),"")</f>
        <v>Yes</v>
      </c>
      <c r="J859" s="26" t="str">
        <f>IFERROR(IF(VLOOKUP(Contacts[[#This Row],[Registration Number]],'[1]ET- AC Registrations'!$G$5:$AC$8000,23,FALSE)=TRUE,"Yes","No"),"")</f>
        <v>Yes</v>
      </c>
      <c r="K859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860" spans="2:11" ht="30" customHeight="1" x14ac:dyDescent="0.3">
      <c r="B860" s="1" t="s">
        <v>870</v>
      </c>
      <c r="C860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 (Bandidi 4901), CA</v>
      </c>
      <c r="D860" s="2"/>
      <c r="E860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60" s="4" t="str">
        <f>IF(C860="","",IF(COUNTIFS('[1]ET-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60" s="26" t="str">
        <f>IFERROR(IF(VLOOKUP(Contacts[[#This Row],[Registration Number]],'[1]ET- AC Registrations'!$G$5:$AC$8000,20,FALSE)=TRUE,"Yes","No"),"")</f>
        <v>Yes</v>
      </c>
      <c r="H860" s="26" t="str">
        <f>IFERROR(IF(VLOOKUP(Contacts[[#This Row],[Registration Number]],'[1]ET- AC Registrations'!$G$5:$AC$8000,21,FALSE)=TRUE,"Yes","No"),"")</f>
        <v>Yes</v>
      </c>
      <c r="I860" s="26" t="str">
        <f>IFERROR(IF(VLOOKUP(Contacts[[#This Row],[Registration Number]],'[1]ET- AC Registrations'!$G$5:$AC$8000,22,FALSE)=TRUE,"Yes","No"),"")</f>
        <v>Yes</v>
      </c>
      <c r="J860" s="26" t="str">
        <f>IFERROR(IF(VLOOKUP(Contacts[[#This Row],[Registration Number]],'[1]ET- AC Registrations'!$G$5:$AC$8000,23,FALSE)=TRUE,"Yes","No"),"")</f>
        <v>Yes</v>
      </c>
      <c r="K860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61" spans="2:11" ht="30" customHeight="1" x14ac:dyDescent="0.3">
      <c r="B861" s="1" t="s">
        <v>871</v>
      </c>
      <c r="C861" s="2" t="str">
        <f>IFERROR(INDEX('[1]ET- AC Registrations'!$A$5:$AE$8000,MATCH(Contacts[[#This Row],[Registration Number]],'[1]ET- AC Registrations'!$G$5:$G$8000,0),MATCH("Operation Name",'[1]ET- AC Registrations'!$A$5:$AE$5,0)),"")</f>
        <v>Lineage Logistics- Lethbridge North, AB</v>
      </c>
      <c r="D861" s="2"/>
      <c r="E861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61" s="4" t="str">
        <f>IF(C861="","",IF(COUNTIFS('[1]ET-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61" s="26" t="str">
        <f>IFERROR(IF(VLOOKUP(Contacts[[#This Row],[Registration Number]],'[1]ET- AC Registrations'!$G$5:$AC$8000,20,FALSE)=TRUE,"Yes","No"),"")</f>
        <v>Yes</v>
      </c>
      <c r="H861" s="26" t="str">
        <f>IFERROR(IF(VLOOKUP(Contacts[[#This Row],[Registration Number]],'[1]ET- AC Registrations'!$G$5:$AC$8000,21,FALSE)=TRUE,"Yes","No"),"")</f>
        <v>Yes</v>
      </c>
      <c r="I861" s="26" t="str">
        <f>IFERROR(IF(VLOOKUP(Contacts[[#This Row],[Registration Number]],'[1]ET- AC Registrations'!$G$5:$AC$8000,22,FALSE)=TRUE,"Yes","No"),"")</f>
        <v>Yes</v>
      </c>
      <c r="J861" s="26" t="str">
        <f>IFERROR(IF(VLOOKUP(Contacts[[#This Row],[Registration Number]],'[1]ET- AC Registrations'!$G$5:$AC$8000,23,FALSE)=TRUE,"Yes","No"),"")</f>
        <v>Yes</v>
      </c>
      <c r="K861" s="26" t="str">
        <f>IFERROR(INDEX('[1]ET- AC Registrations'!$A$5:$AE$8000,MATCH(Contacts[[#This Row],[Registration Number]],'[1]ET- AC Registrations'!$G$5:$G$8000,0),MATCH("City",'[1]ET- AC Registrations'!$A$5:$AE$5,0)),"")</f>
        <v>Lethbridge</v>
      </c>
    </row>
    <row r="862" spans="2:11" ht="30" customHeight="1" x14ac:dyDescent="0.3">
      <c r="B862" s="1" t="s">
        <v>872</v>
      </c>
      <c r="C862" s="2" t="str">
        <f>IFERROR(INDEX('[1]ET- AC Registrations'!$A$5:$AE$8000,MATCH(Contacts[[#This Row],[Registration Number]],'[1]ET- AC Registrations'!$G$5:$G$8000,0),MATCH("Operation Name",'[1]ET- AC Registrations'!$A$5:$AE$5,0)),"")</f>
        <v>Lineage Logistics- Ottumwa</v>
      </c>
      <c r="D862" s="2"/>
      <c r="E862" s="3">
        <f>IFERROR(INDEX('[1]ET- AC Registrations'!$A$5:$AE$8000,MATCH(Contacts[[#This Row],[Registration Number]],'[1]ET- AC Registrations'!$G$5:$G$8000,0),MATCH("Expiration Date",'[1]ET- AC Registrations'!$A$5:$AE$5,0)),"")</f>
        <v>45473</v>
      </c>
      <c r="F862" s="4" t="str">
        <f>IF(C862="","",IF(COUNTIFS('[1]ET-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62" s="26" t="str">
        <f>IFERROR(IF(VLOOKUP(Contacts[[#This Row],[Registration Number]],'[1]ET- AC Registrations'!$G$5:$AC$8000,20,FALSE)=TRUE,"Yes","No"),"")</f>
        <v>Yes</v>
      </c>
      <c r="H862" s="26" t="str">
        <f>IFERROR(IF(VLOOKUP(Contacts[[#This Row],[Registration Number]],'[1]ET- AC Registrations'!$G$5:$AC$8000,21,FALSE)=TRUE,"Yes","No"),"")</f>
        <v>Yes</v>
      </c>
      <c r="I862" s="26" t="str">
        <f>IFERROR(IF(VLOOKUP(Contacts[[#This Row],[Registration Number]],'[1]ET- AC Registrations'!$G$5:$AC$8000,22,FALSE)=TRUE,"Yes","No"),"")</f>
        <v>Yes</v>
      </c>
      <c r="J862" s="26" t="str">
        <f>IFERROR(IF(VLOOKUP(Contacts[[#This Row],[Registration Number]],'[1]ET- AC Registrations'!$G$5:$AC$8000,23,FALSE)=TRUE,"Yes","No"),"")</f>
        <v>Yes</v>
      </c>
      <c r="K862" s="26" t="str">
        <f>IFERROR(INDEX('[1]ET- AC Registrations'!$A$5:$AE$8000,MATCH(Contacts[[#This Row],[Registration Number]],'[1]ET- AC Registrations'!$G$5:$G$8000,0),MATCH("City",'[1]ET- AC Registrations'!$A$5:$AE$5,0)),"")</f>
        <v>Ottumwa</v>
      </c>
    </row>
    <row r="863" spans="2:11" ht="30" customHeight="1" x14ac:dyDescent="0.3">
      <c r="B863" s="1" t="s">
        <v>873</v>
      </c>
      <c r="C863" s="2" t="str">
        <f>IFERROR(INDEX('[1]ET- AC Registrations'!$A$5:$AE$8000,MATCH(Contacts[[#This Row],[Registration Number]],'[1]ET- AC Registrations'!$G$5:$G$8000,0),MATCH("Operation Name",'[1]ET- AC Registrations'!$A$5:$AE$5,0)),"")</f>
        <v>Lineage Logistics- Mira Loma</v>
      </c>
      <c r="D863" s="2"/>
      <c r="E863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63" s="4" t="str">
        <f>IF(C863="","",IF(COUNTIFS('[1]ET-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63" s="26" t="str">
        <f>IFERROR(IF(VLOOKUP(Contacts[[#This Row],[Registration Number]],'[1]ET- AC Registrations'!$G$5:$AC$8000,20,FALSE)=TRUE,"Yes","No"),"")</f>
        <v>Yes</v>
      </c>
      <c r="H863" s="26" t="str">
        <f>IFERROR(IF(VLOOKUP(Contacts[[#This Row],[Registration Number]],'[1]ET- AC Registrations'!$G$5:$AC$8000,21,FALSE)=TRUE,"Yes","No"),"")</f>
        <v>Yes</v>
      </c>
      <c r="I863" s="26" t="str">
        <f>IFERROR(IF(VLOOKUP(Contacts[[#This Row],[Registration Number]],'[1]ET- AC Registrations'!$G$5:$AC$8000,22,FALSE)=TRUE,"Yes","No"),"")</f>
        <v>Yes</v>
      </c>
      <c r="J863" s="26" t="str">
        <f>IFERROR(IF(VLOOKUP(Contacts[[#This Row],[Registration Number]],'[1]ET- AC Registrations'!$G$5:$AC$8000,23,FALSE)=TRUE,"Yes","No"),"")</f>
        <v>Yes</v>
      </c>
      <c r="K863" s="26" t="str">
        <f>IFERROR(INDEX('[1]ET- AC Registrations'!$A$5:$AE$8000,MATCH(Contacts[[#This Row],[Registration Number]],'[1]ET- AC Registrations'!$G$5:$G$8000,0),MATCH("City",'[1]ET- AC Registrations'!$A$5:$AE$5,0)),"")</f>
        <v>Mira Loma</v>
      </c>
    </row>
    <row r="864" spans="2:11" ht="30" customHeight="1" x14ac:dyDescent="0.3">
      <c r="B864" s="1" t="s">
        <v>874</v>
      </c>
      <c r="C864" s="2" t="str">
        <f>IFERROR(INDEX('[1]ET- AC Registrations'!$A$5:$AE$8000,MATCH(Contacts[[#This Row],[Registration Number]],'[1]ET- AC Registrations'!$G$5:$G$8000,0),MATCH("Operation Name",'[1]ET- AC Registrations'!$A$5:$AE$5,0)),"")</f>
        <v>Lineage Logistics- Rialto</v>
      </c>
      <c r="D864" s="2"/>
      <c r="E864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64" s="4" t="str">
        <f>IF(C864="","",IF(COUNTIFS('[1]ET-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64" s="26" t="str">
        <f>IFERROR(IF(VLOOKUP(Contacts[[#This Row],[Registration Number]],'[1]ET- AC Registrations'!$G$5:$AC$8000,20,FALSE)=TRUE,"Yes","No"),"")</f>
        <v>Yes</v>
      </c>
      <c r="H864" s="26" t="str">
        <f>IFERROR(IF(VLOOKUP(Contacts[[#This Row],[Registration Number]],'[1]ET- AC Registrations'!$G$5:$AC$8000,21,FALSE)=TRUE,"Yes","No"),"")</f>
        <v>Yes</v>
      </c>
      <c r="I864" s="26" t="str">
        <f>IFERROR(IF(VLOOKUP(Contacts[[#This Row],[Registration Number]],'[1]ET- AC Registrations'!$G$5:$AC$8000,22,FALSE)=TRUE,"Yes","No"),"")</f>
        <v>Yes</v>
      </c>
      <c r="J864" s="26" t="str">
        <f>IFERROR(IF(VLOOKUP(Contacts[[#This Row],[Registration Number]],'[1]ET- AC Registrations'!$G$5:$AC$8000,23,FALSE)=TRUE,"Yes","No"),"")</f>
        <v>Yes</v>
      </c>
      <c r="K864" s="26" t="str">
        <f>IFERROR(INDEX('[1]ET- AC Registrations'!$A$5:$AE$8000,MATCH(Contacts[[#This Row],[Registration Number]],'[1]ET- AC Registrations'!$G$5:$G$8000,0),MATCH("City",'[1]ET- AC Registrations'!$A$5:$AE$5,0)),"")</f>
        <v>Bloomington</v>
      </c>
    </row>
    <row r="865" spans="2:11" ht="30" hidden="1" customHeight="1" x14ac:dyDescent="0.3">
      <c r="B865" s="1" t="s">
        <v>875</v>
      </c>
      <c r="C86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865" s="2"/>
      <c r="E86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865" s="4" t="str">
        <f>IF(C865="","",IF(COUNTIFS('[1]ET-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865" s="26" t="str">
        <f>IFERROR(IF(VLOOKUP(Contacts[[#This Row],[Registration Number]],'[1]ET- AC Registrations'!$G$5:$AC$8000,20,FALSE)=TRUE,"Yes","No"),"")</f>
        <v/>
      </c>
      <c r="H865" s="26" t="str">
        <f>IFERROR(IF(VLOOKUP(Contacts[[#This Row],[Registration Number]],'[1]ET- AC Registrations'!$G$5:$AC$8000,21,FALSE)=TRUE,"Yes","No"),"")</f>
        <v/>
      </c>
      <c r="I865" s="26" t="str">
        <f>IFERROR(IF(VLOOKUP(Contacts[[#This Row],[Registration Number]],'[1]ET- AC Registrations'!$G$5:$AC$8000,22,FALSE)=TRUE,"Yes","No"),"")</f>
        <v/>
      </c>
      <c r="J865" s="26" t="str">
        <f>IFERROR(IF(VLOOKUP(Contacts[[#This Row],[Registration Number]],'[1]ET- AC Registrations'!$G$5:$AC$8000,23,FALSE)=TRUE,"Yes","No"),"")</f>
        <v/>
      </c>
      <c r="K86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866" spans="2:11" ht="30" customHeight="1" x14ac:dyDescent="0.3">
      <c r="B866" s="1" t="s">
        <v>876</v>
      </c>
      <c r="C866" s="2" t="str">
        <f>IFERROR(INDEX('[1]ET- AC Registrations'!$A$5:$AE$8000,MATCH(Contacts[[#This Row],[Registration Number]],'[1]ET- AC Registrations'!$G$5:$G$8000,0),MATCH("Operation Name",'[1]ET- AC Registrations'!$A$5:$AE$5,0)),"")</f>
        <v>Lineage Logistics- Fontana</v>
      </c>
      <c r="D866" s="2"/>
      <c r="E866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66" s="4" t="str">
        <f>IF(C866="","",IF(COUNTIFS('[1]ET-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66" s="26" t="str">
        <f>IFERROR(IF(VLOOKUP(Contacts[[#This Row],[Registration Number]],'[1]ET- AC Registrations'!$G$5:$AC$8000,20,FALSE)=TRUE,"Yes","No"),"")</f>
        <v>Yes</v>
      </c>
      <c r="H866" s="26" t="str">
        <f>IFERROR(IF(VLOOKUP(Contacts[[#This Row],[Registration Number]],'[1]ET- AC Registrations'!$G$5:$AC$8000,21,FALSE)=TRUE,"Yes","No"),"")</f>
        <v>Yes</v>
      </c>
      <c r="I866" s="26" t="str">
        <f>IFERROR(IF(VLOOKUP(Contacts[[#This Row],[Registration Number]],'[1]ET- AC Registrations'!$G$5:$AC$8000,22,FALSE)=TRUE,"Yes","No"),"")</f>
        <v>Yes</v>
      </c>
      <c r="J866" s="26" t="str">
        <f>IFERROR(IF(VLOOKUP(Contacts[[#This Row],[Registration Number]],'[1]ET- AC Registrations'!$G$5:$AC$8000,23,FALSE)=TRUE,"Yes","No"),"")</f>
        <v>Yes</v>
      </c>
      <c r="K866" s="26" t="str">
        <f>IFERROR(INDEX('[1]ET- AC Registrations'!$A$5:$AE$8000,MATCH(Contacts[[#This Row],[Registration Number]],'[1]ET- AC Registrations'!$G$5:$G$8000,0),MATCH("City",'[1]ET- AC Registrations'!$A$5:$AE$5,0)),"")</f>
        <v>Fontana</v>
      </c>
    </row>
    <row r="867" spans="2:11" ht="30" customHeight="1" x14ac:dyDescent="0.3">
      <c r="B867" s="1" t="s">
        <v>877</v>
      </c>
      <c r="C867" s="2" t="str">
        <f>IFERROR(INDEX('[1]ET- AC Registrations'!$A$5:$AE$8000,MATCH(Contacts[[#This Row],[Registration Number]],'[1]ET- AC Registrations'!$G$5:$G$8000,0),MATCH("Operation Name",'[1]ET- AC Registrations'!$A$5:$AE$5,0)),"")</f>
        <v>Lineage Logistics- Hunter Park</v>
      </c>
      <c r="D867" s="2"/>
      <c r="E867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67" s="4" t="str">
        <f>IF(C867="","",IF(COUNTIFS('[1]ET-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67" s="26" t="str">
        <f>IFERROR(IF(VLOOKUP(Contacts[[#This Row],[Registration Number]],'[1]ET- AC Registrations'!$G$5:$AC$8000,20,FALSE)=TRUE,"Yes","No"),"")</f>
        <v>Yes</v>
      </c>
      <c r="H867" s="26" t="str">
        <f>IFERROR(IF(VLOOKUP(Contacts[[#This Row],[Registration Number]],'[1]ET- AC Registrations'!$G$5:$AC$8000,21,FALSE)=TRUE,"Yes","No"),"")</f>
        <v>Yes</v>
      </c>
      <c r="I867" s="26" t="str">
        <f>IFERROR(IF(VLOOKUP(Contacts[[#This Row],[Registration Number]],'[1]ET- AC Registrations'!$G$5:$AC$8000,22,FALSE)=TRUE,"Yes","No"),"")</f>
        <v>Yes</v>
      </c>
      <c r="J867" s="26" t="str">
        <f>IFERROR(IF(VLOOKUP(Contacts[[#This Row],[Registration Number]],'[1]ET- AC Registrations'!$G$5:$AC$8000,23,FALSE)=TRUE,"Yes","No"),"")</f>
        <v>Yes</v>
      </c>
      <c r="K867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868" spans="2:11" ht="30" customHeight="1" x14ac:dyDescent="0.3">
      <c r="B868" s="1" t="s">
        <v>878</v>
      </c>
      <c r="C868" s="2" t="str">
        <f>IFERROR(INDEX('[1]ET- AC Registrations'!$A$5:$AE$8000,MATCH(Contacts[[#This Row],[Registration Number]],'[1]ET- AC Registrations'!$G$5:$G$8000,0),MATCH("Operation Name",'[1]ET- AC Registrations'!$A$5:$AE$5,0)),"")</f>
        <v>Lineage Logistics- Colton, De Berry</v>
      </c>
      <c r="D868" s="2"/>
      <c r="E868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68" s="4" t="str">
        <f>IF(C868="","",IF(COUNTIFS('[1]ET-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68" s="26" t="str">
        <f>IFERROR(IF(VLOOKUP(Contacts[[#This Row],[Registration Number]],'[1]ET- AC Registrations'!$G$5:$AC$8000,20,FALSE)=TRUE,"Yes","No"),"")</f>
        <v>Yes</v>
      </c>
      <c r="H868" s="26" t="str">
        <f>IFERROR(IF(VLOOKUP(Contacts[[#This Row],[Registration Number]],'[1]ET- AC Registrations'!$G$5:$AC$8000,21,FALSE)=TRUE,"Yes","No"),"")</f>
        <v>Yes</v>
      </c>
      <c r="I868" s="26" t="str">
        <f>IFERROR(IF(VLOOKUP(Contacts[[#This Row],[Registration Number]],'[1]ET- AC Registrations'!$G$5:$AC$8000,22,FALSE)=TRUE,"Yes","No"),"")</f>
        <v>Yes</v>
      </c>
      <c r="J868" s="26" t="str">
        <f>IFERROR(IF(VLOOKUP(Contacts[[#This Row],[Registration Number]],'[1]ET- AC Registrations'!$G$5:$AC$8000,23,FALSE)=TRUE,"Yes","No"),"")</f>
        <v>Yes</v>
      </c>
      <c r="K868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869" spans="2:11" ht="30" customHeight="1" x14ac:dyDescent="0.3">
      <c r="B869" s="1" t="s">
        <v>879</v>
      </c>
      <c r="C869" s="2" t="str">
        <f>IFERROR(INDEX('[1]ET- AC Registrations'!$A$5:$AE$8000,MATCH(Contacts[[#This Row],[Registration Number]],'[1]ET- AC Registrations'!$G$5:$G$8000,0),MATCH("Operation Name",'[1]ET- AC Registrations'!$A$5:$AE$5,0)),"")</f>
        <v>Lineage Logistics- Riverside 1</v>
      </c>
      <c r="D869" s="2"/>
      <c r="E869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69" s="4" t="str">
        <f>IF(C869="","",IF(COUNTIFS('[1]ET-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69" s="26" t="str">
        <f>IFERROR(IF(VLOOKUP(Contacts[[#This Row],[Registration Number]],'[1]ET- AC Registrations'!$G$5:$AC$8000,20,FALSE)=TRUE,"Yes","No"),"")</f>
        <v>Yes</v>
      </c>
      <c r="H869" s="26" t="str">
        <f>IFERROR(IF(VLOOKUP(Contacts[[#This Row],[Registration Number]],'[1]ET- AC Registrations'!$G$5:$AC$8000,21,FALSE)=TRUE,"Yes","No"),"")</f>
        <v>Yes</v>
      </c>
      <c r="I869" s="26" t="str">
        <f>IFERROR(IF(VLOOKUP(Contacts[[#This Row],[Registration Number]],'[1]ET- AC Registrations'!$G$5:$AC$8000,22,FALSE)=TRUE,"Yes","No"),"")</f>
        <v>Yes</v>
      </c>
      <c r="J869" s="26" t="str">
        <f>IFERROR(IF(VLOOKUP(Contacts[[#This Row],[Registration Number]],'[1]ET- AC Registrations'!$G$5:$AC$8000,23,FALSE)=TRUE,"Yes","No"),"")</f>
        <v>Yes</v>
      </c>
      <c r="K869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870" spans="2:11" ht="30" customHeight="1" x14ac:dyDescent="0.3">
      <c r="B870" s="1" t="s">
        <v>880</v>
      </c>
      <c r="C870" s="2" t="str">
        <f>IFERROR(INDEX('[1]ET- AC Registrations'!$A$5:$AE$8000,MATCH(Contacts[[#This Row],[Registration Number]],'[1]ET- AC Registrations'!$G$5:$G$8000,0),MATCH("Operation Name",'[1]ET- AC Registrations'!$A$5:$AE$5,0)),"")</f>
        <v>Perdue Premium Meat Company Inc. dba Sioux Preme Packing Co.</v>
      </c>
      <c r="D870" s="2"/>
      <c r="E870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0" s="4" t="str">
        <f>IF(C870="","",IF(COUNTIFS('[1]ET-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70" s="26" t="str">
        <f>IFERROR(IF(VLOOKUP(Contacts[[#This Row],[Registration Number]],'[1]ET- AC Registrations'!$G$5:$AC$8000,20,FALSE)=TRUE,"Yes","No"),"")</f>
        <v>No</v>
      </c>
      <c r="H870" s="26" t="str">
        <f>IFERROR(IF(VLOOKUP(Contacts[[#This Row],[Registration Number]],'[1]ET- AC Registrations'!$G$5:$AC$8000,21,FALSE)=TRUE,"Yes","No"),"")</f>
        <v>No</v>
      </c>
      <c r="I870" s="26" t="str">
        <f>IFERROR(IF(VLOOKUP(Contacts[[#This Row],[Registration Number]],'[1]ET- AC Registrations'!$G$5:$AC$8000,22,FALSE)=TRUE,"Yes","No"),"")</f>
        <v>Yes</v>
      </c>
      <c r="J870" s="26" t="str">
        <f>IFERROR(IF(VLOOKUP(Contacts[[#This Row],[Registration Number]],'[1]ET- AC Registrations'!$G$5:$AC$8000,23,FALSE)=TRUE,"Yes","No"),"")</f>
        <v>No</v>
      </c>
      <c r="K870" s="26" t="str">
        <f>IFERROR(INDEX('[1]ET- AC Registrations'!$A$5:$AE$8000,MATCH(Contacts[[#This Row],[Registration Number]],'[1]ET- AC Registrations'!$G$5:$G$8000,0),MATCH("City",'[1]ET- AC Registrations'!$A$5:$AE$5,0)),"")</f>
        <v>Sioux Center</v>
      </c>
    </row>
    <row r="871" spans="2:11" ht="30" customHeight="1" x14ac:dyDescent="0.3">
      <c r="B871" s="1" t="s">
        <v>881</v>
      </c>
      <c r="C871" s="2" t="str">
        <f>IFERROR(INDEX('[1]ET- AC Registrations'!$A$5:$AE$8000,MATCH(Contacts[[#This Row],[Registration Number]],'[1]ET- AC Registrations'!$G$5:$G$8000,0),MATCH("Operation Name",'[1]ET- AC Registrations'!$A$5:$AE$5,0)),"")</f>
        <v>Perdue Premium Meat Company Inc. dba Sioux Preme Packing Co.</v>
      </c>
      <c r="D871" s="2"/>
      <c r="E871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1" s="4" t="str">
        <f>IF(C871="","",IF(COUNTIFS('[1]ET-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71" s="26" t="str">
        <f>IFERROR(IF(VLOOKUP(Contacts[[#This Row],[Registration Number]],'[1]ET- AC Registrations'!$G$5:$AC$8000,20,FALSE)=TRUE,"Yes","No"),"")</f>
        <v>No</v>
      </c>
      <c r="H871" s="26" t="str">
        <f>IFERROR(IF(VLOOKUP(Contacts[[#This Row],[Registration Number]],'[1]ET- AC Registrations'!$G$5:$AC$8000,21,FALSE)=TRUE,"Yes","No"),"")</f>
        <v>No</v>
      </c>
      <c r="I871" s="26" t="str">
        <f>IFERROR(IF(VLOOKUP(Contacts[[#This Row],[Registration Number]],'[1]ET- AC Registrations'!$G$5:$AC$8000,22,FALSE)=TRUE,"Yes","No"),"")</f>
        <v>Yes</v>
      </c>
      <c r="J871" s="26" t="str">
        <f>IFERROR(IF(VLOOKUP(Contacts[[#This Row],[Registration Number]],'[1]ET- AC Registrations'!$G$5:$AC$8000,23,FALSE)=TRUE,"Yes","No"),"")</f>
        <v>No</v>
      </c>
      <c r="K871" s="26" t="str">
        <f>IFERROR(INDEX('[1]ET- AC Registrations'!$A$5:$AE$8000,MATCH(Contacts[[#This Row],[Registration Number]],'[1]ET- AC Registrations'!$G$5:$G$8000,0),MATCH("City",'[1]ET- AC Registrations'!$A$5:$AE$5,0)),"")</f>
        <v>Sioux City</v>
      </c>
    </row>
    <row r="872" spans="2:11" ht="30" customHeight="1" x14ac:dyDescent="0.3">
      <c r="B872" s="1" t="s">
        <v>882</v>
      </c>
      <c r="C872" s="2" t="str">
        <f>IFERROR(INDEX('[1]ET- AC Registrations'!$A$5:$AE$8000,MATCH(Contacts[[#This Row],[Registration Number]],'[1]ET- AC Registrations'!$G$5:$G$8000,0),MATCH("Operation Name",'[1]ET- AC Registrations'!$A$5:$AE$5,0)),"")</f>
        <v>Heritage Foods Inc dba Heritage Foods USA</v>
      </c>
      <c r="D872" s="2"/>
      <c r="E872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2" s="4" t="str">
        <f>IF(C872="","",IF(COUNTIFS('[1]ET-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72" s="26" t="str">
        <f>IFERROR(IF(VLOOKUP(Contacts[[#This Row],[Registration Number]],'[1]ET- AC Registrations'!$G$5:$AC$8000,20,FALSE)=TRUE,"Yes","No"),"")</f>
        <v>No</v>
      </c>
      <c r="H872" s="26" t="str">
        <f>IFERROR(IF(VLOOKUP(Contacts[[#This Row],[Registration Number]],'[1]ET- AC Registrations'!$G$5:$AC$8000,21,FALSE)=TRUE,"Yes","No"),"")</f>
        <v>No</v>
      </c>
      <c r="I872" s="26" t="str">
        <f>IFERROR(IF(VLOOKUP(Contacts[[#This Row],[Registration Number]],'[1]ET- AC Registrations'!$G$5:$AC$8000,22,FALSE)=TRUE,"Yes","No"),"")</f>
        <v>Yes</v>
      </c>
      <c r="J872" s="26" t="str">
        <f>IFERROR(IF(VLOOKUP(Contacts[[#This Row],[Registration Number]],'[1]ET- AC Registrations'!$G$5:$AC$8000,23,FALSE)=TRUE,"Yes","No"),"")</f>
        <v>No</v>
      </c>
      <c r="K872" s="26" t="str">
        <f>IFERROR(INDEX('[1]ET- AC Registrations'!$A$5:$AE$8000,MATCH(Contacts[[#This Row],[Registration Number]],'[1]ET- AC Registrations'!$G$5:$G$8000,0),MATCH("City",'[1]ET- AC Registrations'!$A$5:$AE$5,0)),"")</f>
        <v>Trimble</v>
      </c>
    </row>
    <row r="873" spans="2:11" ht="30" customHeight="1" x14ac:dyDescent="0.3">
      <c r="B873" s="1" t="s">
        <v>883</v>
      </c>
      <c r="C873" s="2" t="str">
        <f>IFERROR(INDEX('[1]ET- AC Registrations'!$A$5:$AE$8000,MATCH(Contacts[[#This Row],[Registration Number]],'[1]ET- AC Registrations'!$G$5:$G$8000,0),MATCH("Operation Name",'[1]ET- AC Registrations'!$A$5:$AE$5,0)),"")</f>
        <v>STC Food Inc.</v>
      </c>
      <c r="D873" s="2"/>
      <c r="E873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3" s="4" t="str">
        <f>IF(C873="","",IF(COUNTIFS('[1]ET-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73" s="26" t="str">
        <f>IFERROR(IF(VLOOKUP(Contacts[[#This Row],[Registration Number]],'[1]ET- AC Registrations'!$G$5:$AC$8000,20,FALSE)=TRUE,"Yes","No"),"")</f>
        <v>No</v>
      </c>
      <c r="H873" s="26" t="str">
        <f>IFERROR(IF(VLOOKUP(Contacts[[#This Row],[Registration Number]],'[1]ET- AC Registrations'!$G$5:$AC$8000,21,FALSE)=TRUE,"Yes","No"),"")</f>
        <v>No</v>
      </c>
      <c r="I873" s="26" t="str">
        <f>IFERROR(IF(VLOOKUP(Contacts[[#This Row],[Registration Number]],'[1]ET- AC Registrations'!$G$5:$AC$8000,22,FALSE)=TRUE,"Yes","No"),"")</f>
        <v>Yes</v>
      </c>
      <c r="J873" s="26" t="str">
        <f>IFERROR(IF(VLOOKUP(Contacts[[#This Row],[Registration Number]],'[1]ET- AC Registrations'!$G$5:$AC$8000,23,FALSE)=TRUE,"Yes","No"),"")</f>
        <v>Yes</v>
      </c>
      <c r="K873" s="26" t="str">
        <f>IFERROR(INDEX('[1]ET- AC Registrations'!$A$5:$AE$8000,MATCH(Contacts[[#This Row],[Registration Number]],'[1]ET- AC Registrations'!$G$5:$G$8000,0),MATCH("City",'[1]ET- AC Registrations'!$A$5:$AE$5,0)),"")</f>
        <v>Park Ridge</v>
      </c>
    </row>
    <row r="874" spans="2:11" ht="30" customHeight="1" x14ac:dyDescent="0.3">
      <c r="B874" s="1" t="s">
        <v>884</v>
      </c>
      <c r="C874" s="2" t="str">
        <f>IFERROR(INDEX('[1]ET- AC Registrations'!$A$5:$AE$8000,MATCH(Contacts[[#This Row],[Registration Number]],'[1]ET- AC Registrations'!$G$5:$G$8000,0),MATCH("Operation Name",'[1]ET- AC Registrations'!$A$5:$AE$5,0)),"")</f>
        <v>Lineage Logistics- Los Angeles, Washington</v>
      </c>
      <c r="D874" s="2"/>
      <c r="E874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4" s="4" t="str">
        <f>IF(C874="","",IF(COUNTIFS('[1]ET-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74" s="26" t="str">
        <f>IFERROR(IF(VLOOKUP(Contacts[[#This Row],[Registration Number]],'[1]ET- AC Registrations'!$G$5:$AC$8000,20,FALSE)=TRUE,"Yes","No"),"")</f>
        <v>Yes</v>
      </c>
      <c r="H874" s="26" t="str">
        <f>IFERROR(IF(VLOOKUP(Contacts[[#This Row],[Registration Number]],'[1]ET- AC Registrations'!$G$5:$AC$8000,21,FALSE)=TRUE,"Yes","No"),"")</f>
        <v>Yes</v>
      </c>
      <c r="I874" s="26" t="str">
        <f>IFERROR(IF(VLOOKUP(Contacts[[#This Row],[Registration Number]],'[1]ET- AC Registrations'!$G$5:$AC$8000,22,FALSE)=TRUE,"Yes","No"),"")</f>
        <v>Yes</v>
      </c>
      <c r="J874" s="26" t="str">
        <f>IFERROR(IF(VLOOKUP(Contacts[[#This Row],[Registration Number]],'[1]ET- AC Registrations'!$G$5:$AC$8000,23,FALSE)=TRUE,"Yes","No"),"")</f>
        <v>Yes</v>
      </c>
      <c r="K87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875" spans="2:11" ht="30" customHeight="1" x14ac:dyDescent="0.3">
      <c r="B875" s="1" t="s">
        <v>885</v>
      </c>
      <c r="C875" s="2" t="str">
        <f>IFERROR(INDEX('[1]ET- AC Registrations'!$A$5:$AE$8000,MATCH(Contacts[[#This Row],[Registration Number]],'[1]ET- AC Registrations'!$G$5:$G$8000,0),MATCH("Operation Name",'[1]ET- AC Registrations'!$A$5:$AE$5,0)),"")</f>
        <v>Lineage Logistics- Oakland, CoolPort</v>
      </c>
      <c r="D875" s="2"/>
      <c r="E875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5" s="4" t="str">
        <f>IF(C875="","",IF(COUNTIFS('[1]ET-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75" s="26" t="str">
        <f>IFERROR(IF(VLOOKUP(Contacts[[#This Row],[Registration Number]],'[1]ET- AC Registrations'!$G$5:$AC$8000,20,FALSE)=TRUE,"Yes","No"),"")</f>
        <v>Yes</v>
      </c>
      <c r="H875" s="26" t="str">
        <f>IFERROR(IF(VLOOKUP(Contacts[[#This Row],[Registration Number]],'[1]ET- AC Registrations'!$G$5:$AC$8000,21,FALSE)=TRUE,"Yes","No"),"")</f>
        <v>Yes</v>
      </c>
      <c r="I875" s="26" t="str">
        <f>IFERROR(IF(VLOOKUP(Contacts[[#This Row],[Registration Number]],'[1]ET- AC Registrations'!$G$5:$AC$8000,22,FALSE)=TRUE,"Yes","No"),"")</f>
        <v>Yes</v>
      </c>
      <c r="J875" s="26" t="str">
        <f>IFERROR(IF(VLOOKUP(Contacts[[#This Row],[Registration Number]],'[1]ET- AC Registrations'!$G$5:$AC$8000,23,FALSE)=TRUE,"Yes","No"),"")</f>
        <v>Yes</v>
      </c>
      <c r="K875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876" spans="2:11" ht="30" customHeight="1" x14ac:dyDescent="0.3">
      <c r="B876" s="1" t="s">
        <v>886</v>
      </c>
      <c r="C876" s="2" t="str">
        <f>IFERROR(INDEX('[1]ET- AC Registrations'!$A$5:$AE$8000,MATCH(Contacts[[#This Row],[Registration Number]],'[1]ET- AC Registrations'!$G$5:$G$8000,0),MATCH("Operation Name",'[1]ET- AC Registrations'!$A$5:$AE$5,0)),"")</f>
        <v>Lineage Logistics- San Leandro</v>
      </c>
      <c r="D876" s="2"/>
      <c r="E876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6" s="4" t="str">
        <f>IF(C876="","",IF(COUNTIFS('[1]ET-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76" s="26" t="str">
        <f>IFERROR(IF(VLOOKUP(Contacts[[#This Row],[Registration Number]],'[1]ET- AC Registrations'!$G$5:$AC$8000,20,FALSE)=TRUE,"Yes","No"),"")</f>
        <v>Yes</v>
      </c>
      <c r="H876" s="26" t="str">
        <f>IFERROR(IF(VLOOKUP(Contacts[[#This Row],[Registration Number]],'[1]ET- AC Registrations'!$G$5:$AC$8000,21,FALSE)=TRUE,"Yes","No"),"")</f>
        <v>Yes</v>
      </c>
      <c r="I876" s="26" t="str">
        <f>IFERROR(IF(VLOOKUP(Contacts[[#This Row],[Registration Number]],'[1]ET- AC Registrations'!$G$5:$AC$8000,22,FALSE)=TRUE,"Yes","No"),"")</f>
        <v>Yes</v>
      </c>
      <c r="J876" s="26" t="str">
        <f>IFERROR(IF(VLOOKUP(Contacts[[#This Row],[Registration Number]],'[1]ET- AC Registrations'!$G$5:$AC$8000,23,FALSE)=TRUE,"Yes","No"),"")</f>
        <v>Yes</v>
      </c>
      <c r="K876" s="26" t="str">
        <f>IFERROR(INDEX('[1]ET- AC Registrations'!$A$5:$AE$8000,MATCH(Contacts[[#This Row],[Registration Number]],'[1]ET- AC Registrations'!$G$5:$G$8000,0),MATCH("City",'[1]ET- AC Registrations'!$A$5:$AE$5,0)),"")</f>
        <v>San Leandro</v>
      </c>
    </row>
    <row r="877" spans="2:11" ht="30" customHeight="1" x14ac:dyDescent="0.3">
      <c r="B877" s="1" t="s">
        <v>887</v>
      </c>
      <c r="C877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10</v>
      </c>
      <c r="D877" s="2"/>
      <c r="E877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7" s="4" t="str">
        <f>IF(C877="","",IF(COUNTIFS('[1]ET-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77" s="26" t="str">
        <f>IFERROR(IF(VLOOKUP(Contacts[[#This Row],[Registration Number]],'[1]ET- AC Registrations'!$G$5:$AC$8000,20,FALSE)=TRUE,"Yes","No"),"")</f>
        <v>Yes</v>
      </c>
      <c r="H877" s="26" t="str">
        <f>IFERROR(IF(VLOOKUP(Contacts[[#This Row],[Registration Number]],'[1]ET- AC Registrations'!$G$5:$AC$8000,21,FALSE)=TRUE,"Yes","No"),"")</f>
        <v>Yes</v>
      </c>
      <c r="I877" s="26" t="str">
        <f>IFERROR(IF(VLOOKUP(Contacts[[#This Row],[Registration Number]],'[1]ET- AC Registrations'!$G$5:$AC$8000,22,FALSE)=TRUE,"Yes","No"),"")</f>
        <v>Yes</v>
      </c>
      <c r="J877" s="26" t="str">
        <f>IFERROR(IF(VLOOKUP(Contacts[[#This Row],[Registration Number]],'[1]ET- AC Registrations'!$G$5:$AC$8000,23,FALSE)=TRUE,"Yes","No"),"")</f>
        <v>Yes</v>
      </c>
      <c r="K877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78" spans="2:11" ht="30" customHeight="1" x14ac:dyDescent="0.3">
      <c r="B878" s="1" t="s">
        <v>888</v>
      </c>
      <c r="C878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9</v>
      </c>
      <c r="D878" s="2"/>
      <c r="E878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8" s="4" t="str">
        <f>IF(C878="","",IF(COUNTIFS('[1]ET-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78" s="26" t="str">
        <f>IFERROR(IF(VLOOKUP(Contacts[[#This Row],[Registration Number]],'[1]ET- AC Registrations'!$G$5:$AC$8000,20,FALSE)=TRUE,"Yes","No"),"")</f>
        <v>Yes</v>
      </c>
      <c r="H878" s="26" t="str">
        <f>IFERROR(IF(VLOOKUP(Contacts[[#This Row],[Registration Number]],'[1]ET- AC Registrations'!$G$5:$AC$8000,21,FALSE)=TRUE,"Yes","No"),"")</f>
        <v>Yes</v>
      </c>
      <c r="I878" s="26" t="str">
        <f>IFERROR(IF(VLOOKUP(Contacts[[#This Row],[Registration Number]],'[1]ET- AC Registrations'!$G$5:$AC$8000,22,FALSE)=TRUE,"Yes","No"),"")</f>
        <v>Yes</v>
      </c>
      <c r="J878" s="26" t="str">
        <f>IFERROR(IF(VLOOKUP(Contacts[[#This Row],[Registration Number]],'[1]ET- AC Registrations'!$G$5:$AC$8000,23,FALSE)=TRUE,"Yes","No"),"")</f>
        <v>Yes</v>
      </c>
      <c r="K878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79" spans="2:11" ht="30" customHeight="1" x14ac:dyDescent="0.3">
      <c r="B879" s="1" t="s">
        <v>889</v>
      </c>
      <c r="C879" s="2" t="str">
        <f>IFERROR(INDEX('[1]ET- AC Registrations'!$A$5:$AE$8000,MATCH(Contacts[[#This Row],[Registration Number]],'[1]ET- AC Registrations'!$G$5:$G$8000,0),MATCH("Operation Name",'[1]ET- AC Registrations'!$A$5:$AE$5,0)),"")</f>
        <v>Lineage Logistics- Vernon, LA 6</v>
      </c>
      <c r="D879" s="2"/>
      <c r="E879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79" s="4" t="str">
        <f>IF(C879="","",IF(COUNTIFS('[1]ET-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79" s="26" t="str">
        <f>IFERROR(IF(VLOOKUP(Contacts[[#This Row],[Registration Number]],'[1]ET- AC Registrations'!$G$5:$AC$8000,20,FALSE)=TRUE,"Yes","No"),"")</f>
        <v>Yes</v>
      </c>
      <c r="H879" s="26" t="str">
        <f>IFERROR(IF(VLOOKUP(Contacts[[#This Row],[Registration Number]],'[1]ET- AC Registrations'!$G$5:$AC$8000,21,FALSE)=TRUE,"Yes","No"),"")</f>
        <v>Yes</v>
      </c>
      <c r="I879" s="26" t="str">
        <f>IFERROR(IF(VLOOKUP(Contacts[[#This Row],[Registration Number]],'[1]ET- AC Registrations'!$G$5:$AC$8000,22,FALSE)=TRUE,"Yes","No"),"")</f>
        <v>Yes</v>
      </c>
      <c r="J879" s="26" t="str">
        <f>IFERROR(IF(VLOOKUP(Contacts[[#This Row],[Registration Number]],'[1]ET- AC Registrations'!$G$5:$AC$8000,23,FALSE)=TRUE,"Yes","No"),"")</f>
        <v>Yes</v>
      </c>
      <c r="K879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880" spans="2:11" ht="30" customHeight="1" x14ac:dyDescent="0.3">
      <c r="B880" s="1" t="s">
        <v>890</v>
      </c>
      <c r="C880" s="2" t="str">
        <f>IFERROR(INDEX('[1]ET- AC Registrations'!$A$5:$AE$8000,MATCH(Contacts[[#This Row],[Registration Number]],'[1]ET- AC Registrations'!$G$5:$G$8000,0),MATCH("Operation Name",'[1]ET- AC Registrations'!$A$5:$AE$5,0)),"")</f>
        <v>Central Meat + Provision Co</v>
      </c>
      <c r="D880" s="2"/>
      <c r="E880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0" s="4" t="str">
        <f>IF(C880="","",IF(COUNTIFS('[1]ET-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80" s="26" t="str">
        <f>IFERROR(IF(VLOOKUP(Contacts[[#This Row],[Registration Number]],'[1]ET- AC Registrations'!$G$5:$AC$8000,20,FALSE)=TRUE,"Yes","No"),"")</f>
        <v>No</v>
      </c>
      <c r="H880" s="26" t="str">
        <f>IFERROR(IF(VLOOKUP(Contacts[[#This Row],[Registration Number]],'[1]ET- AC Registrations'!$G$5:$AC$8000,21,FALSE)=TRUE,"Yes","No"),"")</f>
        <v>No</v>
      </c>
      <c r="I880" s="26" t="str">
        <f>IFERROR(IF(VLOOKUP(Contacts[[#This Row],[Registration Number]],'[1]ET- AC Registrations'!$G$5:$AC$8000,22,FALSE)=TRUE,"Yes","No"),"")</f>
        <v>Yes</v>
      </c>
      <c r="J880" s="26" t="str">
        <f>IFERROR(IF(VLOOKUP(Contacts[[#This Row],[Registration Number]],'[1]ET- AC Registrations'!$G$5:$AC$8000,23,FALSE)=TRUE,"Yes","No"),"")</f>
        <v>Yes</v>
      </c>
      <c r="K880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881" spans="2:11" ht="30" customHeight="1" x14ac:dyDescent="0.3">
      <c r="B881" s="1" t="s">
        <v>891</v>
      </c>
      <c r="C881" s="2" t="str">
        <f>IFERROR(INDEX('[1]ET- AC Registrations'!$A$5:$AE$8000,MATCH(Contacts[[#This Row],[Registration Number]],'[1]ET- AC Registrations'!$G$5:$G$8000,0),MATCH("Operation Name",'[1]ET- AC Registrations'!$A$5:$AE$5,0)),"")</f>
        <v>Lineage Logistics- Wilmington</v>
      </c>
      <c r="D881" s="2"/>
      <c r="E881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1" s="4" t="str">
        <f>IF(C881="","",IF(COUNTIFS('[1]ET-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81" s="26" t="str">
        <f>IFERROR(IF(VLOOKUP(Contacts[[#This Row],[Registration Number]],'[1]ET- AC Registrations'!$G$5:$AC$8000,20,FALSE)=TRUE,"Yes","No"),"")</f>
        <v>Yes</v>
      </c>
      <c r="H881" s="26" t="str">
        <f>IFERROR(IF(VLOOKUP(Contacts[[#This Row],[Registration Number]],'[1]ET- AC Registrations'!$G$5:$AC$8000,21,FALSE)=TRUE,"Yes","No"),"")</f>
        <v>Yes</v>
      </c>
      <c r="I881" s="26" t="str">
        <f>IFERROR(IF(VLOOKUP(Contacts[[#This Row],[Registration Number]],'[1]ET- AC Registrations'!$G$5:$AC$8000,22,FALSE)=TRUE,"Yes","No"),"")</f>
        <v>Yes</v>
      </c>
      <c r="J881" s="26" t="str">
        <f>IFERROR(IF(VLOOKUP(Contacts[[#This Row],[Registration Number]],'[1]ET- AC Registrations'!$G$5:$AC$8000,23,FALSE)=TRUE,"Yes","No"),"")</f>
        <v>Yes</v>
      </c>
      <c r="K881" s="26" t="str">
        <f>IFERROR(INDEX('[1]ET- AC Registrations'!$A$5:$AE$8000,MATCH(Contacts[[#This Row],[Registration Number]],'[1]ET- AC Registrations'!$G$5:$G$8000,0),MATCH("City",'[1]ET- AC Registrations'!$A$5:$AE$5,0)),"")</f>
        <v>Wilmington</v>
      </c>
    </row>
    <row r="882" spans="2:11" ht="30" customHeight="1" x14ac:dyDescent="0.3">
      <c r="B882" s="1" t="s">
        <v>892</v>
      </c>
      <c r="C882" s="2" t="str">
        <f>IFERROR(INDEX('[1]ET- AC Registrations'!$A$5:$AE$8000,MATCH(Contacts[[#This Row],[Registration Number]],'[1]ET- AC Registrations'!$G$5:$G$8000,0),MATCH("Operation Name",'[1]ET- AC Registrations'!$A$5:$AE$5,0)),"")</f>
        <v>Lineage Logistics- Colton Agua Mansa, PRW</v>
      </c>
      <c r="D882" s="2"/>
      <c r="E882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2" s="4" t="str">
        <f>IF(C882="","",IF(COUNTIFS('[1]ET-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82" s="26" t="str">
        <f>IFERROR(IF(VLOOKUP(Contacts[[#This Row],[Registration Number]],'[1]ET- AC Registrations'!$G$5:$AC$8000,20,FALSE)=TRUE,"Yes","No"),"")</f>
        <v>Yes</v>
      </c>
      <c r="H882" s="26" t="str">
        <f>IFERROR(IF(VLOOKUP(Contacts[[#This Row],[Registration Number]],'[1]ET- AC Registrations'!$G$5:$AC$8000,21,FALSE)=TRUE,"Yes","No"),"")</f>
        <v>Yes</v>
      </c>
      <c r="I882" s="26" t="str">
        <f>IFERROR(IF(VLOOKUP(Contacts[[#This Row],[Registration Number]],'[1]ET- AC Registrations'!$G$5:$AC$8000,22,FALSE)=TRUE,"Yes","No"),"")</f>
        <v>Yes</v>
      </c>
      <c r="J882" s="26" t="str">
        <f>IFERROR(IF(VLOOKUP(Contacts[[#This Row],[Registration Number]],'[1]ET- AC Registrations'!$G$5:$AC$8000,23,FALSE)=TRUE,"Yes","No"),"")</f>
        <v>Yes</v>
      </c>
      <c r="K882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883" spans="2:11" ht="30" customHeight="1" x14ac:dyDescent="0.3">
      <c r="B883" s="1" t="s">
        <v>893</v>
      </c>
      <c r="C883" s="2" t="str">
        <f>IFERROR(INDEX('[1]ET- AC Registrations'!$A$5:$AE$8000,MATCH(Contacts[[#This Row],[Registration Number]],'[1]ET- AC Registrations'!$G$5:$G$8000,0),MATCH("Operation Name",'[1]ET- AC Registrations'!$A$5:$AE$5,0)),"")</f>
        <v>Lineage Logistics- Colton Agua Mansa, Sam's</v>
      </c>
      <c r="D883" s="2"/>
      <c r="E883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3" s="4" t="str">
        <f>IF(C883="","",IF(COUNTIFS('[1]ET-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83" s="26" t="str">
        <f>IFERROR(IF(VLOOKUP(Contacts[[#This Row],[Registration Number]],'[1]ET- AC Registrations'!$G$5:$AC$8000,20,FALSE)=TRUE,"Yes","No"),"")</f>
        <v>Yes</v>
      </c>
      <c r="H883" s="26" t="str">
        <f>IFERROR(IF(VLOOKUP(Contacts[[#This Row],[Registration Number]],'[1]ET- AC Registrations'!$G$5:$AC$8000,21,FALSE)=TRUE,"Yes","No"),"")</f>
        <v>Yes</v>
      </c>
      <c r="I883" s="26" t="str">
        <f>IFERROR(IF(VLOOKUP(Contacts[[#This Row],[Registration Number]],'[1]ET- AC Registrations'!$G$5:$AC$8000,22,FALSE)=TRUE,"Yes","No"),"")</f>
        <v>Yes</v>
      </c>
      <c r="J883" s="26" t="str">
        <f>IFERROR(IF(VLOOKUP(Contacts[[#This Row],[Registration Number]],'[1]ET- AC Registrations'!$G$5:$AC$8000,23,FALSE)=TRUE,"Yes","No"),"")</f>
        <v>Yes</v>
      </c>
      <c r="K883" s="26" t="str">
        <f>IFERROR(INDEX('[1]ET- AC Registrations'!$A$5:$AE$8000,MATCH(Contacts[[#This Row],[Registration Number]],'[1]ET- AC Registrations'!$G$5:$G$8000,0),MATCH("City",'[1]ET- AC Registrations'!$A$5:$AE$5,0)),"")</f>
        <v>Colton</v>
      </c>
    </row>
    <row r="884" spans="2:11" ht="30" customHeight="1" x14ac:dyDescent="0.3">
      <c r="B884" s="1" t="s">
        <v>894</v>
      </c>
      <c r="C884" s="2" t="str">
        <f>IFERROR(INDEX('[1]ET- AC Registrations'!$A$5:$AE$8000,MATCH(Contacts[[#This Row],[Registration Number]],'[1]ET- AC Registrations'!$G$5:$G$8000,0),MATCH("Operation Name",'[1]ET- AC Registrations'!$A$5:$AE$5,0)),"")</f>
        <v>K&amp; K Meat and Deli Inc.</v>
      </c>
      <c r="D884" s="2"/>
      <c r="E884" s="3">
        <f>IFERROR(INDEX('[1]ET- AC Registrations'!$A$5:$AE$8000,MATCH(Contacts[[#This Row],[Registration Number]],'[1]ET- AC Registrations'!$G$5:$G$8000,0),MATCH("Expiration Date",'[1]ET- AC Registrations'!$A$5:$AE$5,0)),"")</f>
        <v>45483</v>
      </c>
      <c r="F884" s="4" t="str">
        <f>IF(C884="","",IF(COUNTIFS('[1]ET-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84" s="26" t="str">
        <f>IFERROR(IF(VLOOKUP(Contacts[[#This Row],[Registration Number]],'[1]ET- AC Registrations'!$G$5:$AC$8000,20,FALSE)=TRUE,"Yes","No"),"")</f>
        <v>No</v>
      </c>
      <c r="H884" s="26" t="str">
        <f>IFERROR(IF(VLOOKUP(Contacts[[#This Row],[Registration Number]],'[1]ET- AC Registrations'!$G$5:$AC$8000,21,FALSE)=TRUE,"Yes","No"),"")</f>
        <v>No</v>
      </c>
      <c r="I884" s="26" t="str">
        <f>IFERROR(IF(VLOOKUP(Contacts[[#This Row],[Registration Number]],'[1]ET- AC Registrations'!$G$5:$AC$8000,22,FALSE)=TRUE,"Yes","No"),"")</f>
        <v>Yes</v>
      </c>
      <c r="J884" s="26" t="str">
        <f>IFERROR(IF(VLOOKUP(Contacts[[#This Row],[Registration Number]],'[1]ET- AC Registrations'!$G$5:$AC$8000,23,FALSE)=TRUE,"Yes","No"),"")</f>
        <v>Yes</v>
      </c>
      <c r="K884" s="26" t="str">
        <f>IFERROR(INDEX('[1]ET- AC Registrations'!$A$5:$AE$8000,MATCH(Contacts[[#This Row],[Registration Number]],'[1]ET- AC Registrations'!$G$5:$G$8000,0),MATCH("City",'[1]ET- AC Registrations'!$A$5:$AE$5,0)),"")</f>
        <v>Glendale</v>
      </c>
    </row>
    <row r="885" spans="2:11" ht="30" customHeight="1" x14ac:dyDescent="0.3">
      <c r="B885" s="1" t="s">
        <v>895</v>
      </c>
      <c r="C885" s="2" t="str">
        <f>IFERROR(INDEX('[1]ET- AC Registrations'!$A$5:$AE$8000,MATCH(Contacts[[#This Row],[Registration Number]],'[1]ET- AC Registrations'!$G$5:$G$8000,0),MATCH("Operation Name",'[1]ET- AC Registrations'!$A$5:$AE$5,0)),"")</f>
        <v>Town Provision Inc</v>
      </c>
      <c r="D885" s="2"/>
      <c r="E885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5" s="4" t="str">
        <f>IF(C885="","",IF(COUNTIFS('[1]ET-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85" s="26" t="str">
        <f>IFERROR(IF(VLOOKUP(Contacts[[#This Row],[Registration Number]],'[1]ET- AC Registrations'!$G$5:$AC$8000,20,FALSE)=TRUE,"Yes","No"),"")</f>
        <v>Yes</v>
      </c>
      <c r="H885" s="26" t="str">
        <f>IFERROR(IF(VLOOKUP(Contacts[[#This Row],[Registration Number]],'[1]ET- AC Registrations'!$G$5:$AC$8000,21,FALSE)=TRUE,"Yes","No"),"")</f>
        <v>No</v>
      </c>
      <c r="I885" s="26" t="str">
        <f>IFERROR(IF(VLOOKUP(Contacts[[#This Row],[Registration Number]],'[1]ET- AC Registrations'!$G$5:$AC$8000,22,FALSE)=TRUE,"Yes","No"),"")</f>
        <v>Yes</v>
      </c>
      <c r="J885" s="26" t="str">
        <f>IFERROR(IF(VLOOKUP(Contacts[[#This Row],[Registration Number]],'[1]ET- AC Registrations'!$G$5:$AC$8000,23,FALSE)=TRUE,"Yes","No"),"")</f>
        <v>Yes</v>
      </c>
      <c r="K885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886" spans="2:11" ht="30" customHeight="1" x14ac:dyDescent="0.3">
      <c r="B886" s="1" t="s">
        <v>896</v>
      </c>
      <c r="C886" s="2" t="str">
        <f>IFERROR(INDEX('[1]ET- AC Registrations'!$A$5:$AE$8000,MATCH(Contacts[[#This Row],[Registration Number]],'[1]ET- AC Registrations'!$G$5:$G$8000,0),MATCH("Operation Name",'[1]ET- AC Registrations'!$A$5:$AE$5,0)),"")</f>
        <v>Lineage Logistics- Foothills Calgary</v>
      </c>
      <c r="D886" s="2"/>
      <c r="E886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6" s="4" t="str">
        <f>IF(C886="","",IF(COUNTIFS('[1]ET-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86" s="26" t="str">
        <f>IFERROR(IF(VLOOKUP(Contacts[[#This Row],[Registration Number]],'[1]ET- AC Registrations'!$G$5:$AC$8000,20,FALSE)=TRUE,"Yes","No"),"")</f>
        <v>Yes</v>
      </c>
      <c r="H886" s="26" t="str">
        <f>IFERROR(IF(VLOOKUP(Contacts[[#This Row],[Registration Number]],'[1]ET- AC Registrations'!$G$5:$AC$8000,21,FALSE)=TRUE,"Yes","No"),"")</f>
        <v>Yes</v>
      </c>
      <c r="I886" s="26" t="str">
        <f>IFERROR(IF(VLOOKUP(Contacts[[#This Row],[Registration Number]],'[1]ET- AC Registrations'!$G$5:$AC$8000,22,FALSE)=TRUE,"Yes","No"),"")</f>
        <v>Yes</v>
      </c>
      <c r="J886" s="26" t="str">
        <f>IFERROR(IF(VLOOKUP(Contacts[[#This Row],[Registration Number]],'[1]ET- AC Registrations'!$G$5:$AC$8000,23,FALSE)=TRUE,"Yes","No"),"")</f>
        <v>Yes</v>
      </c>
      <c r="K886" s="26" t="str">
        <f>IFERROR(INDEX('[1]ET- AC Registrations'!$A$5:$AE$8000,MATCH(Contacts[[#This Row],[Registration Number]],'[1]ET- AC Registrations'!$G$5:$G$8000,0),MATCH("City",'[1]ET- AC Registrations'!$A$5:$AE$5,0)),"")</f>
        <v>Calgary</v>
      </c>
    </row>
    <row r="887" spans="2:11" ht="30" customHeight="1" x14ac:dyDescent="0.3">
      <c r="B887" s="1" t="s">
        <v>897</v>
      </c>
      <c r="C887" s="2" t="str">
        <f>IFERROR(INDEX('[1]ET- AC Registrations'!$A$5:$AE$8000,MATCH(Contacts[[#This Row],[Registration Number]],'[1]ET- AC Registrations'!$G$5:$G$8000,0),MATCH("Operation Name",'[1]ET- AC Registrations'!$A$5:$AE$5,0)),"")</f>
        <v>Lineage Logistics- Dawson Winnipeg</v>
      </c>
      <c r="D887" s="2"/>
      <c r="E887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7" s="4" t="str">
        <f>IF(C887="","",IF(COUNTIFS('[1]ET-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87" s="26" t="str">
        <f>IFERROR(IF(VLOOKUP(Contacts[[#This Row],[Registration Number]],'[1]ET- AC Registrations'!$G$5:$AC$8000,20,FALSE)=TRUE,"Yes","No"),"")</f>
        <v>Yes</v>
      </c>
      <c r="H887" s="26" t="str">
        <f>IFERROR(IF(VLOOKUP(Contacts[[#This Row],[Registration Number]],'[1]ET- AC Registrations'!$G$5:$AC$8000,21,FALSE)=TRUE,"Yes","No"),"")</f>
        <v>Yes</v>
      </c>
      <c r="I887" s="26" t="str">
        <f>IFERROR(IF(VLOOKUP(Contacts[[#This Row],[Registration Number]],'[1]ET- AC Registrations'!$G$5:$AC$8000,22,FALSE)=TRUE,"Yes","No"),"")</f>
        <v>Yes</v>
      </c>
      <c r="J887" s="26" t="str">
        <f>IFERROR(IF(VLOOKUP(Contacts[[#This Row],[Registration Number]],'[1]ET- AC Registrations'!$G$5:$AC$8000,23,FALSE)=TRUE,"Yes","No"),"")</f>
        <v>Yes</v>
      </c>
      <c r="K887" s="26" t="str">
        <f>IFERROR(INDEX('[1]ET- AC Registrations'!$A$5:$AE$8000,MATCH(Contacts[[#This Row],[Registration Number]],'[1]ET- AC Registrations'!$G$5:$G$8000,0),MATCH("City",'[1]ET- AC Registrations'!$A$5:$AE$5,0)),"")</f>
        <v>Winnipeg</v>
      </c>
    </row>
    <row r="888" spans="2:11" ht="30" customHeight="1" x14ac:dyDescent="0.3">
      <c r="B888" s="1" t="s">
        <v>898</v>
      </c>
      <c r="C888" s="2" t="str">
        <f>IFERROR(INDEX('[1]ET- AC Registrations'!$A$5:$AE$8000,MATCH(Contacts[[#This Row],[Registration Number]],'[1]ET- AC Registrations'!$G$5:$G$8000,0),MATCH("Operation Name",'[1]ET- AC Registrations'!$A$5:$AE$5,0)),"")</f>
        <v>Lineage Logistics- Surrey</v>
      </c>
      <c r="D888" s="2"/>
      <c r="E888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8" s="4" t="str">
        <f>IF(C888="","",IF(COUNTIFS('[1]ET-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88" s="26" t="str">
        <f>IFERROR(IF(VLOOKUP(Contacts[[#This Row],[Registration Number]],'[1]ET- AC Registrations'!$G$5:$AC$8000,20,FALSE)=TRUE,"Yes","No"),"")</f>
        <v>Yes</v>
      </c>
      <c r="H888" s="26" t="str">
        <f>IFERROR(IF(VLOOKUP(Contacts[[#This Row],[Registration Number]],'[1]ET- AC Registrations'!$G$5:$AC$8000,21,FALSE)=TRUE,"Yes","No"),"")</f>
        <v>Yes</v>
      </c>
      <c r="I888" s="26" t="str">
        <f>IFERROR(IF(VLOOKUP(Contacts[[#This Row],[Registration Number]],'[1]ET- AC Registrations'!$G$5:$AC$8000,22,FALSE)=TRUE,"Yes","No"),"")</f>
        <v>Yes</v>
      </c>
      <c r="J888" s="26" t="str">
        <f>IFERROR(IF(VLOOKUP(Contacts[[#This Row],[Registration Number]],'[1]ET- AC Registrations'!$G$5:$AC$8000,23,FALSE)=TRUE,"Yes","No"),"")</f>
        <v>Yes</v>
      </c>
      <c r="K888" s="26" t="str">
        <f>IFERROR(INDEX('[1]ET- AC Registrations'!$A$5:$AE$8000,MATCH(Contacts[[#This Row],[Registration Number]],'[1]ET- AC Registrations'!$G$5:$G$8000,0),MATCH("City",'[1]ET- AC Registrations'!$A$5:$AE$5,0)),"")</f>
        <v>Surrey</v>
      </c>
    </row>
    <row r="889" spans="2:11" ht="30" customHeight="1" x14ac:dyDescent="0.3">
      <c r="B889" s="1" t="s">
        <v>899</v>
      </c>
      <c r="C889" s="2" t="str">
        <f>IFERROR(INDEX('[1]ET- AC Registrations'!$A$5:$AE$8000,MATCH(Contacts[[#This Row],[Registration Number]],'[1]ET- AC Registrations'!$G$5:$G$8000,0),MATCH("Operation Name",'[1]ET- AC Registrations'!$A$5:$AE$5,0)),"")</f>
        <v>Lineage Logistics- Valley Abbotsford</v>
      </c>
      <c r="D889" s="2"/>
      <c r="E889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89" s="4" t="str">
        <f>IF(C889="","",IF(COUNTIFS('[1]ET-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89" s="26" t="str">
        <f>IFERROR(IF(VLOOKUP(Contacts[[#This Row],[Registration Number]],'[1]ET- AC Registrations'!$G$5:$AC$8000,20,FALSE)=TRUE,"Yes","No"),"")</f>
        <v>Yes</v>
      </c>
      <c r="H889" s="26" t="str">
        <f>IFERROR(IF(VLOOKUP(Contacts[[#This Row],[Registration Number]],'[1]ET- AC Registrations'!$G$5:$AC$8000,21,FALSE)=TRUE,"Yes","No"),"")</f>
        <v>Yes</v>
      </c>
      <c r="I889" s="26" t="str">
        <f>IFERROR(IF(VLOOKUP(Contacts[[#This Row],[Registration Number]],'[1]ET- AC Registrations'!$G$5:$AC$8000,22,FALSE)=TRUE,"Yes","No"),"")</f>
        <v>Yes</v>
      </c>
      <c r="J889" s="26" t="str">
        <f>IFERROR(IF(VLOOKUP(Contacts[[#This Row],[Registration Number]],'[1]ET- AC Registrations'!$G$5:$AC$8000,23,FALSE)=TRUE,"Yes","No"),"")</f>
        <v>Yes</v>
      </c>
      <c r="K889" s="26" t="str">
        <f>IFERROR(INDEX('[1]ET- AC Registrations'!$A$5:$AE$8000,MATCH(Contacts[[#This Row],[Registration Number]],'[1]ET- AC Registrations'!$G$5:$G$8000,0),MATCH("City",'[1]ET- AC Registrations'!$A$5:$AE$5,0)),"")</f>
        <v>Abbotsford</v>
      </c>
    </row>
    <row r="890" spans="2:11" ht="30" customHeight="1" x14ac:dyDescent="0.3">
      <c r="B890" s="1" t="s">
        <v>900</v>
      </c>
      <c r="C890" s="2" t="str">
        <f>IFERROR(INDEX('[1]ET- AC Registrations'!$A$5:$AE$8000,MATCH(Contacts[[#This Row],[Registration Number]],'[1]ET- AC Registrations'!$G$5:$G$8000,0),MATCH("Operation Name",'[1]ET- AC Registrations'!$A$5:$AE$5,0)),"")</f>
        <v>Lineage Logistics-Wilmington Redi</v>
      </c>
      <c r="D890" s="2"/>
      <c r="E890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0" s="4" t="str">
        <f>IF(C890="","",IF(COUNTIFS('[1]ET-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90" s="26" t="str">
        <f>IFERROR(IF(VLOOKUP(Contacts[[#This Row],[Registration Number]],'[1]ET- AC Registrations'!$G$5:$AC$8000,20,FALSE)=TRUE,"Yes","No"),"")</f>
        <v>Yes</v>
      </c>
      <c r="H890" s="26" t="str">
        <f>IFERROR(IF(VLOOKUP(Contacts[[#This Row],[Registration Number]],'[1]ET- AC Registrations'!$G$5:$AC$8000,21,FALSE)=TRUE,"Yes","No"),"")</f>
        <v>Yes</v>
      </c>
      <c r="I890" s="26" t="str">
        <f>IFERROR(IF(VLOOKUP(Contacts[[#This Row],[Registration Number]],'[1]ET- AC Registrations'!$G$5:$AC$8000,22,FALSE)=TRUE,"Yes","No"),"")</f>
        <v>Yes</v>
      </c>
      <c r="J890" s="26" t="str">
        <f>IFERROR(IF(VLOOKUP(Contacts[[#This Row],[Registration Number]],'[1]ET- AC Registrations'!$G$5:$AC$8000,23,FALSE)=TRUE,"Yes","No"),"")</f>
        <v>Yes</v>
      </c>
      <c r="K890" s="26" t="str">
        <f>IFERROR(INDEX('[1]ET- AC Registrations'!$A$5:$AE$8000,MATCH(Contacts[[#This Row],[Registration Number]],'[1]ET- AC Registrations'!$G$5:$G$8000,0),MATCH("City",'[1]ET- AC Registrations'!$A$5:$AE$5,0)),"")</f>
        <v>Wilmington</v>
      </c>
    </row>
    <row r="891" spans="2:11" ht="30" customHeight="1" x14ac:dyDescent="0.3">
      <c r="B891" s="1" t="s">
        <v>901</v>
      </c>
      <c r="C891" s="2" t="str">
        <f>IFERROR(INDEX('[1]ET- AC Registrations'!$A$5:$AE$8000,MATCH(Contacts[[#This Row],[Registration Number]],'[1]ET- AC Registrations'!$G$5:$G$8000,0),MATCH("Operation Name",'[1]ET- AC Registrations'!$A$5:$AE$5,0)),"")</f>
        <v>Lineage Logistics- Riverside 2</v>
      </c>
      <c r="D891" s="2"/>
      <c r="E891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1" s="4" t="str">
        <f>IF(C891="","",IF(COUNTIFS('[1]ET-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91" s="26" t="str">
        <f>IFERROR(IF(VLOOKUP(Contacts[[#This Row],[Registration Number]],'[1]ET- AC Registrations'!$G$5:$AC$8000,20,FALSE)=TRUE,"Yes","No"),"")</f>
        <v>Yes</v>
      </c>
      <c r="H891" s="26" t="str">
        <f>IFERROR(IF(VLOOKUP(Contacts[[#This Row],[Registration Number]],'[1]ET- AC Registrations'!$G$5:$AC$8000,21,FALSE)=TRUE,"Yes","No"),"")</f>
        <v>Yes</v>
      </c>
      <c r="I891" s="26" t="str">
        <f>IFERROR(IF(VLOOKUP(Contacts[[#This Row],[Registration Number]],'[1]ET- AC Registrations'!$G$5:$AC$8000,22,FALSE)=TRUE,"Yes","No"),"")</f>
        <v>Yes</v>
      </c>
      <c r="J891" s="26" t="str">
        <f>IFERROR(IF(VLOOKUP(Contacts[[#This Row],[Registration Number]],'[1]ET- AC Registrations'!$G$5:$AC$8000,23,FALSE)=TRUE,"Yes","No"),"")</f>
        <v>Yes</v>
      </c>
      <c r="K891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892" spans="2:11" ht="30" customHeight="1" x14ac:dyDescent="0.3">
      <c r="B892" s="1" t="s">
        <v>902</v>
      </c>
      <c r="C892" s="2" t="str">
        <f>IFERROR(INDEX('[1]ET- AC Registrations'!$A$5:$AE$8000,MATCH(Contacts[[#This Row],[Registration Number]],'[1]ET- AC Registrations'!$G$5:$G$8000,0),MATCH("Operation Name",'[1]ET- AC Registrations'!$A$5:$AE$5,0)),"")</f>
        <v>Lineage Logistics, LLC</v>
      </c>
      <c r="D892" s="2"/>
      <c r="E892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2" s="4" t="str">
        <f>IF(C892="","",IF(COUNTIFS('[1]ET-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92" s="26" t="str">
        <f>IFERROR(IF(VLOOKUP(Contacts[[#This Row],[Registration Number]],'[1]ET- AC Registrations'!$G$5:$AC$8000,20,FALSE)=TRUE,"Yes","No"),"")</f>
        <v>Yes</v>
      </c>
      <c r="H892" s="26" t="str">
        <f>IFERROR(IF(VLOOKUP(Contacts[[#This Row],[Registration Number]],'[1]ET- AC Registrations'!$G$5:$AC$8000,21,FALSE)=TRUE,"Yes","No"),"")</f>
        <v>Yes</v>
      </c>
      <c r="I892" s="26" t="str">
        <f>IFERROR(IF(VLOOKUP(Contacts[[#This Row],[Registration Number]],'[1]ET- AC Registrations'!$G$5:$AC$8000,22,FALSE)=TRUE,"Yes","No"),"")</f>
        <v>Yes</v>
      </c>
      <c r="J892" s="26" t="str">
        <f>IFERROR(IF(VLOOKUP(Contacts[[#This Row],[Registration Number]],'[1]ET- AC Registrations'!$G$5:$AC$8000,23,FALSE)=TRUE,"Yes","No"),"")</f>
        <v>Yes</v>
      </c>
      <c r="K892" s="26" t="str">
        <f>IFERROR(INDEX('[1]ET- AC Registrations'!$A$5:$AE$8000,MATCH(Contacts[[#This Row],[Registration Number]],'[1]ET- AC Registrations'!$G$5:$G$8000,0),MATCH("City",'[1]ET- AC Registrations'!$A$5:$AE$5,0)),"")</f>
        <v>Des Moines</v>
      </c>
    </row>
    <row r="893" spans="2:11" ht="30" customHeight="1" x14ac:dyDescent="0.3">
      <c r="B893" s="1" t="s">
        <v>903</v>
      </c>
      <c r="C893" s="2" t="str">
        <f>IFERROR(INDEX('[1]ET- AC Registrations'!$A$5:$AE$8000,MATCH(Contacts[[#This Row],[Registration Number]],'[1]ET- AC Registrations'!$G$5:$G$8000,0),MATCH("Operation Name",'[1]ET- AC Registrations'!$A$5:$AE$5,0)),"")</f>
        <v>Lineage Logistics- Riverside 3</v>
      </c>
      <c r="D893" s="2"/>
      <c r="E893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3" s="4" t="str">
        <f>IF(C893="","",IF(COUNTIFS('[1]ET-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93" s="26" t="str">
        <f>IFERROR(IF(VLOOKUP(Contacts[[#This Row],[Registration Number]],'[1]ET- AC Registrations'!$G$5:$AC$8000,20,FALSE)=TRUE,"Yes","No"),"")</f>
        <v>Yes</v>
      </c>
      <c r="H893" s="26" t="str">
        <f>IFERROR(IF(VLOOKUP(Contacts[[#This Row],[Registration Number]],'[1]ET- AC Registrations'!$G$5:$AC$8000,21,FALSE)=TRUE,"Yes","No"),"")</f>
        <v>Yes</v>
      </c>
      <c r="I893" s="26" t="str">
        <f>IFERROR(IF(VLOOKUP(Contacts[[#This Row],[Registration Number]],'[1]ET- AC Registrations'!$G$5:$AC$8000,22,FALSE)=TRUE,"Yes","No"),"")</f>
        <v>Yes</v>
      </c>
      <c r="J893" s="26" t="str">
        <f>IFERROR(IF(VLOOKUP(Contacts[[#This Row],[Registration Number]],'[1]ET- AC Registrations'!$G$5:$AC$8000,23,FALSE)=TRUE,"Yes","No"),"")</f>
        <v>Yes</v>
      </c>
      <c r="K893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894" spans="2:11" ht="30" customHeight="1" x14ac:dyDescent="0.3">
      <c r="B894" s="1" t="s">
        <v>904</v>
      </c>
      <c r="C894" s="2" t="str">
        <f>IFERROR(INDEX('[1]ET- AC Registrations'!$A$5:$AE$8000,MATCH(Contacts[[#This Row],[Registration Number]],'[1]ET- AC Registrations'!$G$5:$G$8000,0),MATCH("Operation Name",'[1]ET- AC Registrations'!$A$5:$AE$5,0)),"")</f>
        <v>Lineage Logistics- Denison</v>
      </c>
      <c r="D894" s="2"/>
      <c r="E894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4" s="4" t="str">
        <f>IF(C894="","",IF(COUNTIFS('[1]ET-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94" s="26" t="str">
        <f>IFERROR(IF(VLOOKUP(Contacts[[#This Row],[Registration Number]],'[1]ET- AC Registrations'!$G$5:$AC$8000,20,FALSE)=TRUE,"Yes","No"),"")</f>
        <v>Yes</v>
      </c>
      <c r="H894" s="26" t="str">
        <f>IFERROR(IF(VLOOKUP(Contacts[[#This Row],[Registration Number]],'[1]ET- AC Registrations'!$G$5:$AC$8000,21,FALSE)=TRUE,"Yes","No"),"")</f>
        <v>Yes</v>
      </c>
      <c r="I894" s="26" t="str">
        <f>IFERROR(IF(VLOOKUP(Contacts[[#This Row],[Registration Number]],'[1]ET- AC Registrations'!$G$5:$AC$8000,22,FALSE)=TRUE,"Yes","No"),"")</f>
        <v>Yes</v>
      </c>
      <c r="J894" s="26" t="str">
        <f>IFERROR(IF(VLOOKUP(Contacts[[#This Row],[Registration Number]],'[1]ET- AC Registrations'!$G$5:$AC$8000,23,FALSE)=TRUE,"Yes","No"),"")</f>
        <v>Yes</v>
      </c>
      <c r="K894" s="26" t="str">
        <f>IFERROR(INDEX('[1]ET- AC Registrations'!$A$5:$AE$8000,MATCH(Contacts[[#This Row],[Registration Number]],'[1]ET- AC Registrations'!$G$5:$G$8000,0),MATCH("City",'[1]ET- AC Registrations'!$A$5:$AE$5,0)),"")</f>
        <v>Denison</v>
      </c>
    </row>
    <row r="895" spans="2:11" ht="30" customHeight="1" x14ac:dyDescent="0.3">
      <c r="B895" s="1" t="s">
        <v>905</v>
      </c>
      <c r="C895" s="2" t="str">
        <f>IFERROR(INDEX('[1]ET- AC Registrations'!$A$5:$AE$8000,MATCH(Contacts[[#This Row],[Registration Number]],'[1]ET- AC Registrations'!$G$5:$G$8000,0),MATCH("Operation Name",'[1]ET- AC Registrations'!$A$5:$AE$5,0)),"")</f>
        <v>Angus Field Inc</v>
      </c>
      <c r="D895" s="2"/>
      <c r="E895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5" s="4" t="str">
        <f>IF(C895="","",IF(COUNTIFS('[1]ET-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95" s="26" t="str">
        <f>IFERROR(IF(VLOOKUP(Contacts[[#This Row],[Registration Number]],'[1]ET- AC Registrations'!$G$5:$AC$8000,20,FALSE)=TRUE,"Yes","No"),"")</f>
        <v>No</v>
      </c>
      <c r="H895" s="26" t="str">
        <f>IFERROR(IF(VLOOKUP(Contacts[[#This Row],[Registration Number]],'[1]ET- AC Registrations'!$G$5:$AC$8000,21,FALSE)=TRUE,"Yes","No"),"")</f>
        <v>No</v>
      </c>
      <c r="I895" s="26" t="str">
        <f>IFERROR(IF(VLOOKUP(Contacts[[#This Row],[Registration Number]],'[1]ET- AC Registrations'!$G$5:$AC$8000,22,FALSE)=TRUE,"Yes","No"),"")</f>
        <v>Yes</v>
      </c>
      <c r="J895" s="26" t="str">
        <f>IFERROR(IF(VLOOKUP(Contacts[[#This Row],[Registration Number]],'[1]ET- AC Registrations'!$G$5:$AC$8000,23,FALSE)=TRUE,"Yes","No"),"")</f>
        <v>No</v>
      </c>
      <c r="K895" s="26" t="str">
        <f>IFERROR(INDEX('[1]ET- AC Registrations'!$A$5:$AE$8000,MATCH(Contacts[[#This Row],[Registration Number]],'[1]ET- AC Registrations'!$G$5:$G$8000,0),MATCH("City",'[1]ET- AC Registrations'!$A$5:$AE$5,0)),"")</f>
        <v>Glendale</v>
      </c>
    </row>
    <row r="896" spans="2:11" ht="30" customHeight="1" x14ac:dyDescent="0.3">
      <c r="B896" s="1" t="s">
        <v>906</v>
      </c>
      <c r="C896" s="2" t="str">
        <f>IFERROR(INDEX('[1]ET- AC Registrations'!$A$5:$AE$8000,MATCH(Contacts[[#This Row],[Registration Number]],'[1]ET- AC Registrations'!$G$5:$G$8000,0),MATCH("Operation Name",'[1]ET- AC Registrations'!$A$5:$AE$5,0)),"")</f>
        <v>Heritage Pork International, Inc</v>
      </c>
      <c r="D896" s="2"/>
      <c r="E896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896" s="4" t="str">
        <f>IF(C896="","",IF(COUNTIFS('[1]ET-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896" s="26" t="str">
        <f>IFERROR(IF(VLOOKUP(Contacts[[#This Row],[Registration Number]],'[1]ET- AC Registrations'!$G$5:$AC$8000,20,FALSE)=TRUE,"Yes","No"),"")</f>
        <v>No</v>
      </c>
      <c r="H896" s="26" t="str">
        <f>IFERROR(IF(VLOOKUP(Contacts[[#This Row],[Registration Number]],'[1]ET- AC Registrations'!$G$5:$AC$8000,21,FALSE)=TRUE,"Yes","No"),"")</f>
        <v>No</v>
      </c>
      <c r="I896" s="26" t="str">
        <f>IFERROR(IF(VLOOKUP(Contacts[[#This Row],[Registration Number]],'[1]ET- AC Registrations'!$G$5:$AC$8000,22,FALSE)=TRUE,"Yes","No"),"")</f>
        <v>Yes</v>
      </c>
      <c r="J896" s="26" t="str">
        <f>IFERROR(IF(VLOOKUP(Contacts[[#This Row],[Registration Number]],'[1]ET- AC Registrations'!$G$5:$AC$8000,23,FALSE)=TRUE,"Yes","No"),"")</f>
        <v>No</v>
      </c>
      <c r="K896" s="26" t="str">
        <f>IFERROR(INDEX('[1]ET- AC Registrations'!$A$5:$AE$8000,MATCH(Contacts[[#This Row],[Registration Number]],'[1]ET- AC Registrations'!$G$5:$G$8000,0),MATCH("City",'[1]ET- AC Registrations'!$A$5:$AE$5,0)),"")</f>
        <v>Spencer</v>
      </c>
    </row>
    <row r="897" spans="2:11" ht="30" customHeight="1" x14ac:dyDescent="0.3">
      <c r="B897" s="1" t="s">
        <v>907</v>
      </c>
      <c r="C897" s="2" t="str">
        <f>IFERROR(INDEX('[1]ET- AC Registrations'!$A$5:$AE$8000,MATCH(Contacts[[#This Row],[Registration Number]],'[1]ET- AC Registrations'!$G$5:$G$8000,0),MATCH("Operation Name",'[1]ET- AC Registrations'!$A$5:$AE$5,0)),"")</f>
        <v>Lineage Logistics- Oxnard (906 E 3rd)</v>
      </c>
      <c r="D897" s="2"/>
      <c r="E897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7" s="4" t="str">
        <f>IF(C897="","",IF(COUNTIFS('[1]ET-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97" s="26" t="str">
        <f>IFERROR(IF(VLOOKUP(Contacts[[#This Row],[Registration Number]],'[1]ET- AC Registrations'!$G$5:$AC$8000,20,FALSE)=TRUE,"Yes","No"),"")</f>
        <v>Yes</v>
      </c>
      <c r="H897" s="26" t="str">
        <f>IFERROR(IF(VLOOKUP(Contacts[[#This Row],[Registration Number]],'[1]ET- AC Registrations'!$G$5:$AC$8000,21,FALSE)=TRUE,"Yes","No"),"")</f>
        <v>Yes</v>
      </c>
      <c r="I897" s="26" t="str">
        <f>IFERROR(IF(VLOOKUP(Contacts[[#This Row],[Registration Number]],'[1]ET- AC Registrations'!$G$5:$AC$8000,22,FALSE)=TRUE,"Yes","No"),"")</f>
        <v>Yes</v>
      </c>
      <c r="J897" s="26" t="str">
        <f>IFERROR(IF(VLOOKUP(Contacts[[#This Row],[Registration Number]],'[1]ET- AC Registrations'!$G$5:$AC$8000,23,FALSE)=TRUE,"Yes","No"),"")</f>
        <v>Yes</v>
      </c>
      <c r="K897" s="26" t="str">
        <f>IFERROR(INDEX('[1]ET- AC Registrations'!$A$5:$AE$8000,MATCH(Contacts[[#This Row],[Registration Number]],'[1]ET- AC Registrations'!$G$5:$G$8000,0),MATCH("City",'[1]ET- AC Registrations'!$A$5:$AE$5,0)),"")</f>
        <v>Oxnard</v>
      </c>
    </row>
    <row r="898" spans="2:11" ht="30" customHeight="1" x14ac:dyDescent="0.3">
      <c r="B898" s="1" t="s">
        <v>908</v>
      </c>
      <c r="C898" s="2" t="str">
        <f>IFERROR(INDEX('[1]ET- AC Registrations'!$A$5:$AE$8000,MATCH(Contacts[[#This Row],[Registration Number]],'[1]ET- AC Registrations'!$G$5:$G$8000,0),MATCH("Operation Name",'[1]ET- AC Registrations'!$A$5:$AE$5,0)),"")</f>
        <v>Lineage Logistics- Manteca (Palm)</v>
      </c>
      <c r="D898" s="2"/>
      <c r="E898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8" s="4" t="str">
        <f>IF(C898="","",IF(COUNTIFS('[1]ET-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98" s="26" t="str">
        <f>IFERROR(IF(VLOOKUP(Contacts[[#This Row],[Registration Number]],'[1]ET- AC Registrations'!$G$5:$AC$8000,20,FALSE)=TRUE,"Yes","No"),"")</f>
        <v>Yes</v>
      </c>
      <c r="H898" s="26" t="str">
        <f>IFERROR(IF(VLOOKUP(Contacts[[#This Row],[Registration Number]],'[1]ET- AC Registrations'!$G$5:$AC$8000,21,FALSE)=TRUE,"Yes","No"),"")</f>
        <v>Yes</v>
      </c>
      <c r="I898" s="26" t="str">
        <f>IFERROR(IF(VLOOKUP(Contacts[[#This Row],[Registration Number]],'[1]ET- AC Registrations'!$G$5:$AC$8000,22,FALSE)=TRUE,"Yes","No"),"")</f>
        <v>Yes</v>
      </c>
      <c r="J898" s="26" t="str">
        <f>IFERROR(IF(VLOOKUP(Contacts[[#This Row],[Registration Number]],'[1]ET- AC Registrations'!$G$5:$AC$8000,23,FALSE)=TRUE,"Yes","No"),"")</f>
        <v>Yes</v>
      </c>
      <c r="K898" s="26" t="str">
        <f>IFERROR(INDEX('[1]ET- AC Registrations'!$A$5:$AE$8000,MATCH(Contacts[[#This Row],[Registration Number]],'[1]ET- AC Registrations'!$G$5:$G$8000,0),MATCH("City",'[1]ET- AC Registrations'!$A$5:$AE$5,0)),"")</f>
        <v>Manteca</v>
      </c>
    </row>
    <row r="899" spans="2:11" ht="30" customHeight="1" x14ac:dyDescent="0.3">
      <c r="B899" s="1" t="s">
        <v>909</v>
      </c>
      <c r="C899" s="2" t="str">
        <f>IFERROR(INDEX('[1]ET- AC Registrations'!$A$5:$AE$8000,MATCH(Contacts[[#This Row],[Registration Number]],'[1]ET- AC Registrations'!$G$5:$G$8000,0),MATCH("Operation Name",'[1]ET- AC Registrations'!$A$5:$AE$5,0)),"")</f>
        <v>Lineage Logistics- Stockton (Washington St)</v>
      </c>
      <c r="D899" s="2"/>
      <c r="E899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899" s="4" t="str">
        <f>IF(C899="","",IF(COUNTIFS('[1]ET-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899" s="26" t="str">
        <f>IFERROR(IF(VLOOKUP(Contacts[[#This Row],[Registration Number]],'[1]ET- AC Registrations'!$G$5:$AC$8000,20,FALSE)=TRUE,"Yes","No"),"")</f>
        <v>Yes</v>
      </c>
      <c r="H899" s="26" t="str">
        <f>IFERROR(IF(VLOOKUP(Contacts[[#This Row],[Registration Number]],'[1]ET- AC Registrations'!$G$5:$AC$8000,21,FALSE)=TRUE,"Yes","No"),"")</f>
        <v>Yes</v>
      </c>
      <c r="I899" s="26" t="str">
        <f>IFERROR(IF(VLOOKUP(Contacts[[#This Row],[Registration Number]],'[1]ET- AC Registrations'!$G$5:$AC$8000,22,FALSE)=TRUE,"Yes","No"),"")</f>
        <v>Yes</v>
      </c>
      <c r="J899" s="26" t="str">
        <f>IFERROR(IF(VLOOKUP(Contacts[[#This Row],[Registration Number]],'[1]ET- AC Registrations'!$G$5:$AC$8000,23,FALSE)=TRUE,"Yes","No"),"")</f>
        <v>Yes</v>
      </c>
      <c r="K899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900" spans="2:11" ht="30" customHeight="1" x14ac:dyDescent="0.3">
      <c r="B900" s="1" t="s">
        <v>910</v>
      </c>
      <c r="C900" s="2" t="str">
        <f>IFERROR(INDEX('[1]ET- AC Registrations'!$A$5:$AE$8000,MATCH(Contacts[[#This Row],[Registration Number]],'[1]ET- AC Registrations'!$G$5:$G$8000,0),MATCH("Operation Name",'[1]ET- AC Registrations'!$A$5:$AE$5,0)),"")</f>
        <v>Lineage Logistics- Oxnard (1300 E 3rd)</v>
      </c>
      <c r="D900" s="2"/>
      <c r="E900" s="3">
        <f>IFERROR(INDEX('[1]ET- AC Registrations'!$A$5:$AE$8000,MATCH(Contacts[[#This Row],[Registration Number]],'[1]ET- AC Registrations'!$G$5:$G$8000,0),MATCH("Expiration Date",'[1]ET- AC Registrations'!$A$5:$AE$5,0)),"")</f>
        <v>45477</v>
      </c>
      <c r="F900" s="4" t="str">
        <f>IF(C900="","",IF(COUNTIFS('[1]ET-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0" s="26" t="str">
        <f>IFERROR(IF(VLOOKUP(Contacts[[#This Row],[Registration Number]],'[1]ET- AC Registrations'!$G$5:$AC$8000,20,FALSE)=TRUE,"Yes","No"),"")</f>
        <v>Yes</v>
      </c>
      <c r="H900" s="26" t="str">
        <f>IFERROR(IF(VLOOKUP(Contacts[[#This Row],[Registration Number]],'[1]ET- AC Registrations'!$G$5:$AC$8000,21,FALSE)=TRUE,"Yes","No"),"")</f>
        <v>Yes</v>
      </c>
      <c r="I900" s="26" t="str">
        <f>IFERROR(IF(VLOOKUP(Contacts[[#This Row],[Registration Number]],'[1]ET- AC Registrations'!$G$5:$AC$8000,22,FALSE)=TRUE,"Yes","No"),"")</f>
        <v>Yes</v>
      </c>
      <c r="J900" s="26" t="str">
        <f>IFERROR(IF(VLOOKUP(Contacts[[#This Row],[Registration Number]],'[1]ET- AC Registrations'!$G$5:$AC$8000,23,FALSE)=TRUE,"Yes","No"),"")</f>
        <v>Yes</v>
      </c>
      <c r="K900" s="26" t="str">
        <f>IFERROR(INDEX('[1]ET- AC Registrations'!$A$5:$AE$8000,MATCH(Contacts[[#This Row],[Registration Number]],'[1]ET- AC Registrations'!$G$5:$G$8000,0),MATCH("City",'[1]ET- AC Registrations'!$A$5:$AE$5,0)),"")</f>
        <v>Oxnard</v>
      </c>
    </row>
    <row r="901" spans="2:11" ht="30" customHeight="1" x14ac:dyDescent="0.3">
      <c r="B901" s="1" t="s">
        <v>911</v>
      </c>
      <c r="C901" s="2" t="str">
        <f>IFERROR(INDEX('[1]ET- AC Registrations'!$A$5:$AE$8000,MATCH(Contacts[[#This Row],[Registration Number]],'[1]ET- AC Registrations'!$G$5:$G$8000,0),MATCH("Operation Name",'[1]ET- AC Registrations'!$A$5:$AE$5,0)),"")</f>
        <v>Lineage Logistics- Oxnard (1050 E 3rd)</v>
      </c>
      <c r="D901" s="2"/>
      <c r="E901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901" s="4" t="str">
        <f>IF(C901="","",IF(COUNTIFS('[1]ET-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1" s="26" t="str">
        <f>IFERROR(IF(VLOOKUP(Contacts[[#This Row],[Registration Number]],'[1]ET- AC Registrations'!$G$5:$AC$8000,20,FALSE)=TRUE,"Yes","No"),"")</f>
        <v>Yes</v>
      </c>
      <c r="H901" s="26" t="str">
        <f>IFERROR(IF(VLOOKUP(Contacts[[#This Row],[Registration Number]],'[1]ET- AC Registrations'!$G$5:$AC$8000,21,FALSE)=TRUE,"Yes","No"),"")</f>
        <v>Yes</v>
      </c>
      <c r="I901" s="26" t="str">
        <f>IFERROR(IF(VLOOKUP(Contacts[[#This Row],[Registration Number]],'[1]ET- AC Registrations'!$G$5:$AC$8000,22,FALSE)=TRUE,"Yes","No"),"")</f>
        <v>Yes</v>
      </c>
      <c r="J901" s="26" t="str">
        <f>IFERROR(IF(VLOOKUP(Contacts[[#This Row],[Registration Number]],'[1]ET- AC Registrations'!$G$5:$AC$8000,23,FALSE)=TRUE,"Yes","No"),"")</f>
        <v>Yes</v>
      </c>
      <c r="K901" s="26" t="str">
        <f>IFERROR(INDEX('[1]ET- AC Registrations'!$A$5:$AE$8000,MATCH(Contacts[[#This Row],[Registration Number]],'[1]ET- AC Registrations'!$G$5:$G$8000,0),MATCH("City",'[1]ET- AC Registrations'!$A$5:$AE$5,0)),"")</f>
        <v>Oxnard</v>
      </c>
    </row>
    <row r="902" spans="2:11" ht="30" customHeight="1" x14ac:dyDescent="0.3">
      <c r="B902" s="1" t="s">
        <v>912</v>
      </c>
      <c r="C902" s="2" t="str">
        <f>IFERROR(INDEX('[1]ET- AC Registrations'!$A$5:$AE$8000,MATCH(Contacts[[#This Row],[Registration Number]],'[1]ET- AC Registrations'!$G$5:$G$8000,0),MATCH("Operation Name",'[1]ET- AC Registrations'!$A$5:$AE$5,0)),"")</f>
        <v>Lineage Logistics- Oxnard (711 Diaz Ave)</v>
      </c>
      <c r="D902" s="2"/>
      <c r="E902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902" s="4" t="str">
        <f>IF(C902="","",IF(COUNTIFS('[1]ET-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2" s="26" t="str">
        <f>IFERROR(IF(VLOOKUP(Contacts[[#This Row],[Registration Number]],'[1]ET- AC Registrations'!$G$5:$AC$8000,20,FALSE)=TRUE,"Yes","No"),"")</f>
        <v>Yes</v>
      </c>
      <c r="H902" s="26" t="str">
        <f>IFERROR(IF(VLOOKUP(Contacts[[#This Row],[Registration Number]],'[1]ET- AC Registrations'!$G$5:$AC$8000,21,FALSE)=TRUE,"Yes","No"),"")</f>
        <v>Yes</v>
      </c>
      <c r="I902" s="26" t="str">
        <f>IFERROR(IF(VLOOKUP(Contacts[[#This Row],[Registration Number]],'[1]ET- AC Registrations'!$G$5:$AC$8000,22,FALSE)=TRUE,"Yes","No"),"")</f>
        <v>Yes</v>
      </c>
      <c r="J902" s="26" t="str">
        <f>IFERROR(IF(VLOOKUP(Contacts[[#This Row],[Registration Number]],'[1]ET- AC Registrations'!$G$5:$AC$8000,23,FALSE)=TRUE,"Yes","No"),"")</f>
        <v>Yes</v>
      </c>
      <c r="K902" s="26" t="str">
        <f>IFERROR(INDEX('[1]ET- AC Registrations'!$A$5:$AE$8000,MATCH(Contacts[[#This Row],[Registration Number]],'[1]ET- AC Registrations'!$G$5:$G$8000,0),MATCH("City",'[1]ET- AC Registrations'!$A$5:$AE$5,0)),"")</f>
        <v>Oxnard</v>
      </c>
    </row>
    <row r="903" spans="2:11" ht="30" customHeight="1" x14ac:dyDescent="0.3">
      <c r="B903" s="1" t="s">
        <v>913</v>
      </c>
      <c r="C903" s="2" t="str">
        <f>IFERROR(INDEX('[1]ET- AC Registrations'!$A$5:$AE$8000,MATCH(Contacts[[#This Row],[Registration Number]],'[1]ET- AC Registrations'!$G$5:$G$8000,0),MATCH("Operation Name",'[1]ET- AC Registrations'!$A$5:$AE$5,0)),"")</f>
        <v>Lineage Logistics- Manteca</v>
      </c>
      <c r="D903" s="2"/>
      <c r="E903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903" s="4" t="str">
        <f>IF(C903="","",IF(COUNTIFS('[1]ET-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3" s="26" t="str">
        <f>IFERROR(IF(VLOOKUP(Contacts[[#This Row],[Registration Number]],'[1]ET- AC Registrations'!$G$5:$AC$8000,20,FALSE)=TRUE,"Yes","No"),"")</f>
        <v>Yes</v>
      </c>
      <c r="H903" s="26" t="str">
        <f>IFERROR(IF(VLOOKUP(Contacts[[#This Row],[Registration Number]],'[1]ET- AC Registrations'!$G$5:$AC$8000,21,FALSE)=TRUE,"Yes","No"),"")</f>
        <v>Yes</v>
      </c>
      <c r="I903" s="26" t="str">
        <f>IFERROR(IF(VLOOKUP(Contacts[[#This Row],[Registration Number]],'[1]ET- AC Registrations'!$G$5:$AC$8000,22,FALSE)=TRUE,"Yes","No"),"")</f>
        <v>Yes</v>
      </c>
      <c r="J903" s="26" t="str">
        <f>IFERROR(IF(VLOOKUP(Contacts[[#This Row],[Registration Number]],'[1]ET- AC Registrations'!$G$5:$AC$8000,23,FALSE)=TRUE,"Yes","No"),"")</f>
        <v>Yes</v>
      </c>
      <c r="K903" s="26" t="str">
        <f>IFERROR(INDEX('[1]ET- AC Registrations'!$A$5:$AE$8000,MATCH(Contacts[[#This Row],[Registration Number]],'[1]ET- AC Registrations'!$G$5:$G$8000,0),MATCH("City",'[1]ET- AC Registrations'!$A$5:$AE$5,0)),"")</f>
        <v>Manteca</v>
      </c>
    </row>
    <row r="904" spans="2:11" ht="30" customHeight="1" x14ac:dyDescent="0.3">
      <c r="B904" s="1" t="s">
        <v>914</v>
      </c>
      <c r="C904" s="2" t="str">
        <f>IFERROR(INDEX('[1]ET- AC Registrations'!$A$5:$AE$8000,MATCH(Contacts[[#This Row],[Registration Number]],'[1]ET- AC Registrations'!$G$5:$G$8000,0),MATCH("Operation Name",'[1]ET- AC Registrations'!$A$5:$AE$5,0)),"")</f>
        <v>Lineage Logistics- Stockton (Port)</v>
      </c>
      <c r="D904" s="2"/>
      <c r="E904" s="3">
        <f>IFERROR(INDEX('[1]ET- AC Registrations'!$A$5:$AE$8000,MATCH(Contacts[[#This Row],[Registration Number]],'[1]ET- AC Registrations'!$G$5:$G$8000,0),MATCH("Expiration Date",'[1]ET- AC Registrations'!$A$5:$AE$5,0)),"")</f>
        <v>45476</v>
      </c>
      <c r="F904" s="4" t="str">
        <f>IF(C904="","",IF(COUNTIFS('[1]ET-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4" s="26" t="str">
        <f>IFERROR(IF(VLOOKUP(Contacts[[#This Row],[Registration Number]],'[1]ET- AC Registrations'!$G$5:$AC$8000,20,FALSE)=TRUE,"Yes","No"),"")</f>
        <v>Yes</v>
      </c>
      <c r="H904" s="26" t="str">
        <f>IFERROR(IF(VLOOKUP(Contacts[[#This Row],[Registration Number]],'[1]ET- AC Registrations'!$G$5:$AC$8000,21,FALSE)=TRUE,"Yes","No"),"")</f>
        <v>Yes</v>
      </c>
      <c r="I904" s="26" t="str">
        <f>IFERROR(IF(VLOOKUP(Contacts[[#This Row],[Registration Number]],'[1]ET- AC Registrations'!$G$5:$AC$8000,22,FALSE)=TRUE,"Yes","No"),"")</f>
        <v>Yes</v>
      </c>
      <c r="J904" s="26" t="str">
        <f>IFERROR(IF(VLOOKUP(Contacts[[#This Row],[Registration Number]],'[1]ET- AC Registrations'!$G$5:$AC$8000,23,FALSE)=TRUE,"Yes","No"),"")</f>
        <v>Yes</v>
      </c>
      <c r="K904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905" spans="2:11" ht="30" customHeight="1" x14ac:dyDescent="0.3">
      <c r="B905" s="1" t="s">
        <v>915</v>
      </c>
      <c r="C905" s="2" t="str">
        <f>IFERROR(INDEX('[1]ET- AC Registrations'!$A$5:$AE$8000,MATCH(Contacts[[#This Row],[Registration Number]],'[1]ET- AC Registrations'!$G$5:$G$8000,0),MATCH("Operation Name",'[1]ET- AC Registrations'!$A$5:$AE$5,0)),"")</f>
        <v>Starzen America, Inc.</v>
      </c>
      <c r="D905" s="2"/>
      <c r="E905" s="3">
        <f>IFERROR(INDEX('[1]ET- AC Registrations'!$A$5:$AE$8000,MATCH(Contacts[[#This Row],[Registration Number]],'[1]ET- AC Registrations'!$G$5:$G$8000,0),MATCH("Expiration Date",'[1]ET- AC Registrations'!$A$5:$AE$5,0)),"")</f>
        <v>45478</v>
      </c>
      <c r="F905" s="4" t="str">
        <f>IF(C905="","",IF(COUNTIFS('[1]ET-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5" s="26" t="str">
        <f>IFERROR(IF(VLOOKUP(Contacts[[#This Row],[Registration Number]],'[1]ET- AC Registrations'!$G$5:$AC$8000,20,FALSE)=TRUE,"Yes","No"),"")</f>
        <v>No</v>
      </c>
      <c r="H905" s="26" t="str">
        <f>IFERROR(IF(VLOOKUP(Contacts[[#This Row],[Registration Number]],'[1]ET- AC Registrations'!$G$5:$AC$8000,21,FALSE)=TRUE,"Yes","No"),"")</f>
        <v>No</v>
      </c>
      <c r="I905" s="26" t="str">
        <f>IFERROR(IF(VLOOKUP(Contacts[[#This Row],[Registration Number]],'[1]ET- AC Registrations'!$G$5:$AC$8000,22,FALSE)=TRUE,"Yes","No"),"")</f>
        <v>Yes</v>
      </c>
      <c r="J905" s="26" t="str">
        <f>IFERROR(IF(VLOOKUP(Contacts[[#This Row],[Registration Number]],'[1]ET- AC Registrations'!$G$5:$AC$8000,23,FALSE)=TRUE,"Yes","No"),"")</f>
        <v>No</v>
      </c>
      <c r="K905" s="26" t="str">
        <f>IFERROR(INDEX('[1]ET- AC Registrations'!$A$5:$AE$8000,MATCH(Contacts[[#This Row],[Registration Number]],'[1]ET- AC Registrations'!$G$5:$G$8000,0),MATCH("City",'[1]ET- AC Registrations'!$A$5:$AE$5,0)),"")</f>
        <v>Long Beach</v>
      </c>
    </row>
    <row r="906" spans="2:11" ht="30" customHeight="1" x14ac:dyDescent="0.3">
      <c r="B906" s="1" t="s">
        <v>916</v>
      </c>
      <c r="C906" s="2" t="str">
        <f>IFERROR(INDEX('[1]ET- AC Registrations'!$A$5:$AE$8000,MATCH(Contacts[[#This Row],[Registration Number]],'[1]ET- AC Registrations'!$G$5:$G$8000,0),MATCH("Operation Name",'[1]ET- AC Registrations'!$A$5:$AE$5,0)),"")</f>
        <v>DG Strategic VII, LLC dba Dollar General Distribution Center</v>
      </c>
      <c r="D906" s="2"/>
      <c r="E906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06" s="4" t="str">
        <f>IF(C906="","",IF(COUNTIFS('[1]ET-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6" s="26" t="str">
        <f>IFERROR(IF(VLOOKUP(Contacts[[#This Row],[Registration Number]],'[1]ET- AC Registrations'!$G$5:$AC$8000,20,FALSE)=TRUE,"Yes","No"),"")</f>
        <v>Yes</v>
      </c>
      <c r="H906" s="26" t="str">
        <f>IFERROR(IF(VLOOKUP(Contacts[[#This Row],[Registration Number]],'[1]ET- AC Registrations'!$G$5:$AC$8000,21,FALSE)=TRUE,"Yes","No"),"")</f>
        <v>Yes</v>
      </c>
      <c r="I906" s="26" t="str">
        <f>IFERROR(IF(VLOOKUP(Contacts[[#This Row],[Registration Number]],'[1]ET- AC Registrations'!$G$5:$AC$8000,22,FALSE)=TRUE,"Yes","No"),"")</f>
        <v>Yes</v>
      </c>
      <c r="J906" s="26" t="str">
        <f>IFERROR(IF(VLOOKUP(Contacts[[#This Row],[Registration Number]],'[1]ET- AC Registrations'!$G$5:$AC$8000,23,FALSE)=TRUE,"Yes","No"),"")</f>
        <v>No</v>
      </c>
      <c r="K906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907" spans="2:11" ht="30" customHeight="1" x14ac:dyDescent="0.3">
      <c r="B907" s="1" t="s">
        <v>917</v>
      </c>
      <c r="C907" s="2" t="str">
        <f>IFERROR(INDEX('[1]ET- AC Registrations'!$A$5:$AE$8000,MATCH(Contacts[[#This Row],[Registration Number]],'[1]ET- AC Registrations'!$G$5:$G$8000,0),MATCH("Operation Name",'[1]ET- AC Registrations'!$A$5:$AE$5,0)),"")</f>
        <v>Eggcellent Co.</v>
      </c>
      <c r="D907" s="2"/>
      <c r="E907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07" s="4" t="str">
        <f>IF(C907="","",IF(COUNTIFS('[1]ET-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7" s="26" t="str">
        <f>IFERROR(IF(VLOOKUP(Contacts[[#This Row],[Registration Number]],'[1]ET- AC Registrations'!$G$5:$AC$8000,20,FALSE)=TRUE,"Yes","No"),"")</f>
        <v>Yes</v>
      </c>
      <c r="H907" s="26" t="str">
        <f>IFERROR(IF(VLOOKUP(Contacts[[#This Row],[Registration Number]],'[1]ET- AC Registrations'!$G$5:$AC$8000,21,FALSE)=TRUE,"Yes","No"),"")</f>
        <v>No</v>
      </c>
      <c r="I907" s="26" t="str">
        <f>IFERROR(IF(VLOOKUP(Contacts[[#This Row],[Registration Number]],'[1]ET- AC Registrations'!$G$5:$AC$8000,22,FALSE)=TRUE,"Yes","No"),"")</f>
        <v>No</v>
      </c>
      <c r="J907" s="26" t="str">
        <f>IFERROR(IF(VLOOKUP(Contacts[[#This Row],[Registration Number]],'[1]ET- AC Registrations'!$G$5:$AC$8000,23,FALSE)=TRUE,"Yes","No"),"")</f>
        <v>No</v>
      </c>
      <c r="K907" s="26" t="str">
        <f>IFERROR(INDEX('[1]ET- AC Registrations'!$A$5:$AE$8000,MATCH(Contacts[[#This Row],[Registration Number]],'[1]ET- AC Registrations'!$G$5:$G$8000,0),MATCH("City",'[1]ET- AC Registrations'!$A$5:$AE$5,0)),"")</f>
        <v>La Habra</v>
      </c>
    </row>
    <row r="908" spans="2:11" ht="30" customHeight="1" x14ac:dyDescent="0.3">
      <c r="B908" s="1" t="s">
        <v>918</v>
      </c>
      <c r="C908" s="2" t="str">
        <f>IFERROR(INDEX('[1]ET- AC Registrations'!$A$5:$AE$8000,MATCH(Contacts[[#This Row],[Registration Number]],'[1]ET- AC Registrations'!$G$5:$G$8000,0),MATCH("Operation Name",'[1]ET- AC Registrations'!$A$5:$AE$5,0)),"")</f>
        <v>Wise Universal, Inc</v>
      </c>
      <c r="D908" s="2"/>
      <c r="E908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08" s="4" t="str">
        <f>IF(C908="","",IF(COUNTIFS('[1]ET-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8" s="26" t="str">
        <f>IFERROR(IF(VLOOKUP(Contacts[[#This Row],[Registration Number]],'[1]ET- AC Registrations'!$G$5:$AC$8000,20,FALSE)=TRUE,"Yes","No"),"")</f>
        <v>No</v>
      </c>
      <c r="H908" s="26" t="str">
        <f>IFERROR(IF(VLOOKUP(Contacts[[#This Row],[Registration Number]],'[1]ET- AC Registrations'!$G$5:$AC$8000,21,FALSE)=TRUE,"Yes","No"),"")</f>
        <v>No</v>
      </c>
      <c r="I908" s="26" t="str">
        <f>IFERROR(IF(VLOOKUP(Contacts[[#This Row],[Registration Number]],'[1]ET- AC Registrations'!$G$5:$AC$8000,22,FALSE)=TRUE,"Yes","No"),"")</f>
        <v>Yes</v>
      </c>
      <c r="J908" s="26" t="str">
        <f>IFERROR(IF(VLOOKUP(Contacts[[#This Row],[Registration Number]],'[1]ET- AC Registrations'!$G$5:$AC$8000,23,FALSE)=TRUE,"Yes","No"),"")</f>
        <v>Yes</v>
      </c>
      <c r="K908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909" spans="2:11" ht="30" customHeight="1" x14ac:dyDescent="0.3">
      <c r="B909" s="1" t="s">
        <v>919</v>
      </c>
      <c r="C909" s="2" t="str">
        <f>IFERROR(INDEX('[1]ET- AC Registrations'!$A$5:$AE$8000,MATCH(Contacts[[#This Row],[Registration Number]],'[1]ET- AC Registrations'!$G$5:$G$8000,0),MATCH("Operation Name",'[1]ET- AC Registrations'!$A$5:$AE$5,0)),"")</f>
        <v>Chavelos Food, Inc.</v>
      </c>
      <c r="D909" s="2"/>
      <c r="E909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09" s="4" t="str">
        <f>IF(C909="","",IF(COUNTIFS('[1]ET-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09" s="26" t="str">
        <f>IFERROR(IF(VLOOKUP(Contacts[[#This Row],[Registration Number]],'[1]ET- AC Registrations'!$G$5:$AC$8000,20,FALSE)=TRUE,"Yes","No"),"")</f>
        <v>No</v>
      </c>
      <c r="H909" s="26" t="str">
        <f>IFERROR(IF(VLOOKUP(Contacts[[#This Row],[Registration Number]],'[1]ET- AC Registrations'!$G$5:$AC$8000,21,FALSE)=TRUE,"Yes","No"),"")</f>
        <v>No</v>
      </c>
      <c r="I909" s="26" t="str">
        <f>IFERROR(IF(VLOOKUP(Contacts[[#This Row],[Registration Number]],'[1]ET- AC Registrations'!$G$5:$AC$8000,22,FALSE)=TRUE,"Yes","No"),"")</f>
        <v>Yes</v>
      </c>
      <c r="J909" s="26" t="str">
        <f>IFERROR(IF(VLOOKUP(Contacts[[#This Row],[Registration Number]],'[1]ET- AC Registrations'!$G$5:$AC$8000,23,FALSE)=TRUE,"Yes","No"),"")</f>
        <v>No</v>
      </c>
      <c r="K909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910" spans="2:11" ht="30" customHeight="1" x14ac:dyDescent="0.3">
      <c r="B910" s="1" t="s">
        <v>920</v>
      </c>
      <c r="C910" s="2" t="str">
        <f>IFERROR(INDEX('[1]ET- AC Registrations'!$A$5:$AE$8000,MATCH(Contacts[[#This Row],[Registration Number]],'[1]ET- AC Registrations'!$G$5:$G$8000,0),MATCH("Operation Name",'[1]ET- AC Registrations'!$A$5:$AE$5,0)),"")</f>
        <v>Trans 15 USA, Inc</v>
      </c>
      <c r="D910" s="2"/>
      <c r="E910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10" s="4" t="str">
        <f>IF(C910="","",IF(COUNTIFS('[1]ET-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0" s="26" t="str">
        <f>IFERROR(IF(VLOOKUP(Contacts[[#This Row],[Registration Number]],'[1]ET- AC Registrations'!$G$5:$AC$8000,20,FALSE)=TRUE,"Yes","No"),"")</f>
        <v>No</v>
      </c>
      <c r="H910" s="26" t="str">
        <f>IFERROR(IF(VLOOKUP(Contacts[[#This Row],[Registration Number]],'[1]ET- AC Registrations'!$G$5:$AC$8000,21,FALSE)=TRUE,"Yes","No"),"")</f>
        <v>No</v>
      </c>
      <c r="I910" s="26" t="str">
        <f>IFERROR(IF(VLOOKUP(Contacts[[#This Row],[Registration Number]],'[1]ET- AC Registrations'!$G$5:$AC$8000,22,FALSE)=TRUE,"Yes","No"),"")</f>
        <v>Yes</v>
      </c>
      <c r="J910" s="26" t="str">
        <f>IFERROR(IF(VLOOKUP(Contacts[[#This Row],[Registration Number]],'[1]ET- AC Registrations'!$G$5:$AC$8000,23,FALSE)=TRUE,"Yes","No"),"")</f>
        <v>Yes</v>
      </c>
      <c r="K910" s="26" t="str">
        <f>IFERROR(INDEX('[1]ET- AC Registrations'!$A$5:$AE$8000,MATCH(Contacts[[#This Row],[Registration Number]],'[1]ET- AC Registrations'!$G$5:$G$8000,0),MATCH("City",'[1]ET- AC Registrations'!$A$5:$AE$5,0)),"")</f>
        <v>Anaheim</v>
      </c>
    </row>
    <row r="911" spans="2:11" ht="30" customHeight="1" x14ac:dyDescent="0.3">
      <c r="B911" s="1" t="s">
        <v>921</v>
      </c>
      <c r="C911" s="2" t="str">
        <f>IFERROR(INDEX('[1]ET- AC Registrations'!$A$5:$AE$8000,MATCH(Contacts[[#This Row],[Registration Number]],'[1]ET- AC Registrations'!$G$5:$G$8000,0),MATCH("Operation Name",'[1]ET- AC Registrations'!$A$5:$AE$5,0)),"")</f>
        <v>The Butcher's Choice of Nevada</v>
      </c>
      <c r="D911" s="2"/>
      <c r="E911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11" s="4" t="str">
        <f>IF(C911="","",IF(COUNTIFS('[1]ET-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11" s="26" t="str">
        <f>IFERROR(IF(VLOOKUP(Contacts[[#This Row],[Registration Number]],'[1]ET- AC Registrations'!$G$5:$AC$8000,20,FALSE)=TRUE,"Yes","No"),"")</f>
        <v>No</v>
      </c>
      <c r="H911" s="26" t="str">
        <f>IFERROR(IF(VLOOKUP(Contacts[[#This Row],[Registration Number]],'[1]ET- AC Registrations'!$G$5:$AC$8000,21,FALSE)=TRUE,"Yes","No"),"")</f>
        <v>No</v>
      </c>
      <c r="I911" s="26" t="str">
        <f>IFERROR(IF(VLOOKUP(Contacts[[#This Row],[Registration Number]],'[1]ET- AC Registrations'!$G$5:$AC$8000,22,FALSE)=TRUE,"Yes","No"),"")</f>
        <v>Yes</v>
      </c>
      <c r="J911" s="26" t="str">
        <f>IFERROR(IF(VLOOKUP(Contacts[[#This Row],[Registration Number]],'[1]ET- AC Registrations'!$G$5:$AC$8000,23,FALSE)=TRUE,"Yes","No"),"")</f>
        <v>No</v>
      </c>
      <c r="K911" s="26" t="str">
        <f>IFERROR(INDEX('[1]ET- AC Registrations'!$A$5:$AE$8000,MATCH(Contacts[[#This Row],[Registration Number]],'[1]ET- AC Registrations'!$G$5:$G$8000,0),MATCH("City",'[1]ET- AC Registrations'!$A$5:$AE$5,0)),"")</f>
        <v>Sparks</v>
      </c>
    </row>
    <row r="912" spans="2:11" ht="30" customHeight="1" x14ac:dyDescent="0.3">
      <c r="B912" s="1" t="s">
        <v>922</v>
      </c>
      <c r="C912" s="2" t="str">
        <f>IFERROR(INDEX('[1]ET- AC Registrations'!$A$5:$AE$8000,MATCH(Contacts[[#This Row],[Registration Number]],'[1]ET- AC Registrations'!$G$5:$G$8000,0),MATCH("Operation Name",'[1]ET- AC Registrations'!$A$5:$AE$5,0)),"")</f>
        <v>Lineage Logistics- Oxnard (908 E 3rd)</v>
      </c>
      <c r="D912" s="2"/>
      <c r="E912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12" s="4" t="str">
        <f>IF(C912="","",IF(COUNTIFS('[1]ET-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2" s="26" t="str">
        <f>IFERROR(IF(VLOOKUP(Contacts[[#This Row],[Registration Number]],'[1]ET- AC Registrations'!$G$5:$AC$8000,20,FALSE)=TRUE,"Yes","No"),"")</f>
        <v>Yes</v>
      </c>
      <c r="H912" s="26" t="str">
        <f>IFERROR(IF(VLOOKUP(Contacts[[#This Row],[Registration Number]],'[1]ET- AC Registrations'!$G$5:$AC$8000,21,FALSE)=TRUE,"Yes","No"),"")</f>
        <v>Yes</v>
      </c>
      <c r="I912" s="26" t="str">
        <f>IFERROR(IF(VLOOKUP(Contacts[[#This Row],[Registration Number]],'[1]ET- AC Registrations'!$G$5:$AC$8000,22,FALSE)=TRUE,"Yes","No"),"")</f>
        <v>Yes</v>
      </c>
      <c r="J912" s="26" t="str">
        <f>IFERROR(IF(VLOOKUP(Contacts[[#This Row],[Registration Number]],'[1]ET- AC Registrations'!$G$5:$AC$8000,23,FALSE)=TRUE,"Yes","No"),"")</f>
        <v>Yes</v>
      </c>
      <c r="K912" s="26" t="str">
        <f>IFERROR(INDEX('[1]ET- AC Registrations'!$A$5:$AE$8000,MATCH(Contacts[[#This Row],[Registration Number]],'[1]ET- AC Registrations'!$G$5:$G$8000,0),MATCH("City",'[1]ET- AC Registrations'!$A$5:$AE$5,0)),"")</f>
        <v>Oxnard</v>
      </c>
    </row>
    <row r="913" spans="2:11" ht="30" customHeight="1" x14ac:dyDescent="0.3">
      <c r="B913" s="1" t="s">
        <v>923</v>
      </c>
      <c r="C913" s="2" t="str">
        <f>IFERROR(INDEX('[1]ET- AC Registrations'!$A$5:$AE$8000,MATCH(Contacts[[#This Row],[Registration Number]],'[1]ET- AC Registrations'!$G$5:$G$8000,0),MATCH("Operation Name",'[1]ET- AC Registrations'!$A$5:$AE$5,0)),"")</f>
        <v>MJ Global Enterprise, Inc</v>
      </c>
      <c r="D913" s="2"/>
      <c r="E913" s="3">
        <f>IFERROR(INDEX('[1]ET- AC Registrations'!$A$5:$AE$8000,MATCH(Contacts[[#This Row],[Registration Number]],'[1]ET- AC Registrations'!$G$5:$G$8000,0),MATCH("Expiration Date",'[1]ET- AC Registrations'!$A$5:$AE$5,0)),"")</f>
        <v>45479</v>
      </c>
      <c r="F913" s="4" t="str">
        <f>IF(C913="","",IF(COUNTIFS('[1]ET-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3" s="26" t="str">
        <f>IFERROR(IF(VLOOKUP(Contacts[[#This Row],[Registration Number]],'[1]ET- AC Registrations'!$G$5:$AC$8000,20,FALSE)=TRUE,"Yes","No"),"")</f>
        <v>No</v>
      </c>
      <c r="H913" s="26" t="str">
        <f>IFERROR(IF(VLOOKUP(Contacts[[#This Row],[Registration Number]],'[1]ET- AC Registrations'!$G$5:$AC$8000,21,FALSE)=TRUE,"Yes","No"),"")</f>
        <v>No</v>
      </c>
      <c r="I913" s="26" t="str">
        <f>IFERROR(IF(VLOOKUP(Contacts[[#This Row],[Registration Number]],'[1]ET- AC Registrations'!$G$5:$AC$8000,22,FALSE)=TRUE,"Yes","No"),"")</f>
        <v>Yes</v>
      </c>
      <c r="J913" s="26" t="str">
        <f>IFERROR(IF(VLOOKUP(Contacts[[#This Row],[Registration Number]],'[1]ET- AC Registrations'!$G$5:$AC$8000,23,FALSE)=TRUE,"Yes","No"),"")</f>
        <v>No</v>
      </c>
      <c r="K913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914" spans="2:11" ht="30" customHeight="1" x14ac:dyDescent="0.3">
      <c r="B914" s="1" t="s">
        <v>924</v>
      </c>
      <c r="C914" s="2" t="str">
        <f>IFERROR(INDEX('[1]ET- AC Registrations'!$A$5:$AE$8000,MATCH(Contacts[[#This Row],[Registration Number]],'[1]ET- AC Registrations'!$G$5:$G$8000,0),MATCH("Operation Name",'[1]ET- AC Registrations'!$A$5:$AE$5,0)),"")</f>
        <v>Coffee Pot Ranch</v>
      </c>
      <c r="D914" s="2"/>
      <c r="E914" s="3">
        <f>IFERROR(INDEX('[1]ET- AC Registrations'!$A$5:$AE$8000,MATCH(Contacts[[#This Row],[Registration Number]],'[1]ET- AC Registrations'!$G$5:$G$8000,0),MATCH("Expiration Date",'[1]ET- AC Registrations'!$A$5:$AE$5,0)),"")</f>
        <v>45480</v>
      </c>
      <c r="F914" s="4" t="str">
        <f>IF(C914="","",IF(COUNTIFS('[1]ET-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4" s="26" t="str">
        <f>IFERROR(IF(VLOOKUP(Contacts[[#This Row],[Registration Number]],'[1]ET- AC Registrations'!$G$5:$AC$8000,20,FALSE)=TRUE,"Yes","No"),"")</f>
        <v>Yes</v>
      </c>
      <c r="H914" s="26" t="str">
        <f>IFERROR(IF(VLOOKUP(Contacts[[#This Row],[Registration Number]],'[1]ET- AC Registrations'!$G$5:$AC$8000,21,FALSE)=TRUE,"Yes","No"),"")</f>
        <v>No</v>
      </c>
      <c r="I914" s="26" t="str">
        <f>IFERROR(IF(VLOOKUP(Contacts[[#This Row],[Registration Number]],'[1]ET- AC Registrations'!$G$5:$AC$8000,22,FALSE)=TRUE,"Yes","No"),"")</f>
        <v>Yes</v>
      </c>
      <c r="J914" s="26" t="str">
        <f>IFERROR(IF(VLOOKUP(Contacts[[#This Row],[Registration Number]],'[1]ET- AC Registrations'!$G$5:$AC$8000,23,FALSE)=TRUE,"Yes","No"),"")</f>
        <v>No</v>
      </c>
      <c r="K914" s="26" t="str">
        <f>IFERROR(INDEX('[1]ET- AC Registrations'!$A$5:$AE$8000,MATCH(Contacts[[#This Row],[Registration Number]],'[1]ET- AC Registrations'!$G$5:$G$8000,0),MATCH("City",'[1]ET- AC Registrations'!$A$5:$AE$5,0)),"")</f>
        <v>Sheridan</v>
      </c>
    </row>
    <row r="915" spans="2:11" ht="30" customHeight="1" x14ac:dyDescent="0.3">
      <c r="B915" s="1" t="s">
        <v>925</v>
      </c>
      <c r="C915" s="2" t="str">
        <f>IFERROR(INDEX('[1]ET- AC Registrations'!$A$5:$AE$8000,MATCH(Contacts[[#This Row],[Registration Number]],'[1]ET- AC Registrations'!$G$5:$G$8000,0),MATCH("Operation Name",'[1]ET- AC Registrations'!$A$5:$AE$5,0)),"")</f>
        <v>Crossing Storage Services Inc</v>
      </c>
      <c r="D915" s="2"/>
      <c r="E915" s="3">
        <f>IFERROR(INDEX('[1]ET- AC Registrations'!$A$5:$AE$8000,MATCH(Contacts[[#This Row],[Registration Number]],'[1]ET- AC Registrations'!$G$5:$G$8000,0),MATCH("Expiration Date",'[1]ET- AC Registrations'!$A$5:$AE$5,0)),"")</f>
        <v>45480</v>
      </c>
      <c r="F915" s="4" t="str">
        <f>IF(C915="","",IF(COUNTIFS('[1]ET-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5" s="26" t="str">
        <f>IFERROR(IF(VLOOKUP(Contacts[[#This Row],[Registration Number]],'[1]ET- AC Registrations'!$G$5:$AC$8000,20,FALSE)=TRUE,"Yes","No"),"")</f>
        <v>Yes</v>
      </c>
      <c r="H915" s="26" t="str">
        <f>IFERROR(IF(VLOOKUP(Contacts[[#This Row],[Registration Number]],'[1]ET- AC Registrations'!$G$5:$AC$8000,21,FALSE)=TRUE,"Yes","No"),"")</f>
        <v>No</v>
      </c>
      <c r="I915" s="26" t="str">
        <f>IFERROR(IF(VLOOKUP(Contacts[[#This Row],[Registration Number]],'[1]ET- AC Registrations'!$G$5:$AC$8000,22,FALSE)=TRUE,"Yes","No"),"")</f>
        <v>Yes</v>
      </c>
      <c r="J915" s="26" t="str">
        <f>IFERROR(IF(VLOOKUP(Contacts[[#This Row],[Registration Number]],'[1]ET- AC Registrations'!$G$5:$AC$8000,23,FALSE)=TRUE,"Yes","No"),"")</f>
        <v>No</v>
      </c>
      <c r="K915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916" spans="2:11" ht="30" customHeight="1" x14ac:dyDescent="0.3">
      <c r="B916" s="1" t="s">
        <v>926</v>
      </c>
      <c r="C916" s="2" t="str">
        <f>IFERROR(INDEX('[1]ET- AC Registrations'!$A$5:$AE$8000,MATCH(Contacts[[#This Row],[Registration Number]],'[1]ET- AC Registrations'!$G$5:$G$8000,0),MATCH("Operation Name",'[1]ET- AC Registrations'!$A$5:$AE$5,0)),"")</f>
        <v>Cream Co LLC</v>
      </c>
      <c r="D916" s="2"/>
      <c r="E916" s="3">
        <f>IFERROR(INDEX('[1]ET- AC Registrations'!$A$5:$AE$8000,MATCH(Contacts[[#This Row],[Registration Number]],'[1]ET- AC Registrations'!$G$5:$G$8000,0),MATCH("Expiration Date",'[1]ET- AC Registrations'!$A$5:$AE$5,0)),"")</f>
        <v>45480</v>
      </c>
      <c r="F916" s="4" t="str">
        <f>IF(C916="","",IF(COUNTIFS('[1]ET-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6" s="26" t="str">
        <f>IFERROR(IF(VLOOKUP(Contacts[[#This Row],[Registration Number]],'[1]ET- AC Registrations'!$G$5:$AC$8000,20,FALSE)=TRUE,"Yes","No"),"")</f>
        <v>No</v>
      </c>
      <c r="H916" s="26" t="str">
        <f>IFERROR(IF(VLOOKUP(Contacts[[#This Row],[Registration Number]],'[1]ET- AC Registrations'!$G$5:$AC$8000,21,FALSE)=TRUE,"Yes","No"),"")</f>
        <v>No</v>
      </c>
      <c r="I916" s="26" t="str">
        <f>IFERROR(IF(VLOOKUP(Contacts[[#This Row],[Registration Number]],'[1]ET- AC Registrations'!$G$5:$AC$8000,22,FALSE)=TRUE,"Yes","No"),"")</f>
        <v>Yes</v>
      </c>
      <c r="J916" s="26" t="str">
        <f>IFERROR(IF(VLOOKUP(Contacts[[#This Row],[Registration Number]],'[1]ET- AC Registrations'!$G$5:$AC$8000,23,FALSE)=TRUE,"Yes","No"),"")</f>
        <v>No</v>
      </c>
      <c r="K916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917" spans="2:11" ht="30" customHeight="1" x14ac:dyDescent="0.3">
      <c r="B917" s="1" t="s">
        <v>927</v>
      </c>
      <c r="C917" s="2" t="str">
        <f>IFERROR(INDEX('[1]ET- AC Registrations'!$A$5:$AE$8000,MATCH(Contacts[[#This Row],[Registration Number]],'[1]ET- AC Registrations'!$G$5:$G$8000,0),MATCH("Operation Name",'[1]ET- AC Registrations'!$A$5:$AE$5,0)),"")</f>
        <v>Select Industries, LLC</v>
      </c>
      <c r="D917" s="2"/>
      <c r="E917" s="3">
        <f>IFERROR(INDEX('[1]ET- AC Registrations'!$A$5:$AE$8000,MATCH(Contacts[[#This Row],[Registration Number]],'[1]ET- AC Registrations'!$G$5:$G$8000,0),MATCH("Expiration Date",'[1]ET- AC Registrations'!$A$5:$AE$5,0)),"")</f>
        <v>45483</v>
      </c>
      <c r="F917" s="4" t="str">
        <f>IF(C917="","",IF(COUNTIFS('[1]ET-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7" s="26" t="str">
        <f>IFERROR(IF(VLOOKUP(Contacts[[#This Row],[Registration Number]],'[1]ET- AC Registrations'!$G$5:$AC$8000,20,FALSE)=TRUE,"Yes","No"),"")</f>
        <v>No</v>
      </c>
      <c r="H917" s="26" t="str">
        <f>IFERROR(IF(VLOOKUP(Contacts[[#This Row],[Registration Number]],'[1]ET- AC Registrations'!$G$5:$AC$8000,21,FALSE)=TRUE,"Yes","No"),"")</f>
        <v>No</v>
      </c>
      <c r="I917" s="26" t="str">
        <f>IFERROR(IF(VLOOKUP(Contacts[[#This Row],[Registration Number]],'[1]ET- AC Registrations'!$G$5:$AC$8000,22,FALSE)=TRUE,"Yes","No"),"")</f>
        <v>Yes</v>
      </c>
      <c r="J917" s="26" t="str">
        <f>IFERROR(IF(VLOOKUP(Contacts[[#This Row],[Registration Number]],'[1]ET- AC Registrations'!$G$5:$AC$8000,23,FALSE)=TRUE,"Yes","No"),"")</f>
        <v>No</v>
      </c>
      <c r="K917" s="26" t="str">
        <f>IFERROR(INDEX('[1]ET- AC Registrations'!$A$5:$AE$8000,MATCH(Contacts[[#This Row],[Registration Number]],'[1]ET- AC Registrations'!$G$5:$G$8000,0),MATCH("City",'[1]ET- AC Registrations'!$A$5:$AE$5,0)),"")</f>
        <v>Bellflower</v>
      </c>
    </row>
    <row r="918" spans="2:11" ht="30" customHeight="1" x14ac:dyDescent="0.3">
      <c r="B918" s="1" t="s">
        <v>928</v>
      </c>
      <c r="C918" s="2" t="str">
        <f>IFERROR(INDEX('[1]ET- AC Registrations'!$A$5:$AE$8000,MATCH(Contacts[[#This Row],[Registration Number]],'[1]ET- AC Registrations'!$G$5:$G$8000,0),MATCH("Operation Name",'[1]ET- AC Registrations'!$A$5:$AE$5,0)),"")</f>
        <v>Compass Foods Inc</v>
      </c>
      <c r="D918" s="2"/>
      <c r="E918" s="3">
        <f>IFERROR(INDEX('[1]ET- AC Registrations'!$A$5:$AE$8000,MATCH(Contacts[[#This Row],[Registration Number]],'[1]ET- AC Registrations'!$G$5:$G$8000,0),MATCH("Expiration Date",'[1]ET- AC Registrations'!$A$5:$AE$5,0)),"")</f>
        <v>45483</v>
      </c>
      <c r="F918" s="4" t="str">
        <f>IF(C918="","",IF(COUNTIFS('[1]ET-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8" s="26" t="str">
        <f>IFERROR(IF(VLOOKUP(Contacts[[#This Row],[Registration Number]],'[1]ET- AC Registrations'!$G$5:$AC$8000,20,FALSE)=TRUE,"Yes","No"),"")</f>
        <v>No</v>
      </c>
      <c r="H918" s="26" t="str">
        <f>IFERROR(IF(VLOOKUP(Contacts[[#This Row],[Registration Number]],'[1]ET- AC Registrations'!$G$5:$AC$8000,21,FALSE)=TRUE,"Yes","No"),"")</f>
        <v>No</v>
      </c>
      <c r="I918" s="26" t="str">
        <f>IFERROR(IF(VLOOKUP(Contacts[[#This Row],[Registration Number]],'[1]ET- AC Registrations'!$G$5:$AC$8000,22,FALSE)=TRUE,"Yes","No"),"")</f>
        <v>Yes</v>
      </c>
      <c r="J918" s="26" t="str">
        <f>IFERROR(IF(VLOOKUP(Contacts[[#This Row],[Registration Number]],'[1]ET- AC Registrations'!$G$5:$AC$8000,23,FALSE)=TRUE,"Yes","No"),"")</f>
        <v>Yes</v>
      </c>
      <c r="K918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919" spans="2:11" ht="30" customHeight="1" x14ac:dyDescent="0.3">
      <c r="B919" s="1" t="s">
        <v>929</v>
      </c>
      <c r="C919" s="2" t="str">
        <f>IFERROR(INDEX('[1]ET- AC Registrations'!$A$5:$AE$8000,MATCH(Contacts[[#This Row],[Registration Number]],'[1]ET- AC Registrations'!$G$5:$G$8000,0),MATCH("Operation Name",'[1]ET- AC Registrations'!$A$5:$AE$5,0)),"")</f>
        <v>Cotati Brand Eggs, Inc</v>
      </c>
      <c r="D919" s="2"/>
      <c r="E919" s="3">
        <f>IFERROR(INDEX('[1]ET- AC Registrations'!$A$5:$AE$8000,MATCH(Contacts[[#This Row],[Registration Number]],'[1]ET- AC Registrations'!$G$5:$G$8000,0),MATCH("Expiration Date",'[1]ET- AC Registrations'!$A$5:$AE$5,0)),"")</f>
        <v>45483</v>
      </c>
      <c r="F919" s="4" t="str">
        <f>IF(C919="","",IF(COUNTIFS('[1]ET-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19" s="26" t="str">
        <f>IFERROR(IF(VLOOKUP(Contacts[[#This Row],[Registration Number]],'[1]ET- AC Registrations'!$G$5:$AC$8000,20,FALSE)=TRUE,"Yes","No"),"")</f>
        <v>Yes</v>
      </c>
      <c r="H919" s="26" t="str">
        <f>IFERROR(IF(VLOOKUP(Contacts[[#This Row],[Registration Number]],'[1]ET- AC Registrations'!$G$5:$AC$8000,21,FALSE)=TRUE,"Yes","No"),"")</f>
        <v>Yes</v>
      </c>
      <c r="I919" s="26" t="str">
        <f>IFERROR(IF(VLOOKUP(Contacts[[#This Row],[Registration Number]],'[1]ET- AC Registrations'!$G$5:$AC$8000,22,FALSE)=TRUE,"Yes","No"),"")</f>
        <v>Yes</v>
      </c>
      <c r="J919" s="26" t="str">
        <f>IFERROR(IF(VLOOKUP(Contacts[[#This Row],[Registration Number]],'[1]ET- AC Registrations'!$G$5:$AC$8000,23,FALSE)=TRUE,"Yes","No"),"")</f>
        <v>Yes</v>
      </c>
      <c r="K919" s="26" t="str">
        <f>IFERROR(INDEX('[1]ET- AC Registrations'!$A$5:$AE$8000,MATCH(Contacts[[#This Row],[Registration Number]],'[1]ET- AC Registrations'!$G$5:$G$8000,0),MATCH("City",'[1]ET- AC Registrations'!$A$5:$AE$5,0)),"")</f>
        <v>Cotati</v>
      </c>
    </row>
    <row r="920" spans="2:11" ht="30" customHeight="1" x14ac:dyDescent="0.3">
      <c r="B920" s="1" t="s">
        <v>930</v>
      </c>
      <c r="C920" s="2" t="str">
        <f>IFERROR(INDEX('[1]ET- AC Registrations'!$A$5:$AE$8000,MATCH(Contacts[[#This Row],[Registration Number]],'[1]ET- AC Registrations'!$G$5:$G$8000,0),MATCH("Operation Name",'[1]ET- AC Registrations'!$A$5:$AE$5,0)),"")</f>
        <v>Debra Paver</v>
      </c>
      <c r="D920" s="2"/>
      <c r="E920" s="3">
        <f>IFERROR(INDEX('[1]ET- AC Registrations'!$A$5:$AE$8000,MATCH(Contacts[[#This Row],[Registration Number]],'[1]ET- AC Registrations'!$G$5:$G$8000,0),MATCH("Expiration Date",'[1]ET- AC Registrations'!$A$5:$AE$5,0)),"")</f>
        <v>0</v>
      </c>
      <c r="F920" s="4" t="str">
        <f>IF(C920="","",IF(COUNTIFS('[1]ET-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0" s="26" t="str">
        <f>IFERROR(IF(VLOOKUP(Contacts[[#This Row],[Registration Number]],'[1]ET- AC Registrations'!$G$5:$AC$8000,20,FALSE)=TRUE,"Yes","No"),"")</f>
        <v>No</v>
      </c>
      <c r="H920" s="26" t="str">
        <f>IFERROR(IF(VLOOKUP(Contacts[[#This Row],[Registration Number]],'[1]ET- AC Registrations'!$G$5:$AC$8000,21,FALSE)=TRUE,"Yes","No"),"")</f>
        <v>No</v>
      </c>
      <c r="I920" s="26" t="str">
        <f>IFERROR(IF(VLOOKUP(Contacts[[#This Row],[Registration Number]],'[1]ET- AC Registrations'!$G$5:$AC$8000,22,FALSE)=TRUE,"Yes","No"),"")</f>
        <v>Yes</v>
      </c>
      <c r="J920" s="26" t="str">
        <f>IFERROR(IF(VLOOKUP(Contacts[[#This Row],[Registration Number]],'[1]ET- AC Registrations'!$G$5:$AC$8000,23,FALSE)=TRUE,"Yes","No"),"")</f>
        <v>No</v>
      </c>
      <c r="K920" s="26" t="str">
        <f>IFERROR(INDEX('[1]ET- AC Registrations'!$A$5:$AE$8000,MATCH(Contacts[[#This Row],[Registration Number]],'[1]ET- AC Registrations'!$G$5:$G$8000,0),MATCH("City",'[1]ET- AC Registrations'!$A$5:$AE$5,0)),"")</f>
        <v>Templeton</v>
      </c>
    </row>
    <row r="921" spans="2:11" ht="30" customHeight="1" x14ac:dyDescent="0.3">
      <c r="B921" s="1" t="s">
        <v>931</v>
      </c>
      <c r="C921" s="2" t="str">
        <f>IFERROR(INDEX('[1]ET- AC Registrations'!$A$5:$AE$8000,MATCH(Contacts[[#This Row],[Registration Number]],'[1]ET- AC Registrations'!$G$5:$G$8000,0),MATCH("Operation Name",'[1]ET- AC Registrations'!$A$5:$AE$5,0)),"")</f>
        <v>FSE Processing, LLC</v>
      </c>
      <c r="D921" s="2"/>
      <c r="E921" s="3">
        <f>IFERROR(INDEX('[1]ET- AC Registrations'!$A$5:$AE$8000,MATCH(Contacts[[#This Row],[Registration Number]],'[1]ET- AC Registrations'!$G$5:$G$8000,0),MATCH("Expiration Date",'[1]ET- AC Registrations'!$A$5:$AE$5,0)),"")</f>
        <v>45483</v>
      </c>
      <c r="F921" s="4" t="str">
        <f>IF(C921="","",IF(COUNTIFS('[1]ET-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21" s="26" t="str">
        <f>IFERROR(IF(VLOOKUP(Contacts[[#This Row],[Registration Number]],'[1]ET- AC Registrations'!$G$5:$AC$8000,20,FALSE)=TRUE,"Yes","No"),"")</f>
        <v>Yes</v>
      </c>
      <c r="H921" s="26" t="str">
        <f>IFERROR(IF(VLOOKUP(Contacts[[#This Row],[Registration Number]],'[1]ET- AC Registrations'!$G$5:$AC$8000,21,FALSE)=TRUE,"Yes","No"),"")</f>
        <v>No</v>
      </c>
      <c r="I921" s="26" t="str">
        <f>IFERROR(IF(VLOOKUP(Contacts[[#This Row],[Registration Number]],'[1]ET- AC Registrations'!$G$5:$AC$8000,22,FALSE)=TRUE,"Yes","No"),"")</f>
        <v>No</v>
      </c>
      <c r="J921" s="26" t="str">
        <f>IFERROR(IF(VLOOKUP(Contacts[[#This Row],[Registration Number]],'[1]ET- AC Registrations'!$G$5:$AC$8000,23,FALSE)=TRUE,"Yes","No"),"")</f>
        <v>No</v>
      </c>
      <c r="K921" s="26" t="str">
        <f>IFERROR(INDEX('[1]ET- AC Registrations'!$A$5:$AE$8000,MATCH(Contacts[[#This Row],[Registration Number]],'[1]ET- AC Registrations'!$G$5:$G$8000,0),MATCH("City",'[1]ET- AC Registrations'!$A$5:$AE$5,0)),"")</f>
        <v>Muscoda</v>
      </c>
    </row>
    <row r="922" spans="2:11" ht="30" customHeight="1" x14ac:dyDescent="0.3">
      <c r="B922" s="1" t="s">
        <v>932</v>
      </c>
      <c r="C922" s="2" t="str">
        <f>IFERROR(INDEX('[1]ET- AC Registrations'!$A$5:$AE$8000,MATCH(Contacts[[#This Row],[Registration Number]],'[1]ET- AC Registrations'!$G$5:$G$8000,0),MATCH("Operation Name",'[1]ET- AC Registrations'!$A$5:$AE$5,0)),"")</f>
        <v>Fairfield Specialty Eggs</v>
      </c>
      <c r="D922" s="2"/>
      <c r="E922" s="3">
        <f>IFERROR(INDEX('[1]ET- AC Registrations'!$A$5:$AE$8000,MATCH(Contacts[[#This Row],[Registration Number]],'[1]ET- AC Registrations'!$G$5:$G$8000,0),MATCH("Expiration Date",'[1]ET- AC Registrations'!$A$5:$AE$5,0)),"")</f>
        <v>45485</v>
      </c>
      <c r="F922" s="4" t="str">
        <f>IF(C922="","",IF(COUNTIFS('[1]ET-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22" s="26" t="str">
        <f>IFERROR(IF(VLOOKUP(Contacts[[#This Row],[Registration Number]],'[1]ET- AC Registrations'!$G$5:$AC$8000,20,FALSE)=TRUE,"Yes","No"),"")</f>
        <v>Yes</v>
      </c>
      <c r="H922" s="26" t="str">
        <f>IFERROR(IF(VLOOKUP(Contacts[[#This Row],[Registration Number]],'[1]ET- AC Registrations'!$G$5:$AC$8000,21,FALSE)=TRUE,"Yes","No"),"")</f>
        <v>No</v>
      </c>
      <c r="I922" s="26" t="str">
        <f>IFERROR(IF(VLOOKUP(Contacts[[#This Row],[Registration Number]],'[1]ET- AC Registrations'!$G$5:$AC$8000,22,FALSE)=TRUE,"Yes","No"),"")</f>
        <v>No</v>
      </c>
      <c r="J922" s="26" t="str">
        <f>IFERROR(IF(VLOOKUP(Contacts[[#This Row],[Registration Number]],'[1]ET- AC Registrations'!$G$5:$AC$8000,23,FALSE)=TRUE,"Yes","No"),"")</f>
        <v>No</v>
      </c>
      <c r="K922" s="26" t="str">
        <f>IFERROR(INDEX('[1]ET- AC Registrations'!$A$5:$AE$8000,MATCH(Contacts[[#This Row],[Registration Number]],'[1]ET- AC Registrations'!$G$5:$G$8000,0),MATCH("City",'[1]ET- AC Registrations'!$A$5:$AE$5,0)),"")</f>
        <v>Muscoda</v>
      </c>
    </row>
    <row r="923" spans="2:11" ht="30" customHeight="1" x14ac:dyDescent="0.3">
      <c r="B923" s="1" t="s">
        <v>933</v>
      </c>
      <c r="C923" s="2" t="str">
        <f>IFERROR(INDEX('[1]ET- AC Registrations'!$A$5:$AE$8000,MATCH(Contacts[[#This Row],[Registration Number]],'[1]ET- AC Registrations'!$G$5:$G$8000,0),MATCH("Operation Name",'[1]ET- AC Registrations'!$A$5:$AE$5,0)),"")</f>
        <v>From the Farmhouse Farm</v>
      </c>
      <c r="D923" s="2"/>
      <c r="E923" s="3">
        <f>IFERROR(INDEX('[1]ET- AC Registrations'!$A$5:$AE$8000,MATCH(Contacts[[#This Row],[Registration Number]],'[1]ET- AC Registrations'!$G$5:$G$8000,0),MATCH("Expiration Date",'[1]ET- AC Registrations'!$A$5:$AE$5,0)),"")</f>
        <v>45532</v>
      </c>
      <c r="F923" s="4" t="str">
        <f>IF(C923="","",IF(COUNTIFS('[1]ET-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3" s="26" t="str">
        <f>IFERROR(IF(VLOOKUP(Contacts[[#This Row],[Registration Number]],'[1]ET- AC Registrations'!$G$5:$AC$8000,20,FALSE)=TRUE,"Yes","No"),"")</f>
        <v>Yes</v>
      </c>
      <c r="H923" s="26" t="str">
        <f>IFERROR(IF(VLOOKUP(Contacts[[#This Row],[Registration Number]],'[1]ET- AC Registrations'!$G$5:$AC$8000,21,FALSE)=TRUE,"Yes","No"),"")</f>
        <v>No</v>
      </c>
      <c r="I923" s="26" t="str">
        <f>IFERROR(IF(VLOOKUP(Contacts[[#This Row],[Registration Number]],'[1]ET- AC Registrations'!$G$5:$AC$8000,22,FALSE)=TRUE,"Yes","No"),"")</f>
        <v>Yes</v>
      </c>
      <c r="J923" s="26" t="str">
        <f>IFERROR(IF(VLOOKUP(Contacts[[#This Row],[Registration Number]],'[1]ET- AC Registrations'!$G$5:$AC$8000,23,FALSE)=TRUE,"Yes","No"),"")</f>
        <v>No</v>
      </c>
      <c r="K923" s="26" t="str">
        <f>IFERROR(INDEX('[1]ET- AC Registrations'!$A$5:$AE$8000,MATCH(Contacts[[#This Row],[Registration Number]],'[1]ET- AC Registrations'!$G$5:$G$8000,0),MATCH("City",'[1]ET- AC Registrations'!$A$5:$AE$5,0)),"")</f>
        <v>Bakersfield</v>
      </c>
    </row>
    <row r="924" spans="2:11" ht="30" customHeight="1" x14ac:dyDescent="0.3">
      <c r="B924" s="1" t="s">
        <v>934</v>
      </c>
      <c r="C924" s="2" t="str">
        <f>IFERROR(INDEX('[1]ET- AC Registrations'!$A$5:$AE$8000,MATCH(Contacts[[#This Row],[Registration Number]],'[1]ET- AC Registrations'!$G$5:$G$8000,0),MATCH("Operation Name",'[1]ET- AC Registrations'!$A$5:$AE$5,0)),"")</f>
        <v>Webster City Custom Meats, Inc</v>
      </c>
      <c r="D924" s="2"/>
      <c r="E924" s="3">
        <f>IFERROR(INDEX('[1]ET- AC Registrations'!$A$5:$AE$8000,MATCH(Contacts[[#This Row],[Registration Number]],'[1]ET- AC Registrations'!$G$5:$G$8000,0),MATCH("Expiration Date",'[1]ET- AC Registrations'!$A$5:$AE$5,0)),"")</f>
        <v>45485</v>
      </c>
      <c r="F924" s="4" t="str">
        <f>IF(C924="","",IF(COUNTIFS('[1]ET-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24" s="26" t="str">
        <f>IFERROR(IF(VLOOKUP(Contacts[[#This Row],[Registration Number]],'[1]ET- AC Registrations'!$G$5:$AC$8000,20,FALSE)=TRUE,"Yes","No"),"")</f>
        <v>No</v>
      </c>
      <c r="H924" s="26" t="str">
        <f>IFERROR(IF(VLOOKUP(Contacts[[#This Row],[Registration Number]],'[1]ET- AC Registrations'!$G$5:$AC$8000,21,FALSE)=TRUE,"Yes","No"),"")</f>
        <v>No</v>
      </c>
      <c r="I924" s="26" t="str">
        <f>IFERROR(IF(VLOOKUP(Contacts[[#This Row],[Registration Number]],'[1]ET- AC Registrations'!$G$5:$AC$8000,22,FALSE)=TRUE,"Yes","No"),"")</f>
        <v>Yes</v>
      </c>
      <c r="J924" s="26" t="str">
        <f>IFERROR(IF(VLOOKUP(Contacts[[#This Row],[Registration Number]],'[1]ET- AC Registrations'!$G$5:$AC$8000,23,FALSE)=TRUE,"Yes","No"),"")</f>
        <v>No</v>
      </c>
      <c r="K924" s="26" t="str">
        <f>IFERROR(INDEX('[1]ET- AC Registrations'!$A$5:$AE$8000,MATCH(Contacts[[#This Row],[Registration Number]],'[1]ET- AC Registrations'!$G$5:$G$8000,0),MATCH("City",'[1]ET- AC Registrations'!$A$5:$AE$5,0)),"")</f>
        <v>Webster City</v>
      </c>
    </row>
    <row r="925" spans="2:11" ht="30" customHeight="1" x14ac:dyDescent="0.3">
      <c r="B925" s="1" t="s">
        <v>935</v>
      </c>
      <c r="C925" s="2" t="str">
        <f>IFERROR(INDEX('[1]ET- AC Registrations'!$A$5:$AE$8000,MATCH(Contacts[[#This Row],[Registration Number]],'[1]ET- AC Registrations'!$G$5:$G$8000,0),MATCH("Operation Name",'[1]ET- AC Registrations'!$A$5:$AE$5,0)),"")</f>
        <v>Better Organics Farm</v>
      </c>
      <c r="D925" s="2"/>
      <c r="E925" s="3">
        <f>IFERROR(INDEX('[1]ET- AC Registrations'!$A$5:$AE$8000,MATCH(Contacts[[#This Row],[Registration Number]],'[1]ET- AC Registrations'!$G$5:$G$8000,0),MATCH("Expiration Date",'[1]ET- AC Registrations'!$A$5:$AE$5,0)),"")</f>
        <v>45485</v>
      </c>
      <c r="F925" s="4" t="str">
        <f>IF(C925="","",IF(COUNTIFS('[1]ET-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5" s="26" t="str">
        <f>IFERROR(IF(VLOOKUP(Contacts[[#This Row],[Registration Number]],'[1]ET- AC Registrations'!$G$5:$AC$8000,20,FALSE)=TRUE,"Yes","No"),"")</f>
        <v>Yes</v>
      </c>
      <c r="H925" s="26" t="str">
        <f>IFERROR(IF(VLOOKUP(Contacts[[#This Row],[Registration Number]],'[1]ET- AC Registrations'!$G$5:$AC$8000,21,FALSE)=TRUE,"Yes","No"),"")</f>
        <v>No</v>
      </c>
      <c r="I925" s="26" t="str">
        <f>IFERROR(IF(VLOOKUP(Contacts[[#This Row],[Registration Number]],'[1]ET- AC Registrations'!$G$5:$AC$8000,22,FALSE)=TRUE,"Yes","No"),"")</f>
        <v>No</v>
      </c>
      <c r="J925" s="26" t="str">
        <f>IFERROR(IF(VLOOKUP(Contacts[[#This Row],[Registration Number]],'[1]ET- AC Registrations'!$G$5:$AC$8000,23,FALSE)=TRUE,"Yes","No"),"")</f>
        <v>No</v>
      </c>
      <c r="K925" s="26" t="str">
        <f>IFERROR(INDEX('[1]ET- AC Registrations'!$A$5:$AE$8000,MATCH(Contacts[[#This Row],[Registration Number]],'[1]ET- AC Registrations'!$G$5:$G$8000,0),MATCH("City",'[1]ET- AC Registrations'!$A$5:$AE$5,0)),"")</f>
        <v>Cambria</v>
      </c>
    </row>
    <row r="926" spans="2:11" ht="30" customHeight="1" x14ac:dyDescent="0.3">
      <c r="B926" s="1" t="s">
        <v>936</v>
      </c>
      <c r="C926" s="2" t="str">
        <f>IFERROR(INDEX('[1]ET- AC Registrations'!$A$5:$AE$8000,MATCH(Contacts[[#This Row],[Registration Number]],'[1]ET- AC Registrations'!$G$5:$G$8000,0),MATCH("Operation Name",'[1]ET- AC Registrations'!$A$5:$AE$5,0)),"")</f>
        <v>Wismettac Asian Foods, Inc</v>
      </c>
      <c r="D926" s="2"/>
      <c r="E926" s="3">
        <f>IFERROR(INDEX('[1]ET- AC Registrations'!$A$5:$AE$8000,MATCH(Contacts[[#This Row],[Registration Number]],'[1]ET- AC Registrations'!$G$5:$G$8000,0),MATCH("Expiration Date",'[1]ET- AC Registrations'!$A$5:$AE$5,0)),"")</f>
        <v>45486</v>
      </c>
      <c r="F926" s="4" t="str">
        <f>IF(C926="","",IF(COUNTIFS('[1]ET-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6" s="26" t="str">
        <f>IFERROR(IF(VLOOKUP(Contacts[[#This Row],[Registration Number]],'[1]ET- AC Registrations'!$G$5:$AC$8000,20,FALSE)=TRUE,"Yes","No"),"")</f>
        <v>Yes</v>
      </c>
      <c r="H926" s="26" t="str">
        <f>IFERROR(IF(VLOOKUP(Contacts[[#This Row],[Registration Number]],'[1]ET- AC Registrations'!$G$5:$AC$8000,21,FALSE)=TRUE,"Yes","No"),"")</f>
        <v>Yes</v>
      </c>
      <c r="I926" s="26" t="str">
        <f>IFERROR(IF(VLOOKUP(Contacts[[#This Row],[Registration Number]],'[1]ET- AC Registrations'!$G$5:$AC$8000,22,FALSE)=TRUE,"Yes","No"),"")</f>
        <v>Yes</v>
      </c>
      <c r="J926" s="26" t="str">
        <f>IFERROR(IF(VLOOKUP(Contacts[[#This Row],[Registration Number]],'[1]ET- AC Registrations'!$G$5:$AC$8000,23,FALSE)=TRUE,"Yes","No"),"")</f>
        <v>No</v>
      </c>
      <c r="K926" s="26" t="str">
        <f>IFERROR(INDEX('[1]ET- AC Registrations'!$A$5:$AE$8000,MATCH(Contacts[[#This Row],[Registration Number]],'[1]ET- AC Registrations'!$G$5:$G$8000,0),MATCH("City",'[1]ET- AC Registrations'!$A$5:$AE$5,0)),"")</f>
        <v>Brisbane</v>
      </c>
    </row>
    <row r="927" spans="2:11" ht="30" customHeight="1" x14ac:dyDescent="0.3">
      <c r="B927" s="1" t="s">
        <v>937</v>
      </c>
      <c r="C927" s="2" t="str">
        <f>IFERROR(INDEX('[1]ET- AC Registrations'!$A$5:$AE$8000,MATCH(Contacts[[#This Row],[Registration Number]],'[1]ET- AC Registrations'!$G$5:$G$8000,0),MATCH("Operation Name",'[1]ET- AC Registrations'!$A$5:$AE$5,0)),"")</f>
        <v>Wismettac Asian Foods, Inc</v>
      </c>
      <c r="D927" s="2"/>
      <c r="E927" s="3">
        <f>IFERROR(INDEX('[1]ET- AC Registrations'!$A$5:$AE$8000,MATCH(Contacts[[#This Row],[Registration Number]],'[1]ET- AC Registrations'!$G$5:$G$8000,0),MATCH("Expiration Date",'[1]ET- AC Registrations'!$A$5:$AE$5,0)),"")</f>
        <v>45486</v>
      </c>
      <c r="F927" s="4" t="str">
        <f>IF(C927="","",IF(COUNTIFS('[1]ET-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7" s="26" t="str">
        <f>IFERROR(IF(VLOOKUP(Contacts[[#This Row],[Registration Number]],'[1]ET- AC Registrations'!$G$5:$AC$8000,20,FALSE)=TRUE,"Yes","No"),"")</f>
        <v>Yes</v>
      </c>
      <c r="H927" s="26" t="str">
        <f>IFERROR(IF(VLOOKUP(Contacts[[#This Row],[Registration Number]],'[1]ET- AC Registrations'!$G$5:$AC$8000,21,FALSE)=TRUE,"Yes","No"),"")</f>
        <v>Yes</v>
      </c>
      <c r="I927" s="26" t="str">
        <f>IFERROR(IF(VLOOKUP(Contacts[[#This Row],[Registration Number]],'[1]ET- AC Registrations'!$G$5:$AC$8000,22,FALSE)=TRUE,"Yes","No"),"")</f>
        <v>Yes</v>
      </c>
      <c r="J927" s="26" t="str">
        <f>IFERROR(IF(VLOOKUP(Contacts[[#This Row],[Registration Number]],'[1]ET- AC Registrations'!$G$5:$AC$8000,23,FALSE)=TRUE,"Yes","No"),"")</f>
        <v>No</v>
      </c>
      <c r="K927" s="26" t="str">
        <f>IFERROR(INDEX('[1]ET- AC Registrations'!$A$5:$AE$8000,MATCH(Contacts[[#This Row],[Registration Number]],'[1]ET- AC Registrations'!$G$5:$G$8000,0),MATCH("City",'[1]ET- AC Registrations'!$A$5:$AE$5,0)),"")</f>
        <v>Santa Fe Springs</v>
      </c>
    </row>
    <row r="928" spans="2:11" ht="30" customHeight="1" x14ac:dyDescent="0.3">
      <c r="B928" s="1" t="s">
        <v>938</v>
      </c>
      <c r="C928" s="2" t="str">
        <f>IFERROR(INDEX('[1]ET- AC Registrations'!$A$5:$AE$8000,MATCH(Contacts[[#This Row],[Registration Number]],'[1]ET- AC Registrations'!$G$5:$G$8000,0),MATCH("Operation Name",'[1]ET- AC Registrations'!$A$5:$AE$5,0)),"")</f>
        <v>Wismettac Asian Foods Inc</v>
      </c>
      <c r="D928" s="2"/>
      <c r="E928" s="3">
        <f>IFERROR(INDEX('[1]ET- AC Registrations'!$A$5:$AE$8000,MATCH(Contacts[[#This Row],[Registration Number]],'[1]ET- AC Registrations'!$G$5:$G$8000,0),MATCH("Expiration Date",'[1]ET- AC Registrations'!$A$5:$AE$5,0)),"")</f>
        <v>45486</v>
      </c>
      <c r="F928" s="4" t="str">
        <f>IF(C928="","",IF(COUNTIFS('[1]ET-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8" s="26" t="str">
        <f>IFERROR(IF(VLOOKUP(Contacts[[#This Row],[Registration Number]],'[1]ET- AC Registrations'!$G$5:$AC$8000,20,FALSE)=TRUE,"Yes","No"),"")</f>
        <v>Yes</v>
      </c>
      <c r="H928" s="26" t="str">
        <f>IFERROR(IF(VLOOKUP(Contacts[[#This Row],[Registration Number]],'[1]ET- AC Registrations'!$G$5:$AC$8000,21,FALSE)=TRUE,"Yes","No"),"")</f>
        <v>Yes</v>
      </c>
      <c r="I928" s="26" t="str">
        <f>IFERROR(IF(VLOOKUP(Contacts[[#This Row],[Registration Number]],'[1]ET- AC Registrations'!$G$5:$AC$8000,22,FALSE)=TRUE,"Yes","No"),"")</f>
        <v>Yes</v>
      </c>
      <c r="J928" s="26" t="str">
        <f>IFERROR(IF(VLOOKUP(Contacts[[#This Row],[Registration Number]],'[1]ET- AC Registrations'!$G$5:$AC$8000,23,FALSE)=TRUE,"Yes","No"),"")</f>
        <v>No</v>
      </c>
      <c r="K928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929" spans="2:11" ht="30" customHeight="1" x14ac:dyDescent="0.3">
      <c r="B929" s="1" t="s">
        <v>939</v>
      </c>
      <c r="C929" s="2" t="str">
        <f>IFERROR(INDEX('[1]ET- AC Registrations'!$A$5:$AE$8000,MATCH(Contacts[[#This Row],[Registration Number]],'[1]ET- AC Registrations'!$G$5:$G$8000,0),MATCH("Operation Name",'[1]ET- AC Registrations'!$A$5:$AE$5,0)),"")</f>
        <v>Lacto USA Inc</v>
      </c>
      <c r="D929" s="2"/>
      <c r="E929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29" s="4" t="str">
        <f>IF(C929="","",IF(COUNTIFS('[1]ET-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29" s="26" t="str">
        <f>IFERROR(IF(VLOOKUP(Contacts[[#This Row],[Registration Number]],'[1]ET- AC Registrations'!$G$5:$AC$8000,20,FALSE)=TRUE,"Yes","No"),"")</f>
        <v>No</v>
      </c>
      <c r="H929" s="26" t="str">
        <f>IFERROR(IF(VLOOKUP(Contacts[[#This Row],[Registration Number]],'[1]ET- AC Registrations'!$G$5:$AC$8000,21,FALSE)=TRUE,"Yes","No"),"")</f>
        <v>No</v>
      </c>
      <c r="I929" s="26" t="str">
        <f>IFERROR(IF(VLOOKUP(Contacts[[#This Row],[Registration Number]],'[1]ET- AC Registrations'!$G$5:$AC$8000,22,FALSE)=TRUE,"Yes","No"),"")</f>
        <v>Yes</v>
      </c>
      <c r="J929" s="26" t="str">
        <f>IFERROR(IF(VLOOKUP(Contacts[[#This Row],[Registration Number]],'[1]ET- AC Registrations'!$G$5:$AC$8000,23,FALSE)=TRUE,"Yes","No"),"")</f>
        <v>No</v>
      </c>
      <c r="K929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930" spans="2:11" ht="30" customHeight="1" x14ac:dyDescent="0.3">
      <c r="B930" s="1" t="s">
        <v>940</v>
      </c>
      <c r="C930" s="2" t="str">
        <f>IFERROR(INDEX('[1]ET- AC Registrations'!$A$5:$AE$8000,MATCH(Contacts[[#This Row],[Registration Number]],'[1]ET- AC Registrations'!$G$5:$G$8000,0),MATCH("Operation Name",'[1]ET- AC Registrations'!$A$5:$AE$5,0)),"")</f>
        <v>Nor-Am Cold Storage</v>
      </c>
      <c r="D930" s="2"/>
      <c r="E930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30" s="4" t="str">
        <f>IF(C930="","",IF(COUNTIFS('[1]ET-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30" s="26" t="str">
        <f>IFERROR(IF(VLOOKUP(Contacts[[#This Row],[Registration Number]],'[1]ET- AC Registrations'!$G$5:$AC$8000,20,FALSE)=TRUE,"Yes","No"),"")</f>
        <v>No</v>
      </c>
      <c r="H930" s="26" t="str">
        <f>IFERROR(IF(VLOOKUP(Contacts[[#This Row],[Registration Number]],'[1]ET- AC Registrations'!$G$5:$AC$8000,21,FALSE)=TRUE,"Yes","No"),"")</f>
        <v>Yes</v>
      </c>
      <c r="I930" s="26" t="str">
        <f>IFERROR(IF(VLOOKUP(Contacts[[#This Row],[Registration Number]],'[1]ET- AC Registrations'!$G$5:$AC$8000,22,FALSE)=TRUE,"Yes","No"),"")</f>
        <v>Yes</v>
      </c>
      <c r="J930" s="26" t="str">
        <f>IFERROR(IF(VLOOKUP(Contacts[[#This Row],[Registration Number]],'[1]ET- AC Registrations'!$G$5:$AC$8000,23,FALSE)=TRUE,"Yes","No"),"")</f>
        <v>No</v>
      </c>
      <c r="K930" s="26" t="str">
        <f>IFERROR(INDEX('[1]ET- AC Registrations'!$A$5:$AE$8000,MATCH(Contacts[[#This Row],[Registration Number]],'[1]ET- AC Registrations'!$G$5:$G$8000,0),MATCH("City",'[1]ET- AC Registrations'!$A$5:$AE$5,0)),"")</f>
        <v>Schuyler</v>
      </c>
    </row>
    <row r="931" spans="2:11" ht="30" customHeight="1" x14ac:dyDescent="0.3">
      <c r="B931" s="1" t="s">
        <v>941</v>
      </c>
      <c r="C931" s="2" t="str">
        <f>IFERROR(INDEX('[1]ET- AC Registrations'!$A$5:$AE$8000,MATCH(Contacts[[#This Row],[Registration Number]],'[1]ET- AC Registrations'!$G$5:$G$8000,0),MATCH("Operation Name",'[1]ET- AC Registrations'!$A$5:$AE$5,0)),"")</f>
        <v>Creekstone Farms Premium Beef LLC</v>
      </c>
      <c r="D931" s="2"/>
      <c r="E931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31" s="4" t="str">
        <f>IF(C931="","",IF(COUNTIFS('[1]ET-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31" s="26" t="str">
        <f>IFERROR(IF(VLOOKUP(Contacts[[#This Row],[Registration Number]],'[1]ET- AC Registrations'!$G$5:$AC$8000,20,FALSE)=TRUE,"Yes","No"),"")</f>
        <v>No</v>
      </c>
      <c r="H931" s="26" t="str">
        <f>IFERROR(IF(VLOOKUP(Contacts[[#This Row],[Registration Number]],'[1]ET- AC Registrations'!$G$5:$AC$8000,21,FALSE)=TRUE,"Yes","No"),"")</f>
        <v>No</v>
      </c>
      <c r="I931" s="26" t="str">
        <f>IFERROR(IF(VLOOKUP(Contacts[[#This Row],[Registration Number]],'[1]ET- AC Registrations'!$G$5:$AC$8000,22,FALSE)=TRUE,"Yes","No"),"")</f>
        <v>Yes</v>
      </c>
      <c r="J931" s="26" t="str">
        <f>IFERROR(IF(VLOOKUP(Contacts[[#This Row],[Registration Number]],'[1]ET- AC Registrations'!$G$5:$AC$8000,23,FALSE)=TRUE,"Yes","No"),"")</f>
        <v>No</v>
      </c>
      <c r="K931" s="26" t="str">
        <f>IFERROR(INDEX('[1]ET- AC Registrations'!$A$5:$AE$8000,MATCH(Contacts[[#This Row],[Registration Number]],'[1]ET- AC Registrations'!$G$5:$G$8000,0),MATCH("City",'[1]ET- AC Registrations'!$A$5:$AE$5,0)),"")</f>
        <v>Arkansas City</v>
      </c>
    </row>
    <row r="932" spans="2:11" ht="30" customHeight="1" x14ac:dyDescent="0.3">
      <c r="B932" s="1" t="s">
        <v>942</v>
      </c>
      <c r="C932" s="2" t="str">
        <f>IFERROR(INDEX('[1]ET- AC Registrations'!$A$5:$AE$8000,MATCH(Contacts[[#This Row],[Registration Number]],'[1]ET- AC Registrations'!$G$5:$G$8000,0),MATCH("Operation Name",'[1]ET- AC Registrations'!$A$5:$AE$5,0)),"")</f>
        <v>Yamaya USA Inc</v>
      </c>
      <c r="D932" s="2"/>
      <c r="E932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32" s="4" t="str">
        <f>IF(C932="","",IF(COUNTIFS('[1]ET-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32" s="26" t="str">
        <f>IFERROR(IF(VLOOKUP(Contacts[[#This Row],[Registration Number]],'[1]ET- AC Registrations'!$G$5:$AC$8000,20,FALSE)=TRUE,"Yes","No"),"")</f>
        <v>No</v>
      </c>
      <c r="H932" s="26" t="str">
        <f>IFERROR(IF(VLOOKUP(Contacts[[#This Row],[Registration Number]],'[1]ET- AC Registrations'!$G$5:$AC$8000,21,FALSE)=TRUE,"Yes","No"),"")</f>
        <v>No</v>
      </c>
      <c r="I932" s="26" t="str">
        <f>IFERROR(IF(VLOOKUP(Contacts[[#This Row],[Registration Number]],'[1]ET- AC Registrations'!$G$5:$AC$8000,22,FALSE)=TRUE,"Yes","No"),"")</f>
        <v>Yes</v>
      </c>
      <c r="J932" s="26" t="str">
        <f>IFERROR(IF(VLOOKUP(Contacts[[#This Row],[Registration Number]],'[1]ET- AC Registrations'!$G$5:$AC$8000,23,FALSE)=TRUE,"Yes","No"),"")</f>
        <v>Yes</v>
      </c>
      <c r="K932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933" spans="2:11" ht="30" customHeight="1" x14ac:dyDescent="0.3">
      <c r="B933" s="1" t="s">
        <v>943</v>
      </c>
      <c r="C933" s="2" t="str">
        <f>IFERROR(INDEX('[1]ET- AC Registrations'!$A$5:$AE$8000,MATCH(Contacts[[#This Row],[Registration Number]],'[1]ET- AC Registrations'!$G$5:$G$8000,0),MATCH("Operation Name",'[1]ET- AC Registrations'!$A$5:$AE$5,0)),"")</f>
        <v>Grubmarket, Inc. DBA Grand Food</v>
      </c>
      <c r="D933" s="2"/>
      <c r="E933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33" s="4" t="str">
        <f>IF(C933="","",IF(COUNTIFS('[1]ET-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33" s="26" t="str">
        <f>IFERROR(IF(VLOOKUP(Contacts[[#This Row],[Registration Number]],'[1]ET- AC Registrations'!$G$5:$AC$8000,20,FALSE)=TRUE,"Yes","No"),"")</f>
        <v>No</v>
      </c>
      <c r="H933" s="26" t="str">
        <f>IFERROR(IF(VLOOKUP(Contacts[[#This Row],[Registration Number]],'[1]ET- AC Registrations'!$G$5:$AC$8000,21,FALSE)=TRUE,"Yes","No"),"")</f>
        <v>No</v>
      </c>
      <c r="I933" s="26" t="str">
        <f>IFERROR(IF(VLOOKUP(Contacts[[#This Row],[Registration Number]],'[1]ET- AC Registrations'!$G$5:$AC$8000,22,FALSE)=TRUE,"Yes","No"),"")</f>
        <v>Yes</v>
      </c>
      <c r="J933" s="26" t="str">
        <f>IFERROR(IF(VLOOKUP(Contacts[[#This Row],[Registration Number]],'[1]ET- AC Registrations'!$G$5:$AC$8000,23,FALSE)=TRUE,"Yes","No"),"")</f>
        <v>No</v>
      </c>
      <c r="K933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934" spans="2:11" ht="30" customHeight="1" x14ac:dyDescent="0.3">
      <c r="B934" s="1" t="s">
        <v>944</v>
      </c>
      <c r="C934" s="2" t="str">
        <f>IFERROR(INDEX('[1]ET- AC Registrations'!$A$5:$AE$8000,MATCH(Contacts[[#This Row],[Registration Number]],'[1]ET- AC Registrations'!$G$5:$G$8000,0),MATCH("Operation Name",'[1]ET- AC Registrations'!$A$5:$AE$5,0)),"")</f>
        <v>Fortune Wisconsin</v>
      </c>
      <c r="D934" s="2"/>
      <c r="E934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34" s="4" t="str">
        <f>IF(C934="","",IF(COUNTIFS('[1]ET-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34" s="26" t="str">
        <f>IFERROR(IF(VLOOKUP(Contacts[[#This Row],[Registration Number]],'[1]ET- AC Registrations'!$G$5:$AC$8000,20,FALSE)=TRUE,"Yes","No"),"")</f>
        <v>No</v>
      </c>
      <c r="H934" s="26" t="str">
        <f>IFERROR(IF(VLOOKUP(Contacts[[#This Row],[Registration Number]],'[1]ET- AC Registrations'!$G$5:$AC$8000,21,FALSE)=TRUE,"Yes","No"),"")</f>
        <v>No</v>
      </c>
      <c r="I934" s="26" t="str">
        <f>IFERROR(IF(VLOOKUP(Contacts[[#This Row],[Registration Number]],'[1]ET- AC Registrations'!$G$5:$AC$8000,22,FALSE)=TRUE,"Yes","No"),"")</f>
        <v>Yes</v>
      </c>
      <c r="J934" s="26" t="str">
        <f>IFERROR(IF(VLOOKUP(Contacts[[#This Row],[Registration Number]],'[1]ET- AC Registrations'!$G$5:$AC$8000,23,FALSE)=TRUE,"Yes","No"),"")</f>
        <v>Yes</v>
      </c>
      <c r="K934" s="26" t="str">
        <f>IFERROR(INDEX('[1]ET- AC Registrations'!$A$5:$AE$8000,MATCH(Contacts[[#This Row],[Registration Number]],'[1]ET- AC Registrations'!$G$5:$G$8000,0),MATCH("City",'[1]ET- AC Registrations'!$A$5:$AE$5,0)),"")</f>
        <v>Windsor</v>
      </c>
    </row>
    <row r="935" spans="2:11" ht="30" customHeight="1" x14ac:dyDescent="0.3">
      <c r="B935" s="1" t="s">
        <v>945</v>
      </c>
      <c r="C935" s="2" t="str">
        <f>IFERROR(INDEX('[1]ET- AC Registrations'!$A$5:$AE$8000,MATCH(Contacts[[#This Row],[Registration Number]],'[1]ET- AC Registrations'!$G$5:$G$8000,0),MATCH("Operation Name",'[1]ET- AC Registrations'!$A$5:$AE$5,0)),"")</f>
        <v>Fortune Wisconsin</v>
      </c>
      <c r="D935" s="2"/>
      <c r="E935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35" s="4" t="str">
        <f>IF(C935="","",IF(COUNTIFS('[1]ET-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35" s="26" t="str">
        <f>IFERROR(IF(VLOOKUP(Contacts[[#This Row],[Registration Number]],'[1]ET- AC Registrations'!$G$5:$AC$8000,20,FALSE)=TRUE,"Yes","No"),"")</f>
        <v>No</v>
      </c>
      <c r="H935" s="26" t="str">
        <f>IFERROR(IF(VLOOKUP(Contacts[[#This Row],[Registration Number]],'[1]ET- AC Registrations'!$G$5:$AC$8000,21,FALSE)=TRUE,"Yes","No"),"")</f>
        <v>No</v>
      </c>
      <c r="I935" s="26" t="str">
        <f>IFERROR(IF(VLOOKUP(Contacts[[#This Row],[Registration Number]],'[1]ET- AC Registrations'!$G$5:$AC$8000,22,FALSE)=TRUE,"Yes","No"),"")</f>
        <v>Yes</v>
      </c>
      <c r="J935" s="26" t="str">
        <f>IFERROR(IF(VLOOKUP(Contacts[[#This Row],[Registration Number]],'[1]ET- AC Registrations'!$G$5:$AC$8000,23,FALSE)=TRUE,"Yes","No"),"")</f>
        <v>Yes</v>
      </c>
      <c r="K935" s="26" t="str">
        <f>IFERROR(INDEX('[1]ET- AC Registrations'!$A$5:$AE$8000,MATCH(Contacts[[#This Row],[Registration Number]],'[1]ET- AC Registrations'!$G$5:$G$8000,0),MATCH("City",'[1]ET- AC Registrations'!$A$5:$AE$5,0)),"")</f>
        <v>Deforest</v>
      </c>
    </row>
    <row r="936" spans="2:11" ht="30" hidden="1" customHeight="1" x14ac:dyDescent="0.3">
      <c r="B936" s="1" t="s">
        <v>946</v>
      </c>
      <c r="C93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936" s="2"/>
      <c r="E93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936" s="4" t="str">
        <f>IF(C936="","",IF(COUNTIFS('[1]ET-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936" s="26" t="str">
        <f>IFERROR(IF(VLOOKUP(Contacts[[#This Row],[Registration Number]],'[1]ET- AC Registrations'!$G$5:$AC$8000,20,FALSE)=TRUE,"Yes","No"),"")</f>
        <v/>
      </c>
      <c r="H936" s="26" t="str">
        <f>IFERROR(IF(VLOOKUP(Contacts[[#This Row],[Registration Number]],'[1]ET- AC Registrations'!$G$5:$AC$8000,21,FALSE)=TRUE,"Yes","No"),"")</f>
        <v/>
      </c>
      <c r="I936" s="26" t="str">
        <f>IFERROR(IF(VLOOKUP(Contacts[[#This Row],[Registration Number]],'[1]ET- AC Registrations'!$G$5:$AC$8000,22,FALSE)=TRUE,"Yes","No"),"")</f>
        <v/>
      </c>
      <c r="J936" s="26" t="str">
        <f>IFERROR(IF(VLOOKUP(Contacts[[#This Row],[Registration Number]],'[1]ET- AC Registrations'!$G$5:$AC$8000,23,FALSE)=TRUE,"Yes","No"),"")</f>
        <v/>
      </c>
      <c r="K93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937" spans="2:11" ht="30" customHeight="1" x14ac:dyDescent="0.3">
      <c r="B937" s="1" t="s">
        <v>947</v>
      </c>
      <c r="C937" s="2" t="str">
        <f>IFERROR(INDEX('[1]ET- AC Registrations'!$A$5:$AE$8000,MATCH(Contacts[[#This Row],[Registration Number]],'[1]ET- AC Registrations'!$G$5:$G$8000,0),MATCH("Operation Name",'[1]ET- AC Registrations'!$A$5:$AE$5,0)),"")</f>
        <v>CLA TRADING, INC</v>
      </c>
      <c r="D937" s="2"/>
      <c r="E937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37" s="4" t="str">
        <f>IF(C937="","",IF(COUNTIFS('[1]ET-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37" s="26" t="str">
        <f>IFERROR(IF(VLOOKUP(Contacts[[#This Row],[Registration Number]],'[1]ET- AC Registrations'!$G$5:$AC$8000,20,FALSE)=TRUE,"Yes","No"),"")</f>
        <v>No</v>
      </c>
      <c r="H937" s="26" t="str">
        <f>IFERROR(IF(VLOOKUP(Contacts[[#This Row],[Registration Number]],'[1]ET- AC Registrations'!$G$5:$AC$8000,21,FALSE)=TRUE,"Yes","No"),"")</f>
        <v>No</v>
      </c>
      <c r="I937" s="26" t="str">
        <f>IFERROR(IF(VLOOKUP(Contacts[[#This Row],[Registration Number]],'[1]ET- AC Registrations'!$G$5:$AC$8000,22,FALSE)=TRUE,"Yes","No"),"")</f>
        <v>Yes</v>
      </c>
      <c r="J937" s="26" t="str">
        <f>IFERROR(IF(VLOOKUP(Contacts[[#This Row],[Registration Number]],'[1]ET- AC Registrations'!$G$5:$AC$8000,23,FALSE)=TRUE,"Yes","No"),"")</f>
        <v>Yes</v>
      </c>
      <c r="K937" s="26" t="str">
        <f>IFERROR(INDEX('[1]ET- AC Registrations'!$A$5:$AE$8000,MATCH(Contacts[[#This Row],[Registration Number]],'[1]ET- AC Registrations'!$G$5:$G$8000,0),MATCH("City",'[1]ET- AC Registrations'!$A$5:$AE$5,0)),"")</f>
        <v>Cerritos</v>
      </c>
    </row>
    <row r="938" spans="2:11" ht="30" customHeight="1" x14ac:dyDescent="0.3">
      <c r="B938" s="1" t="s">
        <v>948</v>
      </c>
      <c r="C938" s="2" t="str">
        <f>IFERROR(INDEX('[1]ET- AC Registrations'!$A$5:$AE$8000,MATCH(Contacts[[#This Row],[Registration Number]],'[1]ET- AC Registrations'!$G$5:$G$8000,0),MATCH("Operation Name",'[1]ET- AC Registrations'!$A$5:$AE$5,0)),"")</f>
        <v>Bar-s Foods Company</v>
      </c>
      <c r="D938" s="2"/>
      <c r="E938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38" s="4" t="str">
        <f>IF(C938="","",IF(COUNTIFS('[1]ET-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38" s="26" t="str">
        <f>IFERROR(IF(VLOOKUP(Contacts[[#This Row],[Registration Number]],'[1]ET- AC Registrations'!$G$5:$AC$8000,20,FALSE)=TRUE,"Yes","No"),"")</f>
        <v>No</v>
      </c>
      <c r="H938" s="26" t="str">
        <f>IFERROR(IF(VLOOKUP(Contacts[[#This Row],[Registration Number]],'[1]ET- AC Registrations'!$G$5:$AC$8000,21,FALSE)=TRUE,"Yes","No"),"")</f>
        <v>No</v>
      </c>
      <c r="I938" s="26" t="str">
        <f>IFERROR(IF(VLOOKUP(Contacts[[#This Row],[Registration Number]],'[1]ET- AC Registrations'!$G$5:$AC$8000,22,FALSE)=TRUE,"Yes","No"),"")</f>
        <v>Yes</v>
      </c>
      <c r="J938" s="26" t="str">
        <f>IFERROR(IF(VLOOKUP(Contacts[[#This Row],[Registration Number]],'[1]ET- AC Registrations'!$G$5:$AC$8000,23,FALSE)=TRUE,"Yes","No"),"")</f>
        <v>No</v>
      </c>
      <c r="K938" s="26" t="str">
        <f>IFERROR(INDEX('[1]ET- AC Registrations'!$A$5:$AE$8000,MATCH(Contacts[[#This Row],[Registration Number]],'[1]ET- AC Registrations'!$G$5:$G$8000,0),MATCH("City",'[1]ET- AC Registrations'!$A$5:$AE$5,0)),"")</f>
        <v>Milpitas</v>
      </c>
    </row>
    <row r="939" spans="2:11" ht="30" customHeight="1" x14ac:dyDescent="0.3">
      <c r="B939" s="1" t="s">
        <v>949</v>
      </c>
      <c r="C939" s="2" t="str">
        <f>IFERROR(INDEX('[1]ET- AC Registrations'!$A$5:$AE$8000,MATCH(Contacts[[#This Row],[Registration Number]],'[1]ET- AC Registrations'!$G$5:$G$8000,0),MATCH("Operation Name",'[1]ET- AC Registrations'!$A$5:$AE$5,0)),"")</f>
        <v>Carrisito Ranch</v>
      </c>
      <c r="D939" s="2"/>
      <c r="E939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39" s="4" t="str">
        <f>IF(C939="","",IF(COUNTIFS('[1]ET-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39" s="26" t="str">
        <f>IFERROR(IF(VLOOKUP(Contacts[[#This Row],[Registration Number]],'[1]ET- AC Registrations'!$G$5:$AC$8000,20,FALSE)=TRUE,"Yes","No"),"")</f>
        <v>No</v>
      </c>
      <c r="H939" s="26" t="str">
        <f>IFERROR(IF(VLOOKUP(Contacts[[#This Row],[Registration Number]],'[1]ET- AC Registrations'!$G$5:$AC$8000,21,FALSE)=TRUE,"Yes","No"),"")</f>
        <v>No</v>
      </c>
      <c r="I939" s="26" t="str">
        <f>IFERROR(IF(VLOOKUP(Contacts[[#This Row],[Registration Number]],'[1]ET- AC Registrations'!$G$5:$AC$8000,22,FALSE)=TRUE,"Yes","No"),"")</f>
        <v>Yes</v>
      </c>
      <c r="J939" s="26" t="str">
        <f>IFERROR(IF(VLOOKUP(Contacts[[#This Row],[Registration Number]],'[1]ET- AC Registrations'!$G$5:$AC$8000,23,FALSE)=TRUE,"Yes","No"),"")</f>
        <v>No</v>
      </c>
      <c r="K939" s="26" t="str">
        <f>IFERROR(INDEX('[1]ET- AC Registrations'!$A$5:$AE$8000,MATCH(Contacts[[#This Row],[Registration Number]],'[1]ET- AC Registrations'!$G$5:$G$8000,0),MATCH("City",'[1]ET- AC Registrations'!$A$5:$AE$5,0)),"")</f>
        <v>Santa Ysabel</v>
      </c>
    </row>
    <row r="940" spans="2:11" ht="30" customHeight="1" x14ac:dyDescent="0.3">
      <c r="B940" s="1" t="s">
        <v>950</v>
      </c>
      <c r="C940" s="2" t="str">
        <f>IFERROR(INDEX('[1]ET- AC Registrations'!$A$5:$AE$8000,MATCH(Contacts[[#This Row],[Registration Number]],'[1]ET- AC Registrations'!$G$5:$G$8000,0),MATCH("Operation Name",'[1]ET- AC Registrations'!$A$5:$AE$5,0)),"")</f>
        <v>Moscato Family Provisions</v>
      </c>
      <c r="D940" s="2"/>
      <c r="E940" s="3">
        <f>IFERROR(INDEX('[1]ET- AC Registrations'!$A$5:$AE$8000,MATCH(Contacts[[#This Row],[Registration Number]],'[1]ET- AC Registrations'!$G$5:$G$8000,0),MATCH("Expiration Date",'[1]ET- AC Registrations'!$A$5:$AE$5,0)),"")</f>
        <v>45492</v>
      </c>
      <c r="F940" s="4" t="str">
        <f>IF(C940="","",IF(COUNTIFS('[1]ET-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40" s="26" t="str">
        <f>IFERROR(IF(VLOOKUP(Contacts[[#This Row],[Registration Number]],'[1]ET- AC Registrations'!$G$5:$AC$8000,20,FALSE)=TRUE,"Yes","No"),"")</f>
        <v>No</v>
      </c>
      <c r="H940" s="26" t="str">
        <f>IFERROR(IF(VLOOKUP(Contacts[[#This Row],[Registration Number]],'[1]ET- AC Registrations'!$G$5:$AC$8000,21,FALSE)=TRUE,"Yes","No"),"")</f>
        <v>No</v>
      </c>
      <c r="I940" s="26" t="str">
        <f>IFERROR(IF(VLOOKUP(Contacts[[#This Row],[Registration Number]],'[1]ET- AC Registrations'!$G$5:$AC$8000,22,FALSE)=TRUE,"Yes","No"),"")</f>
        <v>Yes</v>
      </c>
      <c r="J940" s="26" t="str">
        <f>IFERROR(IF(VLOOKUP(Contacts[[#This Row],[Registration Number]],'[1]ET- AC Registrations'!$G$5:$AC$8000,23,FALSE)=TRUE,"Yes","No"),"")</f>
        <v>No</v>
      </c>
      <c r="K940" s="26" t="str">
        <f>IFERROR(INDEX('[1]ET- AC Registrations'!$A$5:$AE$8000,MATCH(Contacts[[#This Row],[Registration Number]],'[1]ET- AC Registrations'!$G$5:$G$8000,0),MATCH("City",'[1]ET- AC Registrations'!$A$5:$AE$5,0)),"")</f>
        <v>Penngrove</v>
      </c>
    </row>
    <row r="941" spans="2:11" ht="30" customHeight="1" x14ac:dyDescent="0.3">
      <c r="B941" s="1" t="s">
        <v>951</v>
      </c>
      <c r="C941" s="2" t="str">
        <f>IFERROR(INDEX('[1]ET- AC Registrations'!$A$5:$AE$8000,MATCH(Contacts[[#This Row],[Registration Number]],'[1]ET- AC Registrations'!$G$5:$G$8000,0),MATCH("Operation Name",'[1]ET- AC Registrations'!$A$5:$AE$5,0)),"")</f>
        <v>Crossing Storage Services Inc</v>
      </c>
      <c r="D941" s="2"/>
      <c r="E941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1" s="4" t="str">
        <f>IF(C941="","",IF(COUNTIFS('[1]ET-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41" s="26" t="str">
        <f>IFERROR(IF(VLOOKUP(Contacts[[#This Row],[Registration Number]],'[1]ET- AC Registrations'!$G$5:$AC$8000,20,FALSE)=TRUE,"Yes","No"),"")</f>
        <v>Yes</v>
      </c>
      <c r="H941" s="26" t="str">
        <f>IFERROR(IF(VLOOKUP(Contacts[[#This Row],[Registration Number]],'[1]ET- AC Registrations'!$G$5:$AC$8000,21,FALSE)=TRUE,"Yes","No"),"")</f>
        <v>No</v>
      </c>
      <c r="I941" s="26" t="str">
        <f>IFERROR(IF(VLOOKUP(Contacts[[#This Row],[Registration Number]],'[1]ET- AC Registrations'!$G$5:$AC$8000,22,FALSE)=TRUE,"Yes","No"),"")</f>
        <v>Yes</v>
      </c>
      <c r="J941" s="26" t="str">
        <f>IFERROR(IF(VLOOKUP(Contacts[[#This Row],[Registration Number]],'[1]ET- AC Registrations'!$G$5:$AC$8000,23,FALSE)=TRUE,"Yes","No"),"")</f>
        <v>No</v>
      </c>
      <c r="K941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942" spans="2:11" ht="30" customHeight="1" x14ac:dyDescent="0.3">
      <c r="B942" s="1" t="s">
        <v>952</v>
      </c>
      <c r="C942" s="2" t="str">
        <f>IFERROR(INDEX('[1]ET- AC Registrations'!$A$5:$AE$8000,MATCH(Contacts[[#This Row],[Registration Number]],'[1]ET- AC Registrations'!$G$5:$G$8000,0),MATCH("Operation Name",'[1]ET- AC Registrations'!$A$5:$AE$5,0)),"")</f>
        <v>Pacific Seafood DBA Specialty Branded Products</v>
      </c>
      <c r="D942" s="2"/>
      <c r="E942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2" s="4" t="str">
        <f>IF(C942="","",IF(COUNTIFS('[1]ET-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42" s="26" t="str">
        <f>IFERROR(IF(VLOOKUP(Contacts[[#This Row],[Registration Number]],'[1]ET- AC Registrations'!$G$5:$AC$8000,20,FALSE)=TRUE,"Yes","No"),"")</f>
        <v>No</v>
      </c>
      <c r="H942" s="26" t="str">
        <f>IFERROR(IF(VLOOKUP(Contacts[[#This Row],[Registration Number]],'[1]ET- AC Registrations'!$G$5:$AC$8000,21,FALSE)=TRUE,"Yes","No"),"")</f>
        <v>Yes</v>
      </c>
      <c r="I942" s="26" t="str">
        <f>IFERROR(IF(VLOOKUP(Contacts[[#This Row],[Registration Number]],'[1]ET- AC Registrations'!$G$5:$AC$8000,22,FALSE)=TRUE,"Yes","No"),"")</f>
        <v>Yes</v>
      </c>
      <c r="J942" s="26" t="str">
        <f>IFERROR(IF(VLOOKUP(Contacts[[#This Row],[Registration Number]],'[1]ET- AC Registrations'!$G$5:$AC$8000,23,FALSE)=TRUE,"Yes","No"),"")</f>
        <v>No</v>
      </c>
      <c r="K942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943" spans="2:11" ht="30" customHeight="1" x14ac:dyDescent="0.3">
      <c r="B943" s="1" t="s">
        <v>953</v>
      </c>
      <c r="C943" s="2" t="str">
        <f>IFERROR(INDEX('[1]ET- AC Registrations'!$A$5:$AE$8000,MATCH(Contacts[[#This Row],[Registration Number]],'[1]ET- AC Registrations'!$G$5:$G$8000,0),MATCH("Operation Name",'[1]ET- AC Registrations'!$A$5:$AE$5,0)),"")</f>
        <v>Cargill Kitchen Solutions- Mason City IA</v>
      </c>
      <c r="D943" s="2"/>
      <c r="E943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3" s="4" t="str">
        <f>IF(C943="","",IF(COUNTIFS('[1]ET-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43" s="26" t="str">
        <f>IFERROR(IF(VLOOKUP(Contacts[[#This Row],[Registration Number]],'[1]ET- AC Registrations'!$G$5:$AC$8000,20,FALSE)=TRUE,"Yes","No"),"")</f>
        <v>No</v>
      </c>
      <c r="H943" s="26" t="str">
        <f>IFERROR(IF(VLOOKUP(Contacts[[#This Row],[Registration Number]],'[1]ET- AC Registrations'!$G$5:$AC$8000,21,FALSE)=TRUE,"Yes","No"),"")</f>
        <v>Yes</v>
      </c>
      <c r="I943" s="26" t="str">
        <f>IFERROR(IF(VLOOKUP(Contacts[[#This Row],[Registration Number]],'[1]ET- AC Registrations'!$G$5:$AC$8000,22,FALSE)=TRUE,"Yes","No"),"")</f>
        <v>No</v>
      </c>
      <c r="J943" s="26" t="str">
        <f>IFERROR(IF(VLOOKUP(Contacts[[#This Row],[Registration Number]],'[1]ET- AC Registrations'!$G$5:$AC$8000,23,FALSE)=TRUE,"Yes","No"),"")</f>
        <v>No</v>
      </c>
      <c r="K943" s="26" t="str">
        <f>IFERROR(INDEX('[1]ET- AC Registrations'!$A$5:$AE$8000,MATCH(Contacts[[#This Row],[Registration Number]],'[1]ET- AC Registrations'!$G$5:$G$8000,0),MATCH("City",'[1]ET- AC Registrations'!$A$5:$AE$5,0)),"")</f>
        <v>Mason City</v>
      </c>
    </row>
    <row r="944" spans="2:11" ht="30" customHeight="1" x14ac:dyDescent="0.3">
      <c r="B944" s="1" t="s">
        <v>954</v>
      </c>
      <c r="C944" s="2" t="str">
        <f>IFERROR(INDEX('[1]ET- AC Registrations'!$A$5:$AE$8000,MATCH(Contacts[[#This Row],[Registration Number]],'[1]ET- AC Registrations'!$G$5:$G$8000,0),MATCH("Operation Name",'[1]ET- AC Registrations'!$A$5:$AE$5,0)),"")</f>
        <v>Cargill Kitchen Solutions- Big Lake MN</v>
      </c>
      <c r="D944" s="2"/>
      <c r="E944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4" s="4" t="str">
        <f>IF(C944="","",IF(COUNTIFS('[1]ET-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44" s="26" t="str">
        <f>IFERROR(IF(VLOOKUP(Contacts[[#This Row],[Registration Number]],'[1]ET- AC Registrations'!$G$5:$AC$8000,20,FALSE)=TRUE,"Yes","No"),"")</f>
        <v>No</v>
      </c>
      <c r="H944" s="26" t="str">
        <f>IFERROR(IF(VLOOKUP(Contacts[[#This Row],[Registration Number]],'[1]ET- AC Registrations'!$G$5:$AC$8000,21,FALSE)=TRUE,"Yes","No"),"")</f>
        <v>Yes</v>
      </c>
      <c r="I944" s="26" t="str">
        <f>IFERROR(IF(VLOOKUP(Contacts[[#This Row],[Registration Number]],'[1]ET- AC Registrations'!$G$5:$AC$8000,22,FALSE)=TRUE,"Yes","No"),"")</f>
        <v>No</v>
      </c>
      <c r="J944" s="26" t="str">
        <f>IFERROR(IF(VLOOKUP(Contacts[[#This Row],[Registration Number]],'[1]ET- AC Registrations'!$G$5:$AC$8000,23,FALSE)=TRUE,"Yes","No"),"")</f>
        <v>No</v>
      </c>
      <c r="K944" s="26" t="str">
        <f>IFERROR(INDEX('[1]ET- AC Registrations'!$A$5:$AE$8000,MATCH(Contacts[[#This Row],[Registration Number]],'[1]ET- AC Registrations'!$G$5:$G$8000,0),MATCH("City",'[1]ET- AC Registrations'!$A$5:$AE$5,0)),"")</f>
        <v>Big Lake</v>
      </c>
    </row>
    <row r="945" spans="2:11" ht="30" customHeight="1" x14ac:dyDescent="0.3">
      <c r="B945" s="1" t="s">
        <v>955</v>
      </c>
      <c r="C945" s="2" t="str">
        <f>IFERROR(INDEX('[1]ET- AC Registrations'!$A$5:$AE$8000,MATCH(Contacts[[#This Row],[Registration Number]],'[1]ET- AC Registrations'!$G$5:$G$8000,0),MATCH("Operation Name",'[1]ET- AC Registrations'!$A$5:$AE$5,0)),"")</f>
        <v>Cargill Kitchen Solutions- Lake Odessa MI</v>
      </c>
      <c r="D945" s="2"/>
      <c r="E945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5" s="4" t="str">
        <f>IF(C945="","",IF(COUNTIFS('[1]ET-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45" s="26" t="str">
        <f>IFERROR(IF(VLOOKUP(Contacts[[#This Row],[Registration Number]],'[1]ET- AC Registrations'!$G$5:$AC$8000,20,FALSE)=TRUE,"Yes","No"),"")</f>
        <v>No</v>
      </c>
      <c r="H945" s="26" t="str">
        <f>IFERROR(IF(VLOOKUP(Contacts[[#This Row],[Registration Number]],'[1]ET- AC Registrations'!$G$5:$AC$8000,21,FALSE)=TRUE,"Yes","No"),"")</f>
        <v>Yes</v>
      </c>
      <c r="I945" s="26" t="str">
        <f>IFERROR(IF(VLOOKUP(Contacts[[#This Row],[Registration Number]],'[1]ET- AC Registrations'!$G$5:$AC$8000,22,FALSE)=TRUE,"Yes","No"),"")</f>
        <v>No</v>
      </c>
      <c r="J945" s="26" t="str">
        <f>IFERROR(IF(VLOOKUP(Contacts[[#This Row],[Registration Number]],'[1]ET- AC Registrations'!$G$5:$AC$8000,23,FALSE)=TRUE,"Yes","No"),"")</f>
        <v>No</v>
      </c>
      <c r="K945" s="26" t="str">
        <f>IFERROR(INDEX('[1]ET- AC Registrations'!$A$5:$AE$8000,MATCH(Contacts[[#This Row],[Registration Number]],'[1]ET- AC Registrations'!$G$5:$G$8000,0),MATCH("City",'[1]ET- AC Registrations'!$A$5:$AE$5,0)),"")</f>
        <v>Lake Odessa</v>
      </c>
    </row>
    <row r="946" spans="2:11" ht="30" customHeight="1" x14ac:dyDescent="0.3">
      <c r="B946" s="1" t="s">
        <v>956</v>
      </c>
      <c r="C946" s="2" t="str">
        <f>IFERROR(INDEX('[1]ET- AC Registrations'!$A$5:$AE$8000,MATCH(Contacts[[#This Row],[Registration Number]],'[1]ET- AC Registrations'!$G$5:$G$8000,0),MATCH("Operation Name",'[1]ET- AC Registrations'!$A$5:$AE$5,0)),"")</f>
        <v>Cargill Kitchen Solutions- Moticello MN</v>
      </c>
      <c r="D946" s="2"/>
      <c r="E946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6" s="4" t="str">
        <f>IF(C946="","",IF(COUNTIFS('[1]ET-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46" s="26" t="str">
        <f>IFERROR(IF(VLOOKUP(Contacts[[#This Row],[Registration Number]],'[1]ET- AC Registrations'!$G$5:$AC$8000,20,FALSE)=TRUE,"Yes","No"),"")</f>
        <v>No</v>
      </c>
      <c r="H946" s="26" t="str">
        <f>IFERROR(IF(VLOOKUP(Contacts[[#This Row],[Registration Number]],'[1]ET- AC Registrations'!$G$5:$AC$8000,21,FALSE)=TRUE,"Yes","No"),"")</f>
        <v>Yes</v>
      </c>
      <c r="I946" s="26" t="str">
        <f>IFERROR(IF(VLOOKUP(Contacts[[#This Row],[Registration Number]],'[1]ET- AC Registrations'!$G$5:$AC$8000,22,FALSE)=TRUE,"Yes","No"),"")</f>
        <v>No</v>
      </c>
      <c r="J946" s="26" t="str">
        <f>IFERROR(IF(VLOOKUP(Contacts[[#This Row],[Registration Number]],'[1]ET- AC Registrations'!$G$5:$AC$8000,23,FALSE)=TRUE,"Yes","No"),"")</f>
        <v>No</v>
      </c>
      <c r="K946" s="26" t="str">
        <f>IFERROR(INDEX('[1]ET- AC Registrations'!$A$5:$AE$8000,MATCH(Contacts[[#This Row],[Registration Number]],'[1]ET- AC Registrations'!$G$5:$G$8000,0),MATCH("City",'[1]ET- AC Registrations'!$A$5:$AE$5,0)),"")</f>
        <v>Monticello</v>
      </c>
    </row>
    <row r="947" spans="2:11" ht="30" customHeight="1" x14ac:dyDescent="0.3">
      <c r="B947" s="1" t="s">
        <v>957</v>
      </c>
      <c r="C947" s="2" t="str">
        <f>IFERROR(INDEX('[1]ET- AC Registrations'!$A$5:$AE$8000,MATCH(Contacts[[#This Row],[Registration Number]],'[1]ET- AC Registrations'!$G$5:$G$8000,0),MATCH("Operation Name",'[1]ET- AC Registrations'!$A$5:$AE$5,0)),"")</f>
        <v>Kingdom Come Livestock and Show</v>
      </c>
      <c r="D947" s="2"/>
      <c r="E947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7" s="4" t="str">
        <f>IF(C947="","",IF(COUNTIFS('[1]ET-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47" s="26" t="str">
        <f>IFERROR(IF(VLOOKUP(Contacts[[#This Row],[Registration Number]],'[1]ET- AC Registrations'!$G$5:$AC$8000,20,FALSE)=TRUE,"Yes","No"),"")</f>
        <v>No</v>
      </c>
      <c r="H947" s="26" t="str">
        <f>IFERROR(IF(VLOOKUP(Contacts[[#This Row],[Registration Number]],'[1]ET- AC Registrations'!$G$5:$AC$8000,21,FALSE)=TRUE,"Yes","No"),"")</f>
        <v>No</v>
      </c>
      <c r="I947" s="26" t="str">
        <f>IFERROR(IF(VLOOKUP(Contacts[[#This Row],[Registration Number]],'[1]ET- AC Registrations'!$G$5:$AC$8000,22,FALSE)=TRUE,"Yes","No"),"")</f>
        <v>Yes</v>
      </c>
      <c r="J947" s="26" t="str">
        <f>IFERROR(IF(VLOOKUP(Contacts[[#This Row],[Registration Number]],'[1]ET- AC Registrations'!$G$5:$AC$8000,23,FALSE)=TRUE,"Yes","No"),"")</f>
        <v>No</v>
      </c>
      <c r="K947" s="26" t="str">
        <f>IFERROR(INDEX('[1]ET- AC Registrations'!$A$5:$AE$8000,MATCH(Contacts[[#This Row],[Registration Number]],'[1]ET- AC Registrations'!$G$5:$G$8000,0),MATCH("City",'[1]ET- AC Registrations'!$A$5:$AE$5,0)),"")</f>
        <v>Merced</v>
      </c>
    </row>
    <row r="948" spans="2:11" ht="30" customHeight="1" x14ac:dyDescent="0.3">
      <c r="B948" s="1" t="s">
        <v>958</v>
      </c>
      <c r="C948" s="2" t="str">
        <f>IFERROR(INDEX('[1]ET- AC Registrations'!$A$5:$AE$8000,MATCH(Contacts[[#This Row],[Registration Number]],'[1]ET- AC Registrations'!$G$5:$G$8000,0),MATCH("Operation Name",'[1]ET- AC Registrations'!$A$5:$AE$5,0)),"")</f>
        <v>Americold Logistics- Fort Dodge</v>
      </c>
      <c r="D948" s="2"/>
      <c r="E948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8" s="4" t="str">
        <f>IF(C948="","",IF(COUNTIFS('[1]ET-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48" s="26" t="str">
        <f>IFERROR(IF(VLOOKUP(Contacts[[#This Row],[Registration Number]],'[1]ET- AC Registrations'!$G$5:$AC$8000,20,FALSE)=TRUE,"Yes","No"),"")</f>
        <v>No</v>
      </c>
      <c r="H948" s="26" t="str">
        <f>IFERROR(IF(VLOOKUP(Contacts[[#This Row],[Registration Number]],'[1]ET- AC Registrations'!$G$5:$AC$8000,21,FALSE)=TRUE,"Yes","No"),"")</f>
        <v>No</v>
      </c>
      <c r="I948" s="26" t="str">
        <f>IFERROR(IF(VLOOKUP(Contacts[[#This Row],[Registration Number]],'[1]ET- AC Registrations'!$G$5:$AC$8000,22,FALSE)=TRUE,"Yes","No"),"")</f>
        <v>Yes</v>
      </c>
      <c r="J948" s="26" t="str">
        <f>IFERROR(IF(VLOOKUP(Contacts[[#This Row],[Registration Number]],'[1]ET- AC Registrations'!$G$5:$AC$8000,23,FALSE)=TRUE,"Yes","No"),"")</f>
        <v>No</v>
      </c>
      <c r="K948" s="26" t="str">
        <f>IFERROR(INDEX('[1]ET- AC Registrations'!$A$5:$AE$8000,MATCH(Contacts[[#This Row],[Registration Number]],'[1]ET- AC Registrations'!$G$5:$G$8000,0),MATCH("City",'[1]ET- AC Registrations'!$A$5:$AE$5,0)),"")</f>
        <v>Fort Dodge</v>
      </c>
    </row>
    <row r="949" spans="2:11" ht="30" customHeight="1" x14ac:dyDescent="0.3">
      <c r="B949" s="1" t="s">
        <v>959</v>
      </c>
      <c r="C949" s="2" t="str">
        <f>IFERROR(INDEX('[1]ET- AC Registrations'!$A$5:$AE$8000,MATCH(Contacts[[#This Row],[Registration Number]],'[1]ET- AC Registrations'!$G$5:$G$8000,0),MATCH("Operation Name",'[1]ET- AC Registrations'!$A$5:$AE$5,0)),"")</f>
        <v>Wang Globalnet</v>
      </c>
      <c r="D949" s="2"/>
      <c r="E949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49" s="4" t="str">
        <f>IF(C949="","",IF(COUNTIFS('[1]ET-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49" s="26" t="str">
        <f>IFERROR(IF(VLOOKUP(Contacts[[#This Row],[Registration Number]],'[1]ET- AC Registrations'!$G$5:$AC$8000,20,FALSE)=TRUE,"Yes","No"),"")</f>
        <v>Yes</v>
      </c>
      <c r="H949" s="26" t="str">
        <f>IFERROR(IF(VLOOKUP(Contacts[[#This Row],[Registration Number]],'[1]ET- AC Registrations'!$G$5:$AC$8000,21,FALSE)=TRUE,"Yes","No"),"")</f>
        <v>No</v>
      </c>
      <c r="I949" s="26" t="str">
        <f>IFERROR(IF(VLOOKUP(Contacts[[#This Row],[Registration Number]],'[1]ET- AC Registrations'!$G$5:$AC$8000,22,FALSE)=TRUE,"Yes","No"),"")</f>
        <v>Yes</v>
      </c>
      <c r="J949" s="26" t="str">
        <f>IFERROR(IF(VLOOKUP(Contacts[[#This Row],[Registration Number]],'[1]ET- AC Registrations'!$G$5:$AC$8000,23,FALSE)=TRUE,"Yes","No"),"")</f>
        <v>Yes</v>
      </c>
      <c r="K949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950" spans="2:11" ht="30" hidden="1" customHeight="1" x14ac:dyDescent="0.3">
      <c r="B950" s="1" t="s">
        <v>960</v>
      </c>
      <c r="C95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950" s="2"/>
      <c r="E95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950" s="4" t="str">
        <f>IF(C950="","",IF(COUNTIFS('[1]ET-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950" s="26" t="str">
        <f>IFERROR(IF(VLOOKUP(Contacts[[#This Row],[Registration Number]],'[1]ET- AC Registrations'!$G$5:$AC$8000,20,FALSE)=TRUE,"Yes","No"),"")</f>
        <v/>
      </c>
      <c r="H950" s="26" t="str">
        <f>IFERROR(IF(VLOOKUP(Contacts[[#This Row],[Registration Number]],'[1]ET- AC Registrations'!$G$5:$AC$8000,21,FALSE)=TRUE,"Yes","No"),"")</f>
        <v/>
      </c>
      <c r="I950" s="26" t="str">
        <f>IFERROR(IF(VLOOKUP(Contacts[[#This Row],[Registration Number]],'[1]ET- AC Registrations'!$G$5:$AC$8000,22,FALSE)=TRUE,"Yes","No"),"")</f>
        <v/>
      </c>
      <c r="J950" s="26" t="str">
        <f>IFERROR(IF(VLOOKUP(Contacts[[#This Row],[Registration Number]],'[1]ET- AC Registrations'!$G$5:$AC$8000,23,FALSE)=TRUE,"Yes","No"),"")</f>
        <v/>
      </c>
      <c r="K95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951" spans="2:11" ht="30" customHeight="1" x14ac:dyDescent="0.3">
      <c r="B951" s="1" t="s">
        <v>961</v>
      </c>
      <c r="C951" s="2" t="str">
        <f>IFERROR(INDEX('[1]ET- AC Registrations'!$A$5:$AE$8000,MATCH(Contacts[[#This Row],[Registration Number]],'[1]ET- AC Registrations'!$G$5:$G$8000,0),MATCH("Operation Name",'[1]ET- AC Registrations'!$A$5:$AE$5,0)),"")</f>
        <v>AJC International Inc</v>
      </c>
      <c r="D951" s="2"/>
      <c r="E951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1" s="4" t="str">
        <f>IF(C951="","",IF(COUNTIFS('[1]ET-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51" s="26" t="str">
        <f>IFERROR(IF(VLOOKUP(Contacts[[#This Row],[Registration Number]],'[1]ET- AC Registrations'!$G$5:$AC$8000,20,FALSE)=TRUE,"Yes","No"),"")</f>
        <v>Yes</v>
      </c>
      <c r="H951" s="26" t="str">
        <f>IFERROR(IF(VLOOKUP(Contacts[[#This Row],[Registration Number]],'[1]ET- AC Registrations'!$G$5:$AC$8000,21,FALSE)=TRUE,"Yes","No"),"")</f>
        <v>Yes</v>
      </c>
      <c r="I951" s="26" t="str">
        <f>IFERROR(IF(VLOOKUP(Contacts[[#This Row],[Registration Number]],'[1]ET- AC Registrations'!$G$5:$AC$8000,22,FALSE)=TRUE,"Yes","No"),"")</f>
        <v>Yes</v>
      </c>
      <c r="J951" s="26" t="str">
        <f>IFERROR(IF(VLOOKUP(Contacts[[#This Row],[Registration Number]],'[1]ET- AC Registrations'!$G$5:$AC$8000,23,FALSE)=TRUE,"Yes","No"),"")</f>
        <v>Yes</v>
      </c>
      <c r="K951" s="26" t="str">
        <f>IFERROR(INDEX('[1]ET- AC Registrations'!$A$5:$AE$8000,MATCH(Contacts[[#This Row],[Registration Number]],'[1]ET- AC Registrations'!$G$5:$G$8000,0),MATCH("City",'[1]ET- AC Registrations'!$A$5:$AE$5,0)),"")</f>
        <v>Oakland</v>
      </c>
    </row>
    <row r="952" spans="2:11" ht="30" customHeight="1" x14ac:dyDescent="0.3">
      <c r="B952" s="1" t="s">
        <v>962</v>
      </c>
      <c r="C952" s="2" t="str">
        <f>IFERROR(INDEX('[1]ET- AC Registrations'!$A$5:$AE$8000,MATCH(Contacts[[#This Row],[Registration Number]],'[1]ET- AC Registrations'!$G$5:$G$8000,0),MATCH("Operation Name",'[1]ET- AC Registrations'!$A$5:$AE$5,0)),"")</f>
        <v>AJC International Inc</v>
      </c>
      <c r="D952" s="2"/>
      <c r="E952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2" s="4" t="str">
        <f>IF(C952="","",IF(COUNTIFS('[1]ET-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52" s="26" t="str">
        <f>IFERROR(IF(VLOOKUP(Contacts[[#This Row],[Registration Number]],'[1]ET- AC Registrations'!$G$5:$AC$8000,20,FALSE)=TRUE,"Yes","No"),"")</f>
        <v>Yes</v>
      </c>
      <c r="H952" s="26" t="str">
        <f>IFERROR(IF(VLOOKUP(Contacts[[#This Row],[Registration Number]],'[1]ET- AC Registrations'!$G$5:$AC$8000,21,FALSE)=TRUE,"Yes","No"),"")</f>
        <v>Yes</v>
      </c>
      <c r="I952" s="26" t="str">
        <f>IFERROR(IF(VLOOKUP(Contacts[[#This Row],[Registration Number]],'[1]ET- AC Registrations'!$G$5:$AC$8000,22,FALSE)=TRUE,"Yes","No"),"")</f>
        <v>Yes</v>
      </c>
      <c r="J952" s="26" t="str">
        <f>IFERROR(IF(VLOOKUP(Contacts[[#This Row],[Registration Number]],'[1]ET- AC Registrations'!$G$5:$AC$8000,23,FALSE)=TRUE,"Yes","No"),"")</f>
        <v>Yes</v>
      </c>
      <c r="K952" s="26" t="str">
        <f>IFERROR(INDEX('[1]ET- AC Registrations'!$A$5:$AE$8000,MATCH(Contacts[[#This Row],[Registration Number]],'[1]ET- AC Registrations'!$G$5:$G$8000,0),MATCH("City",'[1]ET- AC Registrations'!$A$5:$AE$5,0)),"")</f>
        <v>San Leandro</v>
      </c>
    </row>
    <row r="953" spans="2:11" ht="30" customHeight="1" x14ac:dyDescent="0.3">
      <c r="B953" s="1" t="s">
        <v>963</v>
      </c>
      <c r="C953" s="2" t="str">
        <f>IFERROR(INDEX('[1]ET- AC Registrations'!$A$5:$AE$8000,MATCH(Contacts[[#This Row],[Registration Number]],'[1]ET- AC Registrations'!$G$5:$G$8000,0),MATCH("Operation Name",'[1]ET- AC Registrations'!$A$5:$AE$5,0)),"")</f>
        <v>Victor's Market Co., Inc.</v>
      </c>
      <c r="D953" s="2"/>
      <c r="E953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3" s="4" t="str">
        <f>IF(C953="","",IF(COUNTIFS('[1]ET-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53" s="26" t="str">
        <f>IFERROR(IF(VLOOKUP(Contacts[[#This Row],[Registration Number]],'[1]ET- AC Registrations'!$G$5:$AC$8000,20,FALSE)=TRUE,"Yes","No"),"")</f>
        <v>No</v>
      </c>
      <c r="H953" s="26" t="str">
        <f>IFERROR(IF(VLOOKUP(Contacts[[#This Row],[Registration Number]],'[1]ET- AC Registrations'!$G$5:$AC$8000,21,FALSE)=TRUE,"Yes","No"),"")</f>
        <v>No</v>
      </c>
      <c r="I953" s="26" t="str">
        <f>IFERROR(IF(VLOOKUP(Contacts[[#This Row],[Registration Number]],'[1]ET- AC Registrations'!$G$5:$AC$8000,22,FALSE)=TRUE,"Yes","No"),"")</f>
        <v>Yes</v>
      </c>
      <c r="J953" s="26" t="str">
        <f>IFERROR(IF(VLOOKUP(Contacts[[#This Row],[Registration Number]],'[1]ET- AC Registrations'!$G$5:$AC$8000,23,FALSE)=TRUE,"Yes","No"),"")</f>
        <v>Yes</v>
      </c>
      <c r="K953" s="26" t="str">
        <f>IFERROR(INDEX('[1]ET- AC Registrations'!$A$5:$AE$8000,MATCH(Contacts[[#This Row],[Registration Number]],'[1]ET- AC Registrations'!$G$5:$G$8000,0),MATCH("City",'[1]ET- AC Registrations'!$A$5:$AE$5,0)),"")</f>
        <v>Hawthorne</v>
      </c>
    </row>
    <row r="954" spans="2:11" ht="30" customHeight="1" x14ac:dyDescent="0.3">
      <c r="B954" s="1" t="s">
        <v>964</v>
      </c>
      <c r="C954" s="2" t="str">
        <f>IFERROR(INDEX('[1]ET- AC Registrations'!$A$5:$AE$8000,MATCH(Contacts[[#This Row],[Registration Number]],'[1]ET- AC Registrations'!$G$5:$G$8000,0),MATCH("Operation Name",'[1]ET- AC Registrations'!$A$5:$AE$5,0)),"")</f>
        <v>SpartanNash Company</v>
      </c>
      <c r="D954" s="2"/>
      <c r="E954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4" s="4" t="str">
        <f>IF(C954="","",IF(COUNTIFS('[1]ET-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54" s="26" t="str">
        <f>IFERROR(IF(VLOOKUP(Contacts[[#This Row],[Registration Number]],'[1]ET- AC Registrations'!$G$5:$AC$8000,20,FALSE)=TRUE,"Yes","No"),"")</f>
        <v>Yes</v>
      </c>
      <c r="H954" s="26" t="str">
        <f>IFERROR(IF(VLOOKUP(Contacts[[#This Row],[Registration Number]],'[1]ET- AC Registrations'!$G$5:$AC$8000,21,FALSE)=TRUE,"Yes","No"),"")</f>
        <v>Yes</v>
      </c>
      <c r="I954" s="26" t="str">
        <f>IFERROR(IF(VLOOKUP(Contacts[[#This Row],[Registration Number]],'[1]ET- AC Registrations'!$G$5:$AC$8000,22,FALSE)=TRUE,"Yes","No"),"")</f>
        <v>Yes</v>
      </c>
      <c r="J954" s="26" t="str">
        <f>IFERROR(IF(VLOOKUP(Contacts[[#This Row],[Registration Number]],'[1]ET- AC Registrations'!$G$5:$AC$8000,23,FALSE)=TRUE,"Yes","No"),"")</f>
        <v>No</v>
      </c>
      <c r="K954" s="26" t="str">
        <f>IFERROR(INDEX('[1]ET- AC Registrations'!$A$5:$AE$8000,MATCH(Contacts[[#This Row],[Registration Number]],'[1]ET- AC Registrations'!$G$5:$G$8000,0),MATCH("City",'[1]ET- AC Registrations'!$A$5:$AE$5,0)),"")</f>
        <v>Byron Center</v>
      </c>
    </row>
    <row r="955" spans="2:11" ht="30" customHeight="1" x14ac:dyDescent="0.3">
      <c r="B955" s="1" t="s">
        <v>965</v>
      </c>
      <c r="C955" s="2" t="str">
        <f>IFERROR(INDEX('[1]ET- AC Registrations'!$A$5:$AE$8000,MATCH(Contacts[[#This Row],[Registration Number]],'[1]ET- AC Registrations'!$G$5:$G$8000,0),MATCH("Operation Name",'[1]ET- AC Registrations'!$A$5:$AE$5,0)),"")</f>
        <v>Hartley Cold Services, LLC</v>
      </c>
      <c r="D955" s="2"/>
      <c r="E955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5" s="4" t="str">
        <f>IF(C955="","",IF(COUNTIFS('[1]ET-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55" s="26" t="str">
        <f>IFERROR(IF(VLOOKUP(Contacts[[#This Row],[Registration Number]],'[1]ET- AC Registrations'!$G$5:$AC$8000,20,FALSE)=TRUE,"Yes","No"),"")</f>
        <v>No</v>
      </c>
      <c r="H955" s="26" t="str">
        <f>IFERROR(IF(VLOOKUP(Contacts[[#This Row],[Registration Number]],'[1]ET- AC Registrations'!$G$5:$AC$8000,21,FALSE)=TRUE,"Yes","No"),"")</f>
        <v>No</v>
      </c>
      <c r="I955" s="26" t="str">
        <f>IFERROR(IF(VLOOKUP(Contacts[[#This Row],[Registration Number]],'[1]ET- AC Registrations'!$G$5:$AC$8000,22,FALSE)=TRUE,"Yes","No"),"")</f>
        <v>Yes</v>
      </c>
      <c r="J955" s="26" t="str">
        <f>IFERROR(IF(VLOOKUP(Contacts[[#This Row],[Registration Number]],'[1]ET- AC Registrations'!$G$5:$AC$8000,23,FALSE)=TRUE,"Yes","No"),"")</f>
        <v>Yes</v>
      </c>
      <c r="K955" s="26" t="str">
        <f>IFERROR(INDEX('[1]ET- AC Registrations'!$A$5:$AE$8000,MATCH(Contacts[[#This Row],[Registration Number]],'[1]ET- AC Registrations'!$G$5:$G$8000,0),MATCH("City",'[1]ET- AC Registrations'!$A$5:$AE$5,0)),"")</f>
        <v>Hartley</v>
      </c>
    </row>
    <row r="956" spans="2:11" ht="30" customHeight="1" x14ac:dyDescent="0.3">
      <c r="B956" s="1" t="s">
        <v>966</v>
      </c>
      <c r="C956" s="2" t="str">
        <f>IFERROR(INDEX('[1]ET- AC Registrations'!$A$5:$AE$8000,MATCH(Contacts[[#This Row],[Registration Number]],'[1]ET- AC Registrations'!$G$5:$G$8000,0),MATCH("Operation Name",'[1]ET- AC Registrations'!$A$5:$AE$5,0)),"")</f>
        <v>Goldberry Distributors Inc dba Five Harvest, Jim's Wholesale Meat</v>
      </c>
      <c r="D956" s="2"/>
      <c r="E956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6" s="4" t="str">
        <f>IF(C956="","",IF(COUNTIFS('[1]ET-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56" s="26" t="str">
        <f>IFERROR(IF(VLOOKUP(Contacts[[#This Row],[Registration Number]],'[1]ET- AC Registrations'!$G$5:$AC$8000,20,FALSE)=TRUE,"Yes","No"),"")</f>
        <v>Yes</v>
      </c>
      <c r="H956" s="26" t="str">
        <f>IFERROR(IF(VLOOKUP(Contacts[[#This Row],[Registration Number]],'[1]ET- AC Registrations'!$G$5:$AC$8000,21,FALSE)=TRUE,"Yes","No"),"")</f>
        <v>No</v>
      </c>
      <c r="I956" s="26" t="str">
        <f>IFERROR(IF(VLOOKUP(Contacts[[#This Row],[Registration Number]],'[1]ET- AC Registrations'!$G$5:$AC$8000,22,FALSE)=TRUE,"Yes","No"),"")</f>
        <v>Yes</v>
      </c>
      <c r="J956" s="26" t="str">
        <f>IFERROR(IF(VLOOKUP(Contacts[[#This Row],[Registration Number]],'[1]ET- AC Registrations'!$G$5:$AC$8000,23,FALSE)=TRUE,"Yes","No"),"")</f>
        <v>No</v>
      </c>
      <c r="K956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957" spans="2:11" ht="30" customHeight="1" x14ac:dyDescent="0.3">
      <c r="B957" s="1" t="s">
        <v>967</v>
      </c>
      <c r="C957" s="2" t="str">
        <f>IFERROR(INDEX('[1]ET- AC Registrations'!$A$5:$AE$8000,MATCH(Contacts[[#This Row],[Registration Number]],'[1]ET- AC Registrations'!$G$5:$G$8000,0),MATCH("Operation Name",'[1]ET- AC Registrations'!$A$5:$AE$5,0)),"")</f>
        <v>Goldberry Distributors Inc dba Five Harvest, Jim's Wholesale Meat</v>
      </c>
      <c r="D957" s="2"/>
      <c r="E957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7" s="4" t="str">
        <f>IF(C957="","",IF(COUNTIFS('[1]ET-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57" s="26" t="str">
        <f>IFERROR(IF(VLOOKUP(Contacts[[#This Row],[Registration Number]],'[1]ET- AC Registrations'!$G$5:$AC$8000,20,FALSE)=TRUE,"Yes","No"),"")</f>
        <v>Yes</v>
      </c>
      <c r="H957" s="26" t="str">
        <f>IFERROR(IF(VLOOKUP(Contacts[[#This Row],[Registration Number]],'[1]ET- AC Registrations'!$G$5:$AC$8000,21,FALSE)=TRUE,"Yes","No"),"")</f>
        <v>No</v>
      </c>
      <c r="I957" s="26" t="str">
        <f>IFERROR(IF(VLOOKUP(Contacts[[#This Row],[Registration Number]],'[1]ET- AC Registrations'!$G$5:$AC$8000,22,FALSE)=TRUE,"Yes","No"),"")</f>
        <v>Yes</v>
      </c>
      <c r="J957" s="26" t="str">
        <f>IFERROR(IF(VLOOKUP(Contacts[[#This Row],[Registration Number]],'[1]ET- AC Registrations'!$G$5:$AC$8000,23,FALSE)=TRUE,"Yes","No"),"")</f>
        <v>No</v>
      </c>
      <c r="K957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958" spans="2:11" ht="30" customHeight="1" x14ac:dyDescent="0.3">
      <c r="B958" s="1" t="s">
        <v>968</v>
      </c>
      <c r="C958" s="2" t="str">
        <f>IFERROR(INDEX('[1]ET- AC Registrations'!$A$5:$AE$8000,MATCH(Contacts[[#This Row],[Registration Number]],'[1]ET- AC Registrations'!$G$5:$G$8000,0),MATCH("Operation Name",'[1]ET- AC Registrations'!$A$5:$AE$5,0)),"")</f>
        <v>Goldberry Distributors Inc dba Five Harvest, Jim's Wholesale Meat</v>
      </c>
      <c r="D958" s="2"/>
      <c r="E958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8" s="4" t="str">
        <f>IF(C958="","",IF(COUNTIFS('[1]ET-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58" s="26" t="str">
        <f>IFERROR(IF(VLOOKUP(Contacts[[#This Row],[Registration Number]],'[1]ET- AC Registrations'!$G$5:$AC$8000,20,FALSE)=TRUE,"Yes","No"),"")</f>
        <v>Yes</v>
      </c>
      <c r="H958" s="26" t="str">
        <f>IFERROR(IF(VLOOKUP(Contacts[[#This Row],[Registration Number]],'[1]ET- AC Registrations'!$G$5:$AC$8000,21,FALSE)=TRUE,"Yes","No"),"")</f>
        <v>No</v>
      </c>
      <c r="I958" s="26" t="str">
        <f>IFERROR(IF(VLOOKUP(Contacts[[#This Row],[Registration Number]],'[1]ET- AC Registrations'!$G$5:$AC$8000,22,FALSE)=TRUE,"Yes","No"),"")</f>
        <v>Yes</v>
      </c>
      <c r="J958" s="26" t="str">
        <f>IFERROR(IF(VLOOKUP(Contacts[[#This Row],[Registration Number]],'[1]ET- AC Registrations'!$G$5:$AC$8000,23,FALSE)=TRUE,"Yes","No"),"")</f>
        <v>No</v>
      </c>
      <c r="K958" s="26" t="str">
        <f>IFERROR(INDEX('[1]ET- AC Registrations'!$A$5:$AE$8000,MATCH(Contacts[[#This Row],[Registration Number]],'[1]ET- AC Registrations'!$G$5:$G$8000,0),MATCH("City",'[1]ET- AC Registrations'!$A$5:$AE$5,0)),"")</f>
        <v>San Jose</v>
      </c>
    </row>
    <row r="959" spans="2:11" ht="30" customHeight="1" x14ac:dyDescent="0.3">
      <c r="B959" s="1" t="s">
        <v>969</v>
      </c>
      <c r="C959" s="2" t="str">
        <f>IFERROR(INDEX('[1]ET- AC Registrations'!$A$5:$AE$8000,MATCH(Contacts[[#This Row],[Registration Number]],'[1]ET- AC Registrations'!$G$5:$G$8000,0),MATCH("Operation Name",'[1]ET- AC Registrations'!$A$5:$AE$5,0)),"")</f>
        <v>Michael Food Inc - Britt</v>
      </c>
      <c r="D959" s="2"/>
      <c r="E959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59" s="4" t="str">
        <f>IF(C959="","",IF(COUNTIFS('[1]ET-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59" s="26" t="str">
        <f>IFERROR(IF(VLOOKUP(Contacts[[#This Row],[Registration Number]],'[1]ET- AC Registrations'!$G$5:$AC$8000,20,FALSE)=TRUE,"Yes","No"),"")</f>
        <v>No</v>
      </c>
      <c r="H959" s="26" t="str">
        <f>IFERROR(IF(VLOOKUP(Contacts[[#This Row],[Registration Number]],'[1]ET- AC Registrations'!$G$5:$AC$8000,21,FALSE)=TRUE,"Yes","No"),"")</f>
        <v>Yes</v>
      </c>
      <c r="I959" s="26" t="str">
        <f>IFERROR(IF(VLOOKUP(Contacts[[#This Row],[Registration Number]],'[1]ET- AC Registrations'!$G$5:$AC$8000,22,FALSE)=TRUE,"Yes","No"),"")</f>
        <v>No</v>
      </c>
      <c r="J959" s="26" t="str">
        <f>IFERROR(IF(VLOOKUP(Contacts[[#This Row],[Registration Number]],'[1]ET- AC Registrations'!$G$5:$AC$8000,23,FALSE)=TRUE,"Yes","No"),"")</f>
        <v>No</v>
      </c>
      <c r="K959" s="26" t="str">
        <f>IFERROR(INDEX('[1]ET- AC Registrations'!$A$5:$AE$8000,MATCH(Contacts[[#This Row],[Registration Number]],'[1]ET- AC Registrations'!$G$5:$G$8000,0),MATCH("City",'[1]ET- AC Registrations'!$A$5:$AE$5,0)),"")</f>
        <v>Britt</v>
      </c>
    </row>
    <row r="960" spans="2:11" ht="30" customHeight="1" x14ac:dyDescent="0.3">
      <c r="B960" s="1" t="s">
        <v>970</v>
      </c>
      <c r="C960" s="2" t="str">
        <f>IFERROR(INDEX('[1]ET- AC Registrations'!$A$5:$AE$8000,MATCH(Contacts[[#This Row],[Registration Number]],'[1]ET- AC Registrations'!$G$5:$G$8000,0),MATCH("Operation Name",'[1]ET- AC Registrations'!$A$5:$AE$5,0)),"")</f>
        <v>Michael Food Inc - Elizabeth</v>
      </c>
      <c r="D960" s="2"/>
      <c r="E960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0" s="4" t="str">
        <f>IF(C960="","",IF(COUNTIFS('[1]ET-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60" s="26" t="str">
        <f>IFERROR(IF(VLOOKUP(Contacts[[#This Row],[Registration Number]],'[1]ET- AC Registrations'!$G$5:$AC$8000,20,FALSE)=TRUE,"Yes","No"),"")</f>
        <v>Yes</v>
      </c>
      <c r="H960" s="26" t="str">
        <f>IFERROR(IF(VLOOKUP(Contacts[[#This Row],[Registration Number]],'[1]ET- AC Registrations'!$G$5:$AC$8000,21,FALSE)=TRUE,"Yes","No"),"")</f>
        <v>Yes</v>
      </c>
      <c r="I960" s="26" t="str">
        <f>IFERROR(IF(VLOOKUP(Contacts[[#This Row],[Registration Number]],'[1]ET- AC Registrations'!$G$5:$AC$8000,22,FALSE)=TRUE,"Yes","No"),"")</f>
        <v>No</v>
      </c>
      <c r="J960" s="26" t="str">
        <f>IFERROR(IF(VLOOKUP(Contacts[[#This Row],[Registration Number]],'[1]ET- AC Registrations'!$G$5:$AC$8000,23,FALSE)=TRUE,"Yes","No"),"")</f>
        <v>No</v>
      </c>
      <c r="K960" s="26" t="str">
        <f>IFERROR(INDEX('[1]ET- AC Registrations'!$A$5:$AE$8000,MATCH(Contacts[[#This Row],[Registration Number]],'[1]ET- AC Registrations'!$G$5:$G$8000,0),MATCH("City",'[1]ET- AC Registrations'!$A$5:$AE$5,0)),"")</f>
        <v>Elizabeth</v>
      </c>
    </row>
    <row r="961" spans="2:11" ht="30" customHeight="1" x14ac:dyDescent="0.3">
      <c r="B961" s="1" t="s">
        <v>971</v>
      </c>
      <c r="C961" s="2" t="str">
        <f>IFERROR(INDEX('[1]ET- AC Registrations'!$A$5:$AE$8000,MATCH(Contacts[[#This Row],[Registration Number]],'[1]ET- AC Registrations'!$G$5:$G$8000,0),MATCH("Operation Name",'[1]ET- AC Registrations'!$A$5:$AE$5,0)),"")</f>
        <v>Michael Food Inc - Lansing</v>
      </c>
      <c r="D961" s="2"/>
      <c r="E961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1" s="4" t="str">
        <f>IF(C961="","",IF(COUNTIFS('[1]ET-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61" s="26" t="str">
        <f>IFERROR(IF(VLOOKUP(Contacts[[#This Row],[Registration Number]],'[1]ET- AC Registrations'!$G$5:$AC$8000,20,FALSE)=TRUE,"Yes","No"),"")</f>
        <v>Yes</v>
      </c>
      <c r="H961" s="26" t="str">
        <f>IFERROR(IF(VLOOKUP(Contacts[[#This Row],[Registration Number]],'[1]ET- AC Registrations'!$G$5:$AC$8000,21,FALSE)=TRUE,"Yes","No"),"")</f>
        <v>No</v>
      </c>
      <c r="I961" s="26" t="str">
        <f>IFERROR(IF(VLOOKUP(Contacts[[#This Row],[Registration Number]],'[1]ET- AC Registrations'!$G$5:$AC$8000,22,FALSE)=TRUE,"Yes","No"),"")</f>
        <v>No</v>
      </c>
      <c r="J961" s="26" t="str">
        <f>IFERROR(IF(VLOOKUP(Contacts[[#This Row],[Registration Number]],'[1]ET- AC Registrations'!$G$5:$AC$8000,23,FALSE)=TRUE,"Yes","No"),"")</f>
        <v>No</v>
      </c>
      <c r="K961" s="26" t="str">
        <f>IFERROR(INDEX('[1]ET- AC Registrations'!$A$5:$AE$8000,MATCH(Contacts[[#This Row],[Registration Number]],'[1]ET- AC Registrations'!$G$5:$G$8000,0),MATCH("City",'[1]ET- AC Registrations'!$A$5:$AE$5,0)),"")</f>
        <v>Lansing</v>
      </c>
    </row>
    <row r="962" spans="2:11" ht="30" customHeight="1" x14ac:dyDescent="0.3">
      <c r="B962" s="1" t="s">
        <v>972</v>
      </c>
      <c r="C962" s="2" t="str">
        <f>IFERROR(INDEX('[1]ET- AC Registrations'!$A$5:$AE$8000,MATCH(Contacts[[#This Row],[Registration Number]],'[1]ET- AC Registrations'!$G$5:$G$8000,0),MATCH("Operation Name",'[1]ET- AC Registrations'!$A$5:$AE$5,0)),"")</f>
        <v>Michael Food Inc - Elizabeth</v>
      </c>
      <c r="D962" s="2"/>
      <c r="E962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2" s="4" t="str">
        <f>IF(C962="","",IF(COUNTIFS('[1]ET-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62" s="26" t="str">
        <f>IFERROR(IF(VLOOKUP(Contacts[[#This Row],[Registration Number]],'[1]ET- AC Registrations'!$G$5:$AC$8000,20,FALSE)=TRUE,"Yes","No"),"")</f>
        <v>No</v>
      </c>
      <c r="H962" s="26" t="str">
        <f>IFERROR(IF(VLOOKUP(Contacts[[#This Row],[Registration Number]],'[1]ET- AC Registrations'!$G$5:$AC$8000,21,FALSE)=TRUE,"Yes","No"),"")</f>
        <v>Yes</v>
      </c>
      <c r="I962" s="26" t="str">
        <f>IFERROR(IF(VLOOKUP(Contacts[[#This Row],[Registration Number]],'[1]ET- AC Registrations'!$G$5:$AC$8000,22,FALSE)=TRUE,"Yes","No"),"")</f>
        <v>No</v>
      </c>
      <c r="J962" s="26" t="str">
        <f>IFERROR(IF(VLOOKUP(Contacts[[#This Row],[Registration Number]],'[1]ET- AC Registrations'!$G$5:$AC$8000,23,FALSE)=TRUE,"Yes","No"),"")</f>
        <v>No</v>
      </c>
      <c r="K962" s="26" t="str">
        <f>IFERROR(INDEX('[1]ET- AC Registrations'!$A$5:$AE$8000,MATCH(Contacts[[#This Row],[Registration Number]],'[1]ET- AC Registrations'!$G$5:$G$8000,0),MATCH("City",'[1]ET- AC Registrations'!$A$5:$AE$5,0)),"")</f>
        <v>Elizabeth</v>
      </c>
    </row>
    <row r="963" spans="2:11" ht="30" customHeight="1" x14ac:dyDescent="0.3">
      <c r="B963" s="1" t="s">
        <v>973</v>
      </c>
      <c r="C963" s="2" t="str">
        <f>IFERROR(INDEX('[1]ET- AC Registrations'!$A$5:$AE$8000,MATCH(Contacts[[#This Row],[Registration Number]],'[1]ET- AC Registrations'!$G$5:$G$8000,0),MATCH("Operation Name",'[1]ET- AC Registrations'!$A$5:$AE$5,0)),"")</f>
        <v>Michael Food Inc - Gaylord</v>
      </c>
      <c r="D963" s="2"/>
      <c r="E963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3" s="4" t="str">
        <f>IF(C963="","",IF(COUNTIFS('[1]ET-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63" s="26" t="str">
        <f>IFERROR(IF(VLOOKUP(Contacts[[#This Row],[Registration Number]],'[1]ET- AC Registrations'!$G$5:$AC$8000,20,FALSE)=TRUE,"Yes","No"),"")</f>
        <v>No</v>
      </c>
      <c r="H963" s="26" t="str">
        <f>IFERROR(IF(VLOOKUP(Contacts[[#This Row],[Registration Number]],'[1]ET- AC Registrations'!$G$5:$AC$8000,21,FALSE)=TRUE,"Yes","No"),"")</f>
        <v>Yes</v>
      </c>
      <c r="I963" s="26" t="str">
        <f>IFERROR(IF(VLOOKUP(Contacts[[#This Row],[Registration Number]],'[1]ET- AC Registrations'!$G$5:$AC$8000,22,FALSE)=TRUE,"Yes","No"),"")</f>
        <v>No</v>
      </c>
      <c r="J963" s="26" t="str">
        <f>IFERROR(IF(VLOOKUP(Contacts[[#This Row],[Registration Number]],'[1]ET- AC Registrations'!$G$5:$AC$8000,23,FALSE)=TRUE,"Yes","No"),"")</f>
        <v>No</v>
      </c>
      <c r="K963" s="26" t="str">
        <f>IFERROR(INDEX('[1]ET- AC Registrations'!$A$5:$AE$8000,MATCH(Contacts[[#This Row],[Registration Number]],'[1]ET- AC Registrations'!$G$5:$G$8000,0),MATCH("City",'[1]ET- AC Registrations'!$A$5:$AE$5,0)),"")</f>
        <v>Gaylord</v>
      </c>
    </row>
    <row r="964" spans="2:11" ht="30" customHeight="1" x14ac:dyDescent="0.3">
      <c r="B964" s="1" t="s">
        <v>974</v>
      </c>
      <c r="C964" s="2" t="str">
        <f>IFERROR(INDEX('[1]ET- AC Registrations'!$A$5:$AE$8000,MATCH(Contacts[[#This Row],[Registration Number]],'[1]ET- AC Registrations'!$G$5:$G$8000,0),MATCH("Operation Name",'[1]ET- AC Registrations'!$A$5:$AE$5,0)),"")</f>
        <v>Michael Food Inc - Klingerstown</v>
      </c>
      <c r="D964" s="2"/>
      <c r="E964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4" s="4" t="str">
        <f>IF(C964="","",IF(COUNTIFS('[1]ET-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64" s="26" t="str">
        <f>IFERROR(IF(VLOOKUP(Contacts[[#This Row],[Registration Number]],'[1]ET- AC Registrations'!$G$5:$AC$8000,20,FALSE)=TRUE,"Yes","No"),"")</f>
        <v>No</v>
      </c>
      <c r="H964" s="26" t="str">
        <f>IFERROR(IF(VLOOKUP(Contacts[[#This Row],[Registration Number]],'[1]ET- AC Registrations'!$G$5:$AC$8000,21,FALSE)=TRUE,"Yes","No"),"")</f>
        <v>Yes</v>
      </c>
      <c r="I964" s="26" t="str">
        <f>IFERROR(IF(VLOOKUP(Contacts[[#This Row],[Registration Number]],'[1]ET- AC Registrations'!$G$5:$AC$8000,22,FALSE)=TRUE,"Yes","No"),"")</f>
        <v>No</v>
      </c>
      <c r="J964" s="26" t="str">
        <f>IFERROR(IF(VLOOKUP(Contacts[[#This Row],[Registration Number]],'[1]ET- AC Registrations'!$G$5:$AC$8000,23,FALSE)=TRUE,"Yes","No"),"")</f>
        <v>No</v>
      </c>
      <c r="K964" s="26" t="str">
        <f>IFERROR(INDEX('[1]ET- AC Registrations'!$A$5:$AE$8000,MATCH(Contacts[[#This Row],[Registration Number]],'[1]ET- AC Registrations'!$G$5:$G$8000,0),MATCH("City",'[1]ET- AC Registrations'!$A$5:$AE$5,0)),"")</f>
        <v>Klingerstown</v>
      </c>
    </row>
    <row r="965" spans="2:11" ht="30" customHeight="1" x14ac:dyDescent="0.3">
      <c r="B965" s="1" t="s">
        <v>975</v>
      </c>
      <c r="C965" s="2" t="str">
        <f>IFERROR(INDEX('[1]ET- AC Registrations'!$A$5:$AE$8000,MATCH(Contacts[[#This Row],[Registration Number]],'[1]ET- AC Registrations'!$G$5:$G$8000,0),MATCH("Operation Name",'[1]ET- AC Registrations'!$A$5:$AE$5,0)),"")</f>
        <v>Michael Food Inc - Lenox</v>
      </c>
      <c r="D965" s="2"/>
      <c r="E965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5" s="4" t="str">
        <f>IF(C965="","",IF(COUNTIFS('[1]ET-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65" s="26" t="str">
        <f>IFERROR(IF(VLOOKUP(Contacts[[#This Row],[Registration Number]],'[1]ET- AC Registrations'!$G$5:$AC$8000,20,FALSE)=TRUE,"Yes","No"),"")</f>
        <v>No</v>
      </c>
      <c r="H965" s="26" t="str">
        <f>IFERROR(IF(VLOOKUP(Contacts[[#This Row],[Registration Number]],'[1]ET- AC Registrations'!$G$5:$AC$8000,21,FALSE)=TRUE,"Yes","No"),"")</f>
        <v>Yes</v>
      </c>
      <c r="I965" s="26" t="str">
        <f>IFERROR(IF(VLOOKUP(Contacts[[#This Row],[Registration Number]],'[1]ET- AC Registrations'!$G$5:$AC$8000,22,FALSE)=TRUE,"Yes","No"),"")</f>
        <v>No</v>
      </c>
      <c r="J965" s="26" t="str">
        <f>IFERROR(IF(VLOOKUP(Contacts[[#This Row],[Registration Number]],'[1]ET- AC Registrations'!$G$5:$AC$8000,23,FALSE)=TRUE,"Yes","No"),"")</f>
        <v>No</v>
      </c>
      <c r="K965" s="26" t="str">
        <f>IFERROR(INDEX('[1]ET- AC Registrations'!$A$5:$AE$8000,MATCH(Contacts[[#This Row],[Registration Number]],'[1]ET- AC Registrations'!$G$5:$G$8000,0),MATCH("City",'[1]ET- AC Registrations'!$A$5:$AE$5,0)),"")</f>
        <v>Lenox</v>
      </c>
    </row>
    <row r="966" spans="2:11" ht="30" customHeight="1" x14ac:dyDescent="0.3">
      <c r="B966" s="1" t="s">
        <v>976</v>
      </c>
      <c r="C966" s="2" t="str">
        <f>IFERROR(INDEX('[1]ET- AC Registrations'!$A$5:$AE$8000,MATCH(Contacts[[#This Row],[Registration Number]],'[1]ET- AC Registrations'!$G$5:$G$8000,0),MATCH("Operation Name",'[1]ET- AC Registrations'!$A$5:$AE$5,0)),"")</f>
        <v>Michael Food Inc - Wakefield</v>
      </c>
      <c r="D966" s="2"/>
      <c r="E966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6" s="4" t="str">
        <f>IF(C966="","",IF(COUNTIFS('[1]ET-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66" s="26" t="str">
        <f>IFERROR(IF(VLOOKUP(Contacts[[#This Row],[Registration Number]],'[1]ET- AC Registrations'!$G$5:$AC$8000,20,FALSE)=TRUE,"Yes","No"),"")</f>
        <v>Yes</v>
      </c>
      <c r="H966" s="26" t="str">
        <f>IFERROR(IF(VLOOKUP(Contacts[[#This Row],[Registration Number]],'[1]ET- AC Registrations'!$G$5:$AC$8000,21,FALSE)=TRUE,"Yes","No"),"")</f>
        <v>Yes</v>
      </c>
      <c r="I966" s="26" t="str">
        <f>IFERROR(IF(VLOOKUP(Contacts[[#This Row],[Registration Number]],'[1]ET- AC Registrations'!$G$5:$AC$8000,22,FALSE)=TRUE,"Yes","No"),"")</f>
        <v>No</v>
      </c>
      <c r="J966" s="26" t="str">
        <f>IFERROR(IF(VLOOKUP(Contacts[[#This Row],[Registration Number]],'[1]ET- AC Registrations'!$G$5:$AC$8000,23,FALSE)=TRUE,"Yes","No"),"")</f>
        <v>No</v>
      </c>
      <c r="K966" s="26" t="str">
        <f>IFERROR(INDEX('[1]ET- AC Registrations'!$A$5:$AE$8000,MATCH(Contacts[[#This Row],[Registration Number]],'[1]ET- AC Registrations'!$G$5:$G$8000,0),MATCH("City",'[1]ET- AC Registrations'!$A$5:$AE$5,0)),"")</f>
        <v>Wakefield</v>
      </c>
    </row>
    <row r="967" spans="2:11" ht="30" customHeight="1" x14ac:dyDescent="0.3">
      <c r="B967" s="1" t="s">
        <v>977</v>
      </c>
      <c r="C967" s="2" t="str">
        <f>IFERROR(INDEX('[1]ET- AC Registrations'!$A$5:$AE$8000,MATCH(Contacts[[#This Row],[Registration Number]],'[1]ET- AC Registrations'!$G$5:$G$8000,0),MATCH("Operation Name",'[1]ET- AC Registrations'!$A$5:$AE$5,0)),"")</f>
        <v>Gaia Farm</v>
      </c>
      <c r="D967" s="2"/>
      <c r="E967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7" s="4" t="str">
        <f>IF(C967="","",IF(COUNTIFS('[1]ET-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67" s="26" t="str">
        <f>IFERROR(IF(VLOOKUP(Contacts[[#This Row],[Registration Number]],'[1]ET- AC Registrations'!$G$5:$AC$8000,20,FALSE)=TRUE,"Yes","No"),"")</f>
        <v>No</v>
      </c>
      <c r="H967" s="26" t="str">
        <f>IFERROR(IF(VLOOKUP(Contacts[[#This Row],[Registration Number]],'[1]ET- AC Registrations'!$G$5:$AC$8000,21,FALSE)=TRUE,"Yes","No"),"")</f>
        <v>No</v>
      </c>
      <c r="I967" s="26" t="str">
        <f>IFERROR(IF(VLOOKUP(Contacts[[#This Row],[Registration Number]],'[1]ET- AC Registrations'!$G$5:$AC$8000,22,FALSE)=TRUE,"Yes","No"),"")</f>
        <v>Yes</v>
      </c>
      <c r="J967" s="26" t="str">
        <f>IFERROR(IF(VLOOKUP(Contacts[[#This Row],[Registration Number]],'[1]ET- AC Registrations'!$G$5:$AC$8000,23,FALSE)=TRUE,"Yes","No"),"")</f>
        <v>No</v>
      </c>
      <c r="K967" s="26" t="str">
        <f>IFERROR(INDEX('[1]ET- AC Registrations'!$A$5:$AE$8000,MATCH(Contacts[[#This Row],[Registration Number]],'[1]ET- AC Registrations'!$G$5:$G$8000,0),MATCH("City",'[1]ET- AC Registrations'!$A$5:$AE$5,0)),"")</f>
        <v>Goleta</v>
      </c>
    </row>
    <row r="968" spans="2:11" ht="30" customHeight="1" x14ac:dyDescent="0.3">
      <c r="B968" s="1" t="s">
        <v>978</v>
      </c>
      <c r="C968" s="2" t="str">
        <f>IFERROR(INDEX('[1]ET- AC Registrations'!$A$5:$AE$8000,MATCH(Contacts[[#This Row],[Registration Number]],'[1]ET- AC Registrations'!$G$5:$G$8000,0),MATCH("Operation Name",'[1]ET- AC Registrations'!$A$5:$AE$5,0)),"")</f>
        <v>Preferred Food Service Co Inc</v>
      </c>
      <c r="D968" s="2"/>
      <c r="E968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8" s="4" t="str">
        <f>IF(C968="","",IF(COUNTIFS('[1]ET-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68" s="26" t="str">
        <f>IFERROR(IF(VLOOKUP(Contacts[[#This Row],[Registration Number]],'[1]ET- AC Registrations'!$G$5:$AC$8000,20,FALSE)=TRUE,"Yes","No"),"")</f>
        <v>Yes</v>
      </c>
      <c r="H968" s="26" t="str">
        <f>IFERROR(IF(VLOOKUP(Contacts[[#This Row],[Registration Number]],'[1]ET- AC Registrations'!$G$5:$AC$8000,21,FALSE)=TRUE,"Yes","No"),"")</f>
        <v>No</v>
      </c>
      <c r="I968" s="26" t="str">
        <f>IFERROR(IF(VLOOKUP(Contacts[[#This Row],[Registration Number]],'[1]ET- AC Registrations'!$G$5:$AC$8000,22,FALSE)=TRUE,"Yes","No"),"")</f>
        <v>Yes</v>
      </c>
      <c r="J968" s="26" t="str">
        <f>IFERROR(IF(VLOOKUP(Contacts[[#This Row],[Registration Number]],'[1]ET- AC Registrations'!$G$5:$AC$8000,23,FALSE)=TRUE,"Yes","No"),"")</f>
        <v>No</v>
      </c>
      <c r="K968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969" spans="2:11" ht="30" customHeight="1" x14ac:dyDescent="0.3">
      <c r="B969" s="1" t="s">
        <v>979</v>
      </c>
      <c r="C969" s="2" t="str">
        <f>IFERROR(INDEX('[1]ET- AC Registrations'!$A$5:$AE$8000,MATCH(Contacts[[#This Row],[Registration Number]],'[1]ET- AC Registrations'!$G$5:$G$8000,0),MATCH("Operation Name",'[1]ET- AC Registrations'!$A$5:$AE$5,0)),"")</f>
        <v>T &amp; W Food Co Inc</v>
      </c>
      <c r="D969" s="2"/>
      <c r="E969" s="3">
        <f>IFERROR(INDEX('[1]ET- AC Registrations'!$A$5:$AE$8000,MATCH(Contacts[[#This Row],[Registration Number]],'[1]ET- AC Registrations'!$G$5:$G$8000,0),MATCH("Expiration Date",'[1]ET- AC Registrations'!$A$5:$AE$5,0)),"")</f>
        <v>45498</v>
      </c>
      <c r="F969" s="4" t="str">
        <f>IF(C969="","",IF(COUNTIFS('[1]ET-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69" s="26" t="str">
        <f>IFERROR(IF(VLOOKUP(Contacts[[#This Row],[Registration Number]],'[1]ET- AC Registrations'!$G$5:$AC$8000,20,FALSE)=TRUE,"Yes","No"),"")</f>
        <v>No</v>
      </c>
      <c r="H969" s="26" t="str">
        <f>IFERROR(IF(VLOOKUP(Contacts[[#This Row],[Registration Number]],'[1]ET- AC Registrations'!$G$5:$AC$8000,21,FALSE)=TRUE,"Yes","No"),"")</f>
        <v>No</v>
      </c>
      <c r="I969" s="26" t="str">
        <f>IFERROR(IF(VLOOKUP(Contacts[[#This Row],[Registration Number]],'[1]ET- AC Registrations'!$G$5:$AC$8000,22,FALSE)=TRUE,"Yes","No"),"")</f>
        <v>Yes</v>
      </c>
      <c r="J969" s="26" t="str">
        <f>IFERROR(IF(VLOOKUP(Contacts[[#This Row],[Registration Number]],'[1]ET- AC Registrations'!$G$5:$AC$8000,23,FALSE)=TRUE,"Yes","No"),"")</f>
        <v>No</v>
      </c>
      <c r="K969" s="26" t="str">
        <f>IFERROR(INDEX('[1]ET- AC Registrations'!$A$5:$AE$8000,MATCH(Contacts[[#This Row],[Registration Number]],'[1]ET- AC Registrations'!$G$5:$G$8000,0),MATCH("City",'[1]ET- AC Registrations'!$A$5:$AE$5,0)),"")</f>
        <v>Alhambra</v>
      </c>
    </row>
    <row r="970" spans="2:11" ht="30" customHeight="1" x14ac:dyDescent="0.3">
      <c r="B970" s="1" t="s">
        <v>980</v>
      </c>
      <c r="C970" s="2" t="str">
        <f>IFERROR(INDEX('[1]ET- AC Registrations'!$A$5:$AE$8000,MATCH(Contacts[[#This Row],[Registration Number]],'[1]ET- AC Registrations'!$G$5:$G$8000,0),MATCH("Operation Name",'[1]ET- AC Registrations'!$A$5:$AE$5,0)),"")</f>
        <v>Luu's Trading Inc</v>
      </c>
      <c r="D970" s="2"/>
      <c r="E970" s="3">
        <f>IFERROR(INDEX('[1]ET- AC Registrations'!$A$5:$AE$8000,MATCH(Contacts[[#This Row],[Registration Number]],'[1]ET- AC Registrations'!$G$5:$G$8000,0),MATCH("Expiration Date",'[1]ET- AC Registrations'!$A$5:$AE$5,0)),"")</f>
        <v>45506</v>
      </c>
      <c r="F970" s="4" t="str">
        <f>IF(C970="","",IF(COUNTIFS('[1]ET-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0" s="26" t="str">
        <f>IFERROR(IF(VLOOKUP(Contacts[[#This Row],[Registration Number]],'[1]ET- AC Registrations'!$G$5:$AC$8000,20,FALSE)=TRUE,"Yes","No"),"")</f>
        <v>No</v>
      </c>
      <c r="H970" s="26" t="str">
        <f>IFERROR(IF(VLOOKUP(Contacts[[#This Row],[Registration Number]],'[1]ET- AC Registrations'!$G$5:$AC$8000,21,FALSE)=TRUE,"Yes","No"),"")</f>
        <v>No</v>
      </c>
      <c r="I970" s="26" t="str">
        <f>IFERROR(IF(VLOOKUP(Contacts[[#This Row],[Registration Number]],'[1]ET- AC Registrations'!$G$5:$AC$8000,22,FALSE)=TRUE,"Yes","No"),"")</f>
        <v>Yes</v>
      </c>
      <c r="J970" s="26" t="str">
        <f>IFERROR(IF(VLOOKUP(Contacts[[#This Row],[Registration Number]],'[1]ET- AC Registrations'!$G$5:$AC$8000,23,FALSE)=TRUE,"Yes","No"),"")</f>
        <v>No</v>
      </c>
      <c r="K970" s="26" t="str">
        <f>IFERROR(INDEX('[1]ET- AC Registrations'!$A$5:$AE$8000,MATCH(Contacts[[#This Row],[Registration Number]],'[1]ET- AC Registrations'!$G$5:$G$8000,0),MATCH("City",'[1]ET- AC Registrations'!$A$5:$AE$5,0)),"")</f>
        <v>South El Monte</v>
      </c>
    </row>
    <row r="971" spans="2:11" ht="30" customHeight="1" x14ac:dyDescent="0.3">
      <c r="B971" s="1" t="s">
        <v>981</v>
      </c>
      <c r="C971" s="2" t="str">
        <f>IFERROR(INDEX('[1]ET- AC Registrations'!$A$5:$AE$8000,MATCH(Contacts[[#This Row],[Registration Number]],'[1]ET- AC Registrations'!$G$5:$G$8000,0),MATCH("Operation Name",'[1]ET- AC Registrations'!$A$5:$AE$5,0)),"")</f>
        <v>Stroing Parker Ranch</v>
      </c>
      <c r="D971" s="2"/>
      <c r="E971" s="3">
        <f>IFERROR(INDEX('[1]ET- AC Registrations'!$A$5:$AE$8000,MATCH(Contacts[[#This Row],[Registration Number]],'[1]ET- AC Registrations'!$G$5:$G$8000,0),MATCH("Expiration Date",'[1]ET- AC Registrations'!$A$5:$AE$5,0)),"")</f>
        <v>45527</v>
      </c>
      <c r="F971" s="4" t="str">
        <f>IF(C971="","",IF(COUNTIFS('[1]ET-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1" s="26" t="str">
        <f>IFERROR(IF(VLOOKUP(Contacts[[#This Row],[Registration Number]],'[1]ET- AC Registrations'!$G$5:$AC$8000,20,FALSE)=TRUE,"Yes","No"),"")</f>
        <v>Yes</v>
      </c>
      <c r="H971" s="26" t="str">
        <f>IFERROR(IF(VLOOKUP(Contacts[[#This Row],[Registration Number]],'[1]ET- AC Registrations'!$G$5:$AC$8000,21,FALSE)=TRUE,"Yes","No"),"")</f>
        <v>No</v>
      </c>
      <c r="I971" s="26" t="str">
        <f>IFERROR(IF(VLOOKUP(Contacts[[#This Row],[Registration Number]],'[1]ET- AC Registrations'!$G$5:$AC$8000,22,FALSE)=TRUE,"Yes","No"),"")</f>
        <v>Yes</v>
      </c>
      <c r="J971" s="26" t="str">
        <f>IFERROR(IF(VLOOKUP(Contacts[[#This Row],[Registration Number]],'[1]ET- AC Registrations'!$G$5:$AC$8000,23,FALSE)=TRUE,"Yes","No"),"")</f>
        <v>No</v>
      </c>
      <c r="K971" s="26" t="str">
        <f>IFERROR(INDEX('[1]ET- AC Registrations'!$A$5:$AE$8000,MATCH(Contacts[[#This Row],[Registration Number]],'[1]ET- AC Registrations'!$G$5:$G$8000,0),MATCH("City",'[1]ET- AC Registrations'!$A$5:$AE$5,0)),"")</f>
        <v>Red Bluff</v>
      </c>
    </row>
    <row r="972" spans="2:11" ht="30" customHeight="1" x14ac:dyDescent="0.3">
      <c r="B972" s="1" t="s">
        <v>982</v>
      </c>
      <c r="C972" s="2" t="str">
        <f>IFERROR(INDEX('[1]ET- AC Registrations'!$A$5:$AE$8000,MATCH(Contacts[[#This Row],[Registration Number]],'[1]ET- AC Registrations'!$G$5:$G$8000,0),MATCH("Operation Name",'[1]ET- AC Registrations'!$A$5:$AE$5,0)),"")</f>
        <v>Ramar International Corporation</v>
      </c>
      <c r="D972" s="2"/>
      <c r="E972" s="3">
        <f>IFERROR(INDEX('[1]ET- AC Registrations'!$A$5:$AE$8000,MATCH(Contacts[[#This Row],[Registration Number]],'[1]ET- AC Registrations'!$G$5:$G$8000,0),MATCH("Expiration Date",'[1]ET- AC Registrations'!$A$5:$AE$5,0)),"")</f>
        <v>45528</v>
      </c>
      <c r="F972" s="4" t="str">
        <f>IF(C972="","",IF(COUNTIFS('[1]ET-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2" s="26" t="str">
        <f>IFERROR(IF(VLOOKUP(Contacts[[#This Row],[Registration Number]],'[1]ET- AC Registrations'!$G$5:$AC$8000,20,FALSE)=TRUE,"Yes","No"),"")</f>
        <v>No</v>
      </c>
      <c r="H972" s="26" t="str">
        <f>IFERROR(IF(VLOOKUP(Contacts[[#This Row],[Registration Number]],'[1]ET- AC Registrations'!$G$5:$AC$8000,21,FALSE)=TRUE,"Yes","No"),"")</f>
        <v>No</v>
      </c>
      <c r="I972" s="26" t="str">
        <f>IFERROR(IF(VLOOKUP(Contacts[[#This Row],[Registration Number]],'[1]ET- AC Registrations'!$G$5:$AC$8000,22,FALSE)=TRUE,"Yes","No"),"")</f>
        <v>Yes</v>
      </c>
      <c r="J972" s="26" t="str">
        <f>IFERROR(IF(VLOOKUP(Contacts[[#This Row],[Registration Number]],'[1]ET- AC Registrations'!$G$5:$AC$8000,23,FALSE)=TRUE,"Yes","No"),"")</f>
        <v>No</v>
      </c>
      <c r="K972" s="26" t="str">
        <f>IFERROR(INDEX('[1]ET- AC Registrations'!$A$5:$AE$8000,MATCH(Contacts[[#This Row],[Registration Number]],'[1]ET- AC Registrations'!$G$5:$G$8000,0),MATCH("City",'[1]ET- AC Registrations'!$A$5:$AE$5,0)),"")</f>
        <v>Huntington Park</v>
      </c>
    </row>
    <row r="973" spans="2:11" ht="30" customHeight="1" x14ac:dyDescent="0.3">
      <c r="B973" s="1" t="s">
        <v>983</v>
      </c>
      <c r="C973" s="2" t="str">
        <f>IFERROR(INDEX('[1]ET- AC Registrations'!$A$5:$AE$8000,MATCH(Contacts[[#This Row],[Registration Number]],'[1]ET- AC Registrations'!$G$5:$G$8000,0),MATCH("Operation Name",'[1]ET- AC Registrations'!$A$5:$AE$5,0)),"")</f>
        <v>Ramar International Corporation</v>
      </c>
      <c r="D973" s="2"/>
      <c r="E973" s="3">
        <f>IFERROR(INDEX('[1]ET- AC Registrations'!$A$5:$AE$8000,MATCH(Contacts[[#This Row],[Registration Number]],'[1]ET- AC Registrations'!$G$5:$G$8000,0),MATCH("Expiration Date",'[1]ET- AC Registrations'!$A$5:$AE$5,0)),"")</f>
        <v>45528</v>
      </c>
      <c r="F973" s="4" t="str">
        <f>IF(C973="","",IF(COUNTIFS('[1]ET-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3" s="26" t="str">
        <f>IFERROR(IF(VLOOKUP(Contacts[[#This Row],[Registration Number]],'[1]ET- AC Registrations'!$G$5:$AC$8000,20,FALSE)=TRUE,"Yes","No"),"")</f>
        <v>No</v>
      </c>
      <c r="H973" s="26" t="str">
        <f>IFERROR(IF(VLOOKUP(Contacts[[#This Row],[Registration Number]],'[1]ET- AC Registrations'!$G$5:$AC$8000,21,FALSE)=TRUE,"Yes","No"),"")</f>
        <v>No</v>
      </c>
      <c r="I973" s="26" t="str">
        <f>IFERROR(IF(VLOOKUP(Contacts[[#This Row],[Registration Number]],'[1]ET- AC Registrations'!$G$5:$AC$8000,22,FALSE)=TRUE,"Yes","No"),"")</f>
        <v>Yes</v>
      </c>
      <c r="J973" s="26" t="str">
        <f>IFERROR(IF(VLOOKUP(Contacts[[#This Row],[Registration Number]],'[1]ET- AC Registrations'!$G$5:$AC$8000,23,FALSE)=TRUE,"Yes","No"),"")</f>
        <v>No</v>
      </c>
      <c r="K973" s="26" t="str">
        <f>IFERROR(INDEX('[1]ET- AC Registrations'!$A$5:$AE$8000,MATCH(Contacts[[#This Row],[Registration Number]],'[1]ET- AC Registrations'!$G$5:$G$8000,0),MATCH("City",'[1]ET- AC Registrations'!$A$5:$AE$5,0)),"")</f>
        <v>Pittsburg</v>
      </c>
    </row>
    <row r="974" spans="2:11" ht="30" customHeight="1" x14ac:dyDescent="0.3">
      <c r="B974" s="1" t="s">
        <v>984</v>
      </c>
      <c r="C974" s="2" t="str">
        <f>IFERROR(INDEX('[1]ET- AC Registrations'!$A$5:$AE$8000,MATCH(Contacts[[#This Row],[Registration Number]],'[1]ET- AC Registrations'!$G$5:$G$8000,0),MATCH("Operation Name",'[1]ET- AC Registrations'!$A$5:$AE$5,0)),"")</f>
        <v>Scheer Farms Show Pigs</v>
      </c>
      <c r="D974" s="2"/>
      <c r="E974" s="3">
        <f>IFERROR(INDEX('[1]ET- AC Registrations'!$A$5:$AE$8000,MATCH(Contacts[[#This Row],[Registration Number]],'[1]ET- AC Registrations'!$G$5:$G$8000,0),MATCH("Expiration Date",'[1]ET- AC Registrations'!$A$5:$AE$5,0)),"")</f>
        <v>45511</v>
      </c>
      <c r="F974" s="4" t="str">
        <f>IF(C974="","",IF(COUNTIFS('[1]ET-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4" s="26" t="str">
        <f>IFERROR(IF(VLOOKUP(Contacts[[#This Row],[Registration Number]],'[1]ET- AC Registrations'!$G$5:$AC$8000,20,FALSE)=TRUE,"Yes","No"),"")</f>
        <v>No</v>
      </c>
      <c r="H974" s="26" t="str">
        <f>IFERROR(IF(VLOOKUP(Contacts[[#This Row],[Registration Number]],'[1]ET- AC Registrations'!$G$5:$AC$8000,21,FALSE)=TRUE,"Yes","No"),"")</f>
        <v>No</v>
      </c>
      <c r="I974" s="26" t="str">
        <f>IFERROR(IF(VLOOKUP(Contacts[[#This Row],[Registration Number]],'[1]ET- AC Registrations'!$G$5:$AC$8000,22,FALSE)=TRUE,"Yes","No"),"")</f>
        <v>Yes</v>
      </c>
      <c r="J974" s="26" t="str">
        <f>IFERROR(IF(VLOOKUP(Contacts[[#This Row],[Registration Number]],'[1]ET- AC Registrations'!$G$5:$AC$8000,23,FALSE)=TRUE,"Yes","No"),"")</f>
        <v>No</v>
      </c>
      <c r="K974" s="26" t="str">
        <f>IFERROR(INDEX('[1]ET- AC Registrations'!$A$5:$AE$8000,MATCH(Contacts[[#This Row],[Registration Number]],'[1]ET- AC Registrations'!$G$5:$G$8000,0),MATCH("City",'[1]ET- AC Registrations'!$A$5:$AE$5,0)),"")</f>
        <v>Oroville</v>
      </c>
    </row>
    <row r="975" spans="2:11" ht="30" customHeight="1" x14ac:dyDescent="0.3">
      <c r="B975" s="1" t="s">
        <v>985</v>
      </c>
      <c r="C975" s="2" t="str">
        <f>IFERROR(INDEX('[1]ET- AC Registrations'!$A$5:$AE$8000,MATCH(Contacts[[#This Row],[Registration Number]],'[1]ET- AC Registrations'!$G$5:$G$8000,0),MATCH("Operation Name",'[1]ET- AC Registrations'!$A$5:$AE$5,0)),"")</f>
        <v>El Alba Beef Inc</v>
      </c>
      <c r="D975" s="2"/>
      <c r="E975" s="3">
        <f>IFERROR(INDEX('[1]ET- AC Registrations'!$A$5:$AE$8000,MATCH(Contacts[[#This Row],[Registration Number]],'[1]ET- AC Registrations'!$G$5:$G$8000,0),MATCH("Expiration Date",'[1]ET- AC Registrations'!$A$5:$AE$5,0)),"")</f>
        <v>45506</v>
      </c>
      <c r="F975" s="4" t="str">
        <f>IF(C975="","",IF(COUNTIFS('[1]ET-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5" s="26" t="str">
        <f>IFERROR(IF(VLOOKUP(Contacts[[#This Row],[Registration Number]],'[1]ET- AC Registrations'!$G$5:$AC$8000,20,FALSE)=TRUE,"Yes","No"),"")</f>
        <v>No</v>
      </c>
      <c r="H975" s="26" t="str">
        <f>IFERROR(IF(VLOOKUP(Contacts[[#This Row],[Registration Number]],'[1]ET- AC Registrations'!$G$5:$AC$8000,21,FALSE)=TRUE,"Yes","No"),"")</f>
        <v>No</v>
      </c>
      <c r="I975" s="26" t="str">
        <f>IFERROR(IF(VLOOKUP(Contacts[[#This Row],[Registration Number]],'[1]ET- AC Registrations'!$G$5:$AC$8000,22,FALSE)=TRUE,"Yes","No"),"")</f>
        <v>Yes</v>
      </c>
      <c r="J975" s="26" t="str">
        <f>IFERROR(IF(VLOOKUP(Contacts[[#This Row],[Registration Number]],'[1]ET- AC Registrations'!$G$5:$AC$8000,23,FALSE)=TRUE,"Yes","No"),"")</f>
        <v>No</v>
      </c>
      <c r="K975" s="26" t="str">
        <f>IFERROR(INDEX('[1]ET- AC Registrations'!$A$5:$AE$8000,MATCH(Contacts[[#This Row],[Registration Number]],'[1]ET- AC Registrations'!$G$5:$G$8000,0),MATCH("City",'[1]ET- AC Registrations'!$A$5:$AE$5,0)),"")</f>
        <v>Oxnard</v>
      </c>
    </row>
    <row r="976" spans="2:11" ht="30" customHeight="1" x14ac:dyDescent="0.3">
      <c r="B976" s="1" t="s">
        <v>986</v>
      </c>
      <c r="C976" s="2" t="str">
        <f>IFERROR(INDEX('[1]ET- AC Registrations'!$A$5:$AE$8000,MATCH(Contacts[[#This Row],[Registration Number]],'[1]ET- AC Registrations'!$G$5:$G$8000,0),MATCH("Operation Name",'[1]ET- AC Registrations'!$A$5:$AE$5,0)),"")</f>
        <v>Freshko Produce Services LLC</v>
      </c>
      <c r="D976" s="2"/>
      <c r="E976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76" s="4" t="str">
        <f>IF(C976="","",IF(COUNTIFS('[1]ET-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6" s="26" t="str">
        <f>IFERROR(IF(VLOOKUP(Contacts[[#This Row],[Registration Number]],'[1]ET- AC Registrations'!$G$5:$AC$8000,20,FALSE)=TRUE,"Yes","No"),"")</f>
        <v>Yes</v>
      </c>
      <c r="H976" s="26" t="str">
        <f>IFERROR(IF(VLOOKUP(Contacts[[#This Row],[Registration Number]],'[1]ET- AC Registrations'!$G$5:$AC$8000,21,FALSE)=TRUE,"Yes","No"),"")</f>
        <v>No</v>
      </c>
      <c r="I976" s="26" t="str">
        <f>IFERROR(IF(VLOOKUP(Contacts[[#This Row],[Registration Number]],'[1]ET- AC Registrations'!$G$5:$AC$8000,22,FALSE)=TRUE,"Yes","No"),"")</f>
        <v>No</v>
      </c>
      <c r="J976" s="26" t="str">
        <f>IFERROR(IF(VLOOKUP(Contacts[[#This Row],[Registration Number]],'[1]ET- AC Registrations'!$G$5:$AC$8000,23,FALSE)=TRUE,"Yes","No"),"")</f>
        <v>No</v>
      </c>
      <c r="K976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977" spans="2:11" ht="30" customHeight="1" x14ac:dyDescent="0.3">
      <c r="B977" s="1" t="s">
        <v>987</v>
      </c>
      <c r="C977" s="2" t="str">
        <f>IFERROR(INDEX('[1]ET- AC Registrations'!$A$5:$AE$8000,MATCH(Contacts[[#This Row],[Registration Number]],'[1]ET- AC Registrations'!$G$5:$G$8000,0),MATCH("Operation Name",'[1]ET- AC Registrations'!$A$5:$AE$5,0)),"")</f>
        <v>Ajishoku Foods Inc.</v>
      </c>
      <c r="D977" s="2"/>
      <c r="E977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77" s="4" t="str">
        <f>IF(C977="","",IF(COUNTIFS('[1]ET-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7" s="26" t="str">
        <f>IFERROR(IF(VLOOKUP(Contacts[[#This Row],[Registration Number]],'[1]ET- AC Registrations'!$G$5:$AC$8000,20,FALSE)=TRUE,"Yes","No"),"")</f>
        <v>No</v>
      </c>
      <c r="H977" s="26" t="str">
        <f>IFERROR(IF(VLOOKUP(Contacts[[#This Row],[Registration Number]],'[1]ET- AC Registrations'!$G$5:$AC$8000,21,FALSE)=TRUE,"Yes","No"),"")</f>
        <v>No</v>
      </c>
      <c r="I977" s="26" t="str">
        <f>IFERROR(IF(VLOOKUP(Contacts[[#This Row],[Registration Number]],'[1]ET- AC Registrations'!$G$5:$AC$8000,22,FALSE)=TRUE,"Yes","No"),"")</f>
        <v>Yes</v>
      </c>
      <c r="J977" s="26" t="str">
        <f>IFERROR(IF(VLOOKUP(Contacts[[#This Row],[Registration Number]],'[1]ET- AC Registrations'!$G$5:$AC$8000,23,FALSE)=TRUE,"Yes","No"),"")</f>
        <v>No</v>
      </c>
      <c r="K977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978" spans="2:11" ht="30" customHeight="1" x14ac:dyDescent="0.3">
      <c r="B978" s="1" t="s">
        <v>988</v>
      </c>
      <c r="C978" s="2" t="str">
        <f>IFERROR(INDEX('[1]ET- AC Registrations'!$A$5:$AE$8000,MATCH(Contacts[[#This Row],[Registration Number]],'[1]ET- AC Registrations'!$G$5:$G$8000,0),MATCH("Operation Name",'[1]ET- AC Registrations'!$A$5:$AE$5,0)),"")</f>
        <v>Submarine International, Inc.</v>
      </c>
      <c r="D978" s="2"/>
      <c r="E978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78" s="4" t="str">
        <f>IF(C978="","",IF(COUNTIFS('[1]ET-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8" s="26" t="str">
        <f>IFERROR(IF(VLOOKUP(Contacts[[#This Row],[Registration Number]],'[1]ET- AC Registrations'!$G$5:$AC$8000,20,FALSE)=TRUE,"Yes","No"),"")</f>
        <v>No</v>
      </c>
      <c r="H978" s="26" t="str">
        <f>IFERROR(IF(VLOOKUP(Contacts[[#This Row],[Registration Number]],'[1]ET- AC Registrations'!$G$5:$AC$8000,21,FALSE)=TRUE,"Yes","No"),"")</f>
        <v>No</v>
      </c>
      <c r="I978" s="26" t="str">
        <f>IFERROR(IF(VLOOKUP(Contacts[[#This Row],[Registration Number]],'[1]ET- AC Registrations'!$G$5:$AC$8000,22,FALSE)=TRUE,"Yes","No"),"")</f>
        <v>Yes</v>
      </c>
      <c r="J978" s="26" t="str">
        <f>IFERROR(IF(VLOOKUP(Contacts[[#This Row],[Registration Number]],'[1]ET- AC Registrations'!$G$5:$AC$8000,23,FALSE)=TRUE,"Yes","No"),"")</f>
        <v>No</v>
      </c>
      <c r="K978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979" spans="2:11" ht="30" customHeight="1" x14ac:dyDescent="0.3">
      <c r="B979" s="1" t="s">
        <v>989</v>
      </c>
      <c r="C979" s="2" t="str">
        <f>IFERROR(INDEX('[1]ET- AC Registrations'!$A$5:$AE$8000,MATCH(Contacts[[#This Row],[Registration Number]],'[1]ET- AC Registrations'!$G$5:$G$8000,0),MATCH("Operation Name",'[1]ET- AC Registrations'!$A$5:$AE$5,0)),"")</f>
        <v>Olson Meat Company</v>
      </c>
      <c r="D979" s="2"/>
      <c r="E979" s="3">
        <f>IFERROR(INDEX('[1]ET- AC Registrations'!$A$5:$AE$8000,MATCH(Contacts[[#This Row],[Registration Number]],'[1]ET- AC Registrations'!$G$5:$G$8000,0),MATCH("Expiration Date",'[1]ET- AC Registrations'!$A$5:$AE$5,0)),"")</f>
        <v>45511</v>
      </c>
      <c r="F979" s="4" t="str">
        <f>IF(C979="","",IF(COUNTIFS('[1]ET-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79" s="26" t="str">
        <f>IFERROR(IF(VLOOKUP(Contacts[[#This Row],[Registration Number]],'[1]ET- AC Registrations'!$G$5:$AC$8000,20,FALSE)=TRUE,"Yes","No"),"")</f>
        <v>No</v>
      </c>
      <c r="H979" s="26" t="str">
        <f>IFERROR(IF(VLOOKUP(Contacts[[#This Row],[Registration Number]],'[1]ET- AC Registrations'!$G$5:$AC$8000,21,FALSE)=TRUE,"Yes","No"),"")</f>
        <v>No</v>
      </c>
      <c r="I979" s="26" t="str">
        <f>IFERROR(IF(VLOOKUP(Contacts[[#This Row],[Registration Number]],'[1]ET- AC Registrations'!$G$5:$AC$8000,22,FALSE)=TRUE,"Yes","No"),"")</f>
        <v>Yes</v>
      </c>
      <c r="J979" s="26" t="str">
        <f>IFERROR(IF(VLOOKUP(Contacts[[#This Row],[Registration Number]],'[1]ET- AC Registrations'!$G$5:$AC$8000,23,FALSE)=TRUE,"Yes","No"),"")</f>
        <v>No</v>
      </c>
      <c r="K979" s="26" t="str">
        <f>IFERROR(INDEX('[1]ET- AC Registrations'!$A$5:$AE$8000,MATCH(Contacts[[#This Row],[Registration Number]],'[1]ET- AC Registrations'!$G$5:$G$8000,0),MATCH("City",'[1]ET- AC Registrations'!$A$5:$AE$5,0)),"")</f>
        <v>Orland</v>
      </c>
    </row>
    <row r="980" spans="2:11" ht="30" customHeight="1" x14ac:dyDescent="0.3">
      <c r="B980" s="1" t="s">
        <v>990</v>
      </c>
      <c r="C980" s="2" t="str">
        <f>IFERROR(INDEX('[1]ET- AC Registrations'!$A$5:$AE$8000,MATCH(Contacts[[#This Row],[Registration Number]],'[1]ET- AC Registrations'!$G$5:$G$8000,0),MATCH("Operation Name",'[1]ET- AC Registrations'!$A$5:$AE$5,0)),"")</f>
        <v>Cal-Maine Foods Inc</v>
      </c>
      <c r="D980" s="2"/>
      <c r="E980" s="3">
        <f>IFERROR(INDEX('[1]ET- AC Registrations'!$A$5:$AE$8000,MATCH(Contacts[[#This Row],[Registration Number]],'[1]ET- AC Registrations'!$G$5:$G$8000,0),MATCH("Expiration Date",'[1]ET- AC Registrations'!$A$5:$AE$5,0)),"")</f>
        <v>45511</v>
      </c>
      <c r="F980" s="4" t="str">
        <f>IF(C980="","",IF(COUNTIFS('[1]ET-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80" s="26" t="str">
        <f>IFERROR(IF(VLOOKUP(Contacts[[#This Row],[Registration Number]],'[1]ET- AC Registrations'!$G$5:$AC$8000,20,FALSE)=TRUE,"Yes","No"),"")</f>
        <v>Yes</v>
      </c>
      <c r="H980" s="26" t="str">
        <f>IFERROR(IF(VLOOKUP(Contacts[[#This Row],[Registration Number]],'[1]ET- AC Registrations'!$G$5:$AC$8000,21,FALSE)=TRUE,"Yes","No"),"")</f>
        <v>No</v>
      </c>
      <c r="I980" s="26" t="str">
        <f>IFERROR(IF(VLOOKUP(Contacts[[#This Row],[Registration Number]],'[1]ET- AC Registrations'!$G$5:$AC$8000,22,FALSE)=TRUE,"Yes","No"),"")</f>
        <v>No</v>
      </c>
      <c r="J980" s="26" t="str">
        <f>IFERROR(IF(VLOOKUP(Contacts[[#This Row],[Registration Number]],'[1]ET- AC Registrations'!$G$5:$AC$8000,23,FALSE)=TRUE,"Yes","No"),"")</f>
        <v>No</v>
      </c>
      <c r="K980" s="26" t="str">
        <f>IFERROR(INDEX('[1]ET- AC Registrations'!$A$5:$AE$8000,MATCH(Contacts[[#This Row],[Registration Number]],'[1]ET- AC Registrations'!$G$5:$G$8000,0),MATCH("City",'[1]ET- AC Registrations'!$A$5:$AE$5,0)),"")</f>
        <v>Bethune</v>
      </c>
    </row>
    <row r="981" spans="2:11" ht="30" customHeight="1" x14ac:dyDescent="0.3">
      <c r="B981" s="1" t="s">
        <v>991</v>
      </c>
      <c r="C981" s="2" t="str">
        <f>IFERROR(INDEX('[1]ET- AC Registrations'!$A$5:$AE$8000,MATCH(Contacts[[#This Row],[Registration Number]],'[1]ET- AC Registrations'!$G$5:$G$8000,0),MATCH("Operation Name",'[1]ET- AC Registrations'!$A$5:$AE$5,0)),"")</f>
        <v>Cal-Maine Foods Inc</v>
      </c>
      <c r="D981" s="2"/>
      <c r="E981" s="3">
        <f>IFERROR(INDEX('[1]ET- AC Registrations'!$A$5:$AE$8000,MATCH(Contacts[[#This Row],[Registration Number]],'[1]ET- AC Registrations'!$G$5:$G$8000,0),MATCH("Expiration Date",'[1]ET- AC Registrations'!$A$5:$AE$5,0)),"")</f>
        <v>45511</v>
      </c>
      <c r="F981" s="4" t="str">
        <f>IF(C981="","",IF(COUNTIFS('[1]ET-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81" s="26" t="str">
        <f>IFERROR(IF(VLOOKUP(Contacts[[#This Row],[Registration Number]],'[1]ET- AC Registrations'!$G$5:$AC$8000,20,FALSE)=TRUE,"Yes","No"),"")</f>
        <v>Yes</v>
      </c>
      <c r="H981" s="26" t="str">
        <f>IFERROR(IF(VLOOKUP(Contacts[[#This Row],[Registration Number]],'[1]ET- AC Registrations'!$G$5:$AC$8000,21,FALSE)=TRUE,"Yes","No"),"")</f>
        <v>No</v>
      </c>
      <c r="I981" s="26" t="str">
        <f>IFERROR(IF(VLOOKUP(Contacts[[#This Row],[Registration Number]],'[1]ET- AC Registrations'!$G$5:$AC$8000,22,FALSE)=TRUE,"Yes","No"),"")</f>
        <v>No</v>
      </c>
      <c r="J981" s="26" t="str">
        <f>IFERROR(IF(VLOOKUP(Contacts[[#This Row],[Registration Number]],'[1]ET- AC Registrations'!$G$5:$AC$8000,23,FALSE)=TRUE,"Yes","No"),"")</f>
        <v>No</v>
      </c>
      <c r="K981" s="26" t="str">
        <f>IFERROR(INDEX('[1]ET- AC Registrations'!$A$5:$AE$8000,MATCH(Contacts[[#This Row],[Registration Number]],'[1]ET- AC Registrations'!$G$5:$G$8000,0),MATCH("City",'[1]ET- AC Registrations'!$A$5:$AE$5,0)),"")</f>
        <v>Hoboken</v>
      </c>
    </row>
    <row r="982" spans="2:11" ht="30" customHeight="1" x14ac:dyDescent="0.3">
      <c r="B982" s="1" t="s">
        <v>992</v>
      </c>
      <c r="C982" s="2" t="str">
        <f>IFERROR(INDEX('[1]ET- AC Registrations'!$A$5:$AE$8000,MATCH(Contacts[[#This Row],[Registration Number]],'[1]ET- AC Registrations'!$G$5:$G$8000,0),MATCH("Operation Name",'[1]ET- AC Registrations'!$A$5:$AE$5,0)),"")</f>
        <v>Cal-Maine Foods Inc</v>
      </c>
      <c r="D982" s="2"/>
      <c r="E982" s="3">
        <f>IFERROR(INDEX('[1]ET- AC Registrations'!$A$5:$AE$8000,MATCH(Contacts[[#This Row],[Registration Number]],'[1]ET- AC Registrations'!$G$5:$G$8000,0),MATCH("Expiration Date",'[1]ET- AC Registrations'!$A$5:$AE$5,0)),"")</f>
        <v>45511</v>
      </c>
      <c r="F982" s="4" t="str">
        <f>IF(C982="","",IF(COUNTIFS('[1]ET-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82" s="26" t="str">
        <f>IFERROR(IF(VLOOKUP(Contacts[[#This Row],[Registration Number]],'[1]ET- AC Registrations'!$G$5:$AC$8000,20,FALSE)=TRUE,"Yes","No"),"")</f>
        <v>Yes</v>
      </c>
      <c r="H982" s="26" t="str">
        <f>IFERROR(IF(VLOOKUP(Contacts[[#This Row],[Registration Number]],'[1]ET- AC Registrations'!$G$5:$AC$8000,21,FALSE)=TRUE,"Yes","No"),"")</f>
        <v>No</v>
      </c>
      <c r="I982" s="26" t="str">
        <f>IFERROR(IF(VLOOKUP(Contacts[[#This Row],[Registration Number]],'[1]ET- AC Registrations'!$G$5:$AC$8000,22,FALSE)=TRUE,"Yes","No"),"")</f>
        <v>No</v>
      </c>
      <c r="J982" s="26" t="str">
        <f>IFERROR(IF(VLOOKUP(Contacts[[#This Row],[Registration Number]],'[1]ET- AC Registrations'!$G$5:$AC$8000,23,FALSE)=TRUE,"Yes","No"),"")</f>
        <v>No</v>
      </c>
      <c r="K982" s="26" t="str">
        <f>IFERROR(INDEX('[1]ET- AC Registrations'!$A$5:$AE$8000,MATCH(Contacts[[#This Row],[Registration Number]],'[1]ET- AC Registrations'!$G$5:$G$8000,0),MATCH("City",'[1]ET- AC Registrations'!$A$5:$AE$5,0)),"")</f>
        <v>Lake City</v>
      </c>
    </row>
    <row r="983" spans="2:11" ht="30" customHeight="1" x14ac:dyDescent="0.3">
      <c r="B983" s="1" t="s">
        <v>993</v>
      </c>
      <c r="C983" s="2" t="str">
        <f>IFERROR(INDEX('[1]ET- AC Registrations'!$A$5:$AE$8000,MATCH(Contacts[[#This Row],[Registration Number]],'[1]ET- AC Registrations'!$G$5:$G$8000,0),MATCH("Operation Name",'[1]ET- AC Registrations'!$A$5:$AE$5,0)),"")</f>
        <v>Kroger Supply Chain</v>
      </c>
      <c r="D983" s="2"/>
      <c r="E983" s="3">
        <f>IFERROR(INDEX('[1]ET- AC Registrations'!$A$5:$AE$8000,MATCH(Contacts[[#This Row],[Registration Number]],'[1]ET- AC Registrations'!$G$5:$G$8000,0),MATCH("Expiration Date",'[1]ET- AC Registrations'!$A$5:$AE$5,0)),"")</f>
        <v>45511</v>
      </c>
      <c r="F983" s="4" t="str">
        <f>IF(C983="","",IF(COUNTIFS('[1]ET-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83" s="26" t="str">
        <f>IFERROR(IF(VLOOKUP(Contacts[[#This Row],[Registration Number]],'[1]ET- AC Registrations'!$G$5:$AC$8000,20,FALSE)=TRUE,"Yes","No"),"")</f>
        <v>Yes</v>
      </c>
      <c r="H983" s="26" t="str">
        <f>IFERROR(IF(VLOOKUP(Contacts[[#This Row],[Registration Number]],'[1]ET- AC Registrations'!$G$5:$AC$8000,21,FALSE)=TRUE,"Yes","No"),"")</f>
        <v>Yes</v>
      </c>
      <c r="I983" s="26" t="str">
        <f>IFERROR(IF(VLOOKUP(Contacts[[#This Row],[Registration Number]],'[1]ET- AC Registrations'!$G$5:$AC$8000,22,FALSE)=TRUE,"Yes","No"),"")</f>
        <v>No</v>
      </c>
      <c r="J983" s="26" t="str">
        <f>IFERROR(IF(VLOOKUP(Contacts[[#This Row],[Registration Number]],'[1]ET- AC Registrations'!$G$5:$AC$8000,23,FALSE)=TRUE,"Yes","No"),"")</f>
        <v>No</v>
      </c>
      <c r="K983" s="26" t="str">
        <f>IFERROR(INDEX('[1]ET- AC Registrations'!$A$5:$AE$8000,MATCH(Contacts[[#This Row],[Registration Number]],'[1]ET- AC Registrations'!$G$5:$G$8000,0),MATCH("City",'[1]ET- AC Registrations'!$A$5:$AE$5,0)),"")</f>
        <v>Shelbyville</v>
      </c>
    </row>
    <row r="984" spans="2:11" ht="30" customHeight="1" x14ac:dyDescent="0.3">
      <c r="B984" s="1" t="s">
        <v>994</v>
      </c>
      <c r="C984" s="2" t="str">
        <f>IFERROR(INDEX('[1]ET- AC Registrations'!$A$5:$AE$8000,MATCH(Contacts[[#This Row],[Registration Number]],'[1]ET- AC Registrations'!$G$5:$G$8000,0),MATCH("Operation Name",'[1]ET- AC Registrations'!$A$5:$AE$5,0)),"")</f>
        <v>Pacific Seafood - Sacramento LLC</v>
      </c>
      <c r="D984" s="2"/>
      <c r="E984" s="3">
        <f>IFERROR(INDEX('[1]ET- AC Registrations'!$A$5:$AE$8000,MATCH(Contacts[[#This Row],[Registration Number]],'[1]ET- AC Registrations'!$G$5:$G$8000,0),MATCH("Expiration Date",'[1]ET- AC Registrations'!$A$5:$AE$5,0)),"")</f>
        <v>45511</v>
      </c>
      <c r="F984" s="4" t="str">
        <f>IF(C984="","",IF(COUNTIFS('[1]ET-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84" s="26" t="str">
        <f>IFERROR(IF(VLOOKUP(Contacts[[#This Row],[Registration Number]],'[1]ET- AC Registrations'!$G$5:$AC$8000,20,FALSE)=TRUE,"Yes","No"),"")</f>
        <v>No</v>
      </c>
      <c r="H984" s="26" t="str">
        <f>IFERROR(IF(VLOOKUP(Contacts[[#This Row],[Registration Number]],'[1]ET- AC Registrations'!$G$5:$AC$8000,21,FALSE)=TRUE,"Yes","No"),"")</f>
        <v>No</v>
      </c>
      <c r="I984" s="26" t="str">
        <f>IFERROR(IF(VLOOKUP(Contacts[[#This Row],[Registration Number]],'[1]ET- AC Registrations'!$G$5:$AC$8000,22,FALSE)=TRUE,"Yes","No"),"")</f>
        <v>Yes</v>
      </c>
      <c r="J984" s="26" t="str">
        <f>IFERROR(IF(VLOOKUP(Contacts[[#This Row],[Registration Number]],'[1]ET- AC Registrations'!$G$5:$AC$8000,23,FALSE)=TRUE,"Yes","No"),"")</f>
        <v>Yes</v>
      </c>
      <c r="K984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985" spans="2:11" ht="30" customHeight="1" x14ac:dyDescent="0.3">
      <c r="B985" s="1" t="s">
        <v>995</v>
      </c>
      <c r="C985" s="2" t="str">
        <f>IFERROR(INDEX('[1]ET- AC Registrations'!$A$5:$AE$8000,MATCH(Contacts[[#This Row],[Registration Number]],'[1]ET- AC Registrations'!$G$5:$G$8000,0),MATCH("Operation Name",'[1]ET- AC Registrations'!$A$5:$AE$5,0)),"")</f>
        <v>Leilani Levy</v>
      </c>
      <c r="D985" s="2"/>
      <c r="E985" s="3">
        <f>IFERROR(INDEX('[1]ET- AC Registrations'!$A$5:$AE$8000,MATCH(Contacts[[#This Row],[Registration Number]],'[1]ET- AC Registrations'!$G$5:$G$8000,0),MATCH("Expiration Date",'[1]ET- AC Registrations'!$A$5:$AE$5,0)),"")</f>
        <v>45514</v>
      </c>
      <c r="F985" s="4" t="str">
        <f>IF(C985="","",IF(COUNTIFS('[1]ET-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85" s="26" t="str">
        <f>IFERROR(IF(VLOOKUP(Contacts[[#This Row],[Registration Number]],'[1]ET- AC Registrations'!$G$5:$AC$8000,20,FALSE)=TRUE,"Yes","No"),"")</f>
        <v>Yes</v>
      </c>
      <c r="H985" s="26" t="str">
        <f>IFERROR(IF(VLOOKUP(Contacts[[#This Row],[Registration Number]],'[1]ET- AC Registrations'!$G$5:$AC$8000,21,FALSE)=TRUE,"Yes","No"),"")</f>
        <v>No</v>
      </c>
      <c r="I985" s="26" t="str">
        <f>IFERROR(IF(VLOOKUP(Contacts[[#This Row],[Registration Number]],'[1]ET- AC Registrations'!$G$5:$AC$8000,22,FALSE)=TRUE,"Yes","No"),"")</f>
        <v>No</v>
      </c>
      <c r="J985" s="26" t="str">
        <f>IFERROR(IF(VLOOKUP(Contacts[[#This Row],[Registration Number]],'[1]ET- AC Registrations'!$G$5:$AC$8000,23,FALSE)=TRUE,"Yes","No"),"")</f>
        <v>No</v>
      </c>
      <c r="K985" s="26" t="str">
        <f>IFERROR(INDEX('[1]ET- AC Registrations'!$A$5:$AE$8000,MATCH(Contacts[[#This Row],[Registration Number]],'[1]ET- AC Registrations'!$G$5:$G$8000,0),MATCH("City",'[1]ET- AC Registrations'!$A$5:$AE$5,0)),"")</f>
        <v>Caspar</v>
      </c>
    </row>
    <row r="986" spans="2:11" ht="30" customHeight="1" x14ac:dyDescent="0.3">
      <c r="B986" s="1" t="s">
        <v>996</v>
      </c>
      <c r="C986" s="2" t="str">
        <f>IFERROR(INDEX('[1]ET- AC Registrations'!$A$5:$AE$8000,MATCH(Contacts[[#This Row],[Registration Number]],'[1]ET- AC Registrations'!$G$5:$G$8000,0),MATCH("Operation Name",'[1]ET- AC Registrations'!$A$5:$AE$5,0)),"")</f>
        <v>Herlong High School</v>
      </c>
      <c r="D986" s="2"/>
      <c r="E986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86" s="4" t="str">
        <f>IF(C986="","",IF(COUNTIFS('[1]ET-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86" s="26" t="str">
        <f>IFERROR(IF(VLOOKUP(Contacts[[#This Row],[Registration Number]],'[1]ET- AC Registrations'!$G$5:$AC$8000,20,FALSE)=TRUE,"Yes","No"),"")</f>
        <v>No</v>
      </c>
      <c r="H986" s="26" t="str">
        <f>IFERROR(IF(VLOOKUP(Contacts[[#This Row],[Registration Number]],'[1]ET- AC Registrations'!$G$5:$AC$8000,21,FALSE)=TRUE,"Yes","No"),"")</f>
        <v>No</v>
      </c>
      <c r="I986" s="26" t="str">
        <f>IFERROR(IF(VLOOKUP(Contacts[[#This Row],[Registration Number]],'[1]ET- AC Registrations'!$G$5:$AC$8000,22,FALSE)=TRUE,"Yes","No"),"")</f>
        <v>Yes</v>
      </c>
      <c r="J986" s="26" t="str">
        <f>IFERROR(IF(VLOOKUP(Contacts[[#This Row],[Registration Number]],'[1]ET- AC Registrations'!$G$5:$AC$8000,23,FALSE)=TRUE,"Yes","No"),"")</f>
        <v>No</v>
      </c>
      <c r="K986" s="26" t="str">
        <f>IFERROR(INDEX('[1]ET- AC Registrations'!$A$5:$AE$8000,MATCH(Contacts[[#This Row],[Registration Number]],'[1]ET- AC Registrations'!$G$5:$G$8000,0),MATCH("City",'[1]ET- AC Registrations'!$A$5:$AE$5,0)),"")</f>
        <v>Herlong</v>
      </c>
    </row>
    <row r="987" spans="2:11" ht="30" customHeight="1" x14ac:dyDescent="0.3">
      <c r="B987" s="1" t="s">
        <v>997</v>
      </c>
      <c r="C987" s="2" t="str">
        <f>IFERROR(INDEX('[1]ET- AC Registrations'!$A$5:$AE$8000,MATCH(Contacts[[#This Row],[Registration Number]],'[1]ET- AC Registrations'!$G$5:$G$8000,0),MATCH("Operation Name",'[1]ET- AC Registrations'!$A$5:$AE$5,0)),"")</f>
        <v>Cal-Maine Foods Inc Delta Complex 1</v>
      </c>
      <c r="D987" s="2"/>
      <c r="E987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87" s="4" t="str">
        <f>IF(C987="","",IF(COUNTIFS('[1]ET-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87" s="26" t="str">
        <f>IFERROR(IF(VLOOKUP(Contacts[[#This Row],[Registration Number]],'[1]ET- AC Registrations'!$G$5:$AC$8000,20,FALSE)=TRUE,"Yes","No"),"")</f>
        <v>Yes</v>
      </c>
      <c r="H987" s="26" t="str">
        <f>IFERROR(IF(VLOOKUP(Contacts[[#This Row],[Registration Number]],'[1]ET- AC Registrations'!$G$5:$AC$8000,21,FALSE)=TRUE,"Yes","No"),"")</f>
        <v>No</v>
      </c>
      <c r="I987" s="26" t="str">
        <f>IFERROR(IF(VLOOKUP(Contacts[[#This Row],[Registration Number]],'[1]ET- AC Registrations'!$G$5:$AC$8000,22,FALSE)=TRUE,"Yes","No"),"")</f>
        <v>No</v>
      </c>
      <c r="J987" s="26" t="str">
        <f>IFERROR(IF(VLOOKUP(Contacts[[#This Row],[Registration Number]],'[1]ET- AC Registrations'!$G$5:$AC$8000,23,FALSE)=TRUE,"Yes","No"),"")</f>
        <v>No</v>
      </c>
      <c r="K987" s="26" t="str">
        <f>IFERROR(INDEX('[1]ET- AC Registrations'!$A$5:$AE$8000,MATCH(Contacts[[#This Row],[Registration Number]],'[1]ET- AC Registrations'!$G$5:$G$8000,0),MATCH("City",'[1]ET- AC Registrations'!$A$5:$AE$5,0)),"")</f>
        <v>Delta</v>
      </c>
    </row>
    <row r="988" spans="2:11" ht="30" customHeight="1" x14ac:dyDescent="0.3">
      <c r="B988" s="1" t="s">
        <v>998</v>
      </c>
      <c r="C988" s="2" t="str">
        <f>IFERROR(INDEX('[1]ET- AC Registrations'!$A$5:$AE$8000,MATCH(Contacts[[#This Row],[Registration Number]],'[1]ET- AC Registrations'!$G$5:$G$8000,0),MATCH("Operation Name",'[1]ET- AC Registrations'!$A$5:$AE$5,0)),"")</f>
        <v>Cal-Maine Foods Inc Delta Complex 2</v>
      </c>
      <c r="D988" s="2"/>
      <c r="E988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88" s="4" t="str">
        <f>IF(C988="","",IF(COUNTIFS('[1]ET-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88" s="26" t="str">
        <f>IFERROR(IF(VLOOKUP(Contacts[[#This Row],[Registration Number]],'[1]ET- AC Registrations'!$G$5:$AC$8000,20,FALSE)=TRUE,"Yes","No"),"")</f>
        <v>Yes</v>
      </c>
      <c r="H988" s="26" t="str">
        <f>IFERROR(IF(VLOOKUP(Contacts[[#This Row],[Registration Number]],'[1]ET- AC Registrations'!$G$5:$AC$8000,21,FALSE)=TRUE,"Yes","No"),"")</f>
        <v>No</v>
      </c>
      <c r="I988" s="26" t="str">
        <f>IFERROR(IF(VLOOKUP(Contacts[[#This Row],[Registration Number]],'[1]ET- AC Registrations'!$G$5:$AC$8000,22,FALSE)=TRUE,"Yes","No"),"")</f>
        <v>No</v>
      </c>
      <c r="J988" s="26" t="str">
        <f>IFERROR(IF(VLOOKUP(Contacts[[#This Row],[Registration Number]],'[1]ET- AC Registrations'!$G$5:$AC$8000,23,FALSE)=TRUE,"Yes","No"),"")</f>
        <v>No</v>
      </c>
      <c r="K988" s="26" t="str">
        <f>IFERROR(INDEX('[1]ET- AC Registrations'!$A$5:$AE$8000,MATCH(Contacts[[#This Row],[Registration Number]],'[1]ET- AC Registrations'!$G$5:$G$8000,0),MATCH("City",'[1]ET- AC Registrations'!$A$5:$AE$5,0)),"")</f>
        <v>Delta</v>
      </c>
    </row>
    <row r="989" spans="2:11" ht="30" hidden="1" customHeight="1" x14ac:dyDescent="0.3">
      <c r="B989" s="1" t="s">
        <v>999</v>
      </c>
      <c r="C98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989" s="2"/>
      <c r="E98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989" s="4" t="str">
        <f>IF(C989="","",IF(COUNTIFS('[1]ET-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989" s="26" t="str">
        <f>IFERROR(IF(VLOOKUP(Contacts[[#This Row],[Registration Number]],'[1]ET- AC Registrations'!$G$5:$AC$8000,20,FALSE)=TRUE,"Yes","No"),"")</f>
        <v/>
      </c>
      <c r="H989" s="26" t="str">
        <f>IFERROR(IF(VLOOKUP(Contacts[[#This Row],[Registration Number]],'[1]ET- AC Registrations'!$G$5:$AC$8000,21,FALSE)=TRUE,"Yes","No"),"")</f>
        <v/>
      </c>
      <c r="I989" s="26" t="str">
        <f>IFERROR(IF(VLOOKUP(Contacts[[#This Row],[Registration Number]],'[1]ET- AC Registrations'!$G$5:$AC$8000,22,FALSE)=TRUE,"Yes","No"),"")</f>
        <v/>
      </c>
      <c r="J989" s="26" t="str">
        <f>IFERROR(IF(VLOOKUP(Contacts[[#This Row],[Registration Number]],'[1]ET- AC Registrations'!$G$5:$AC$8000,23,FALSE)=TRUE,"Yes","No"),"")</f>
        <v/>
      </c>
      <c r="K98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990" spans="2:11" ht="30" customHeight="1" x14ac:dyDescent="0.3">
      <c r="B990" s="1" t="s">
        <v>1000</v>
      </c>
      <c r="C990" s="2" t="str">
        <f>IFERROR(INDEX('[1]ET- AC Registrations'!$A$5:$AE$8000,MATCH(Contacts[[#This Row],[Registration Number]],'[1]ET- AC Registrations'!$G$5:$G$8000,0),MATCH("Operation Name",'[1]ET- AC Registrations'!$A$5:$AE$5,0)),"")</f>
        <v>Amigos Meat Distributors LP</v>
      </c>
      <c r="D990" s="2"/>
      <c r="E990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90" s="4" t="str">
        <f>IF(C990="","",IF(COUNTIFS('[1]ET-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990" s="26" t="str">
        <f>IFERROR(IF(VLOOKUP(Contacts[[#This Row],[Registration Number]],'[1]ET- AC Registrations'!$G$5:$AC$8000,20,FALSE)=TRUE,"Yes","No"),"")</f>
        <v>No</v>
      </c>
      <c r="H990" s="26" t="str">
        <f>IFERROR(IF(VLOOKUP(Contacts[[#This Row],[Registration Number]],'[1]ET- AC Registrations'!$G$5:$AC$8000,21,FALSE)=TRUE,"Yes","No"),"")</f>
        <v>No</v>
      </c>
      <c r="I990" s="26" t="str">
        <f>IFERROR(IF(VLOOKUP(Contacts[[#This Row],[Registration Number]],'[1]ET- AC Registrations'!$G$5:$AC$8000,22,FALSE)=TRUE,"Yes","No"),"")</f>
        <v>Yes</v>
      </c>
      <c r="J990" s="26" t="str">
        <f>IFERROR(IF(VLOOKUP(Contacts[[#This Row],[Registration Number]],'[1]ET- AC Registrations'!$G$5:$AC$8000,23,FALSE)=TRUE,"Yes","No"),"")</f>
        <v>No</v>
      </c>
      <c r="K990" s="26" t="str">
        <f>IFERROR(INDEX('[1]ET- AC Registrations'!$A$5:$AE$8000,MATCH(Contacts[[#This Row],[Registration Number]],'[1]ET- AC Registrations'!$G$5:$G$8000,0),MATCH("City",'[1]ET- AC Registrations'!$A$5:$AE$5,0)),"")</f>
        <v>Houston</v>
      </c>
    </row>
    <row r="991" spans="2:11" ht="30" customHeight="1" x14ac:dyDescent="0.3">
      <c r="B991" s="1" t="s">
        <v>1001</v>
      </c>
      <c r="C991" s="2" t="str">
        <f>IFERROR(INDEX('[1]ET- AC Registrations'!$A$5:$AE$8000,MATCH(Contacts[[#This Row],[Registration Number]],'[1]ET- AC Registrations'!$G$5:$G$8000,0),MATCH("Operation Name",'[1]ET- AC Registrations'!$A$5:$AE$5,0)),"")</f>
        <v>Nurifresh Holdings LLC</v>
      </c>
      <c r="D991" s="2"/>
      <c r="E991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91" s="4" t="str">
        <f>IF(C991="","",IF(COUNTIFS('[1]ET-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1" s="26" t="str">
        <f>IFERROR(IF(VLOOKUP(Contacts[[#This Row],[Registration Number]],'[1]ET- AC Registrations'!$G$5:$AC$8000,20,FALSE)=TRUE,"Yes","No"),"")</f>
        <v>No</v>
      </c>
      <c r="H991" s="26" t="str">
        <f>IFERROR(IF(VLOOKUP(Contacts[[#This Row],[Registration Number]],'[1]ET- AC Registrations'!$G$5:$AC$8000,21,FALSE)=TRUE,"Yes","No"),"")</f>
        <v>No</v>
      </c>
      <c r="I991" s="26" t="str">
        <f>IFERROR(IF(VLOOKUP(Contacts[[#This Row],[Registration Number]],'[1]ET- AC Registrations'!$G$5:$AC$8000,22,FALSE)=TRUE,"Yes","No"),"")</f>
        <v>Yes</v>
      </c>
      <c r="J991" s="26" t="str">
        <f>IFERROR(IF(VLOOKUP(Contacts[[#This Row],[Registration Number]],'[1]ET- AC Registrations'!$G$5:$AC$8000,23,FALSE)=TRUE,"Yes","No"),"")</f>
        <v>No</v>
      </c>
      <c r="K991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992" spans="2:11" ht="30" customHeight="1" x14ac:dyDescent="0.3">
      <c r="B992" s="1" t="s">
        <v>1002</v>
      </c>
      <c r="C992" s="2" t="str">
        <f>IFERROR(INDEX('[1]ET- AC Registrations'!$A$5:$AE$8000,MATCH(Contacts[[#This Row],[Registration Number]],'[1]ET- AC Registrations'!$G$5:$G$8000,0),MATCH("Operation Name",'[1]ET- AC Registrations'!$A$5:$AE$5,0)),"")</f>
        <v>Walong Marketing Inc</v>
      </c>
      <c r="D992" s="2"/>
      <c r="E992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92" s="4" t="str">
        <f>IF(C992="","",IF(COUNTIFS('[1]ET-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2" s="26" t="str">
        <f>IFERROR(IF(VLOOKUP(Contacts[[#This Row],[Registration Number]],'[1]ET- AC Registrations'!$G$5:$AC$8000,20,FALSE)=TRUE,"Yes","No"),"")</f>
        <v>Yes</v>
      </c>
      <c r="H992" s="26" t="str">
        <f>IFERROR(IF(VLOOKUP(Contacts[[#This Row],[Registration Number]],'[1]ET- AC Registrations'!$G$5:$AC$8000,21,FALSE)=TRUE,"Yes","No"),"")</f>
        <v>No</v>
      </c>
      <c r="I992" s="26" t="str">
        <f>IFERROR(IF(VLOOKUP(Contacts[[#This Row],[Registration Number]],'[1]ET- AC Registrations'!$G$5:$AC$8000,22,FALSE)=TRUE,"Yes","No"),"")</f>
        <v>No</v>
      </c>
      <c r="J992" s="26" t="str">
        <f>IFERROR(IF(VLOOKUP(Contacts[[#This Row],[Registration Number]],'[1]ET- AC Registrations'!$G$5:$AC$8000,23,FALSE)=TRUE,"Yes","No"),"")</f>
        <v>No</v>
      </c>
      <c r="K992" s="26" t="str">
        <f>IFERROR(INDEX('[1]ET- AC Registrations'!$A$5:$AE$8000,MATCH(Contacts[[#This Row],[Registration Number]],'[1]ET- AC Registrations'!$G$5:$G$8000,0),MATCH("City",'[1]ET- AC Registrations'!$A$5:$AE$5,0)),"")</f>
        <v>Buena Park</v>
      </c>
    </row>
    <row r="993" spans="2:11" ht="30" customHeight="1" x14ac:dyDescent="0.3">
      <c r="B993" s="1" t="s">
        <v>1003</v>
      </c>
      <c r="C993" s="2" t="str">
        <f>IFERROR(INDEX('[1]ET- AC Registrations'!$A$5:$AE$8000,MATCH(Contacts[[#This Row],[Registration Number]],'[1]ET- AC Registrations'!$G$5:$G$8000,0),MATCH("Operation Name",'[1]ET- AC Registrations'!$A$5:$AE$5,0)),"")</f>
        <v>Preferred Meats Inc</v>
      </c>
      <c r="D993" s="2"/>
      <c r="E993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93" s="4" t="str">
        <f>IF(C993="","",IF(COUNTIFS('[1]ET-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3" s="26" t="str">
        <f>IFERROR(IF(VLOOKUP(Contacts[[#This Row],[Registration Number]],'[1]ET- AC Registrations'!$G$5:$AC$8000,20,FALSE)=TRUE,"Yes","No"),"")</f>
        <v>No</v>
      </c>
      <c r="H993" s="26" t="str">
        <f>IFERROR(IF(VLOOKUP(Contacts[[#This Row],[Registration Number]],'[1]ET- AC Registrations'!$G$5:$AC$8000,21,FALSE)=TRUE,"Yes","No"),"")</f>
        <v>No</v>
      </c>
      <c r="I993" s="26" t="str">
        <f>IFERROR(IF(VLOOKUP(Contacts[[#This Row],[Registration Number]],'[1]ET- AC Registrations'!$G$5:$AC$8000,22,FALSE)=TRUE,"Yes","No"),"")</f>
        <v>Yes</v>
      </c>
      <c r="J993" s="26" t="str">
        <f>IFERROR(IF(VLOOKUP(Contacts[[#This Row],[Registration Number]],'[1]ET- AC Registrations'!$G$5:$AC$8000,23,FALSE)=TRUE,"Yes","No"),"")</f>
        <v>No</v>
      </c>
      <c r="K993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994" spans="2:11" ht="30" customHeight="1" x14ac:dyDescent="0.3">
      <c r="B994" s="1" t="s">
        <v>1004</v>
      </c>
      <c r="C994" s="2" t="str">
        <f>IFERROR(INDEX('[1]ET- AC Registrations'!$A$5:$AE$8000,MATCH(Contacts[[#This Row],[Registration Number]],'[1]ET- AC Registrations'!$G$5:$G$8000,0),MATCH("Operation Name",'[1]ET- AC Registrations'!$A$5:$AE$5,0)),"")</f>
        <v>Sequoia Premium Foods</v>
      </c>
      <c r="D994" s="2"/>
      <c r="E994" s="3">
        <f>IFERROR(INDEX('[1]ET- AC Registrations'!$A$5:$AE$8000,MATCH(Contacts[[#This Row],[Registration Number]],'[1]ET- AC Registrations'!$G$5:$G$8000,0),MATCH("Expiration Date",'[1]ET- AC Registrations'!$A$5:$AE$5,0)),"")</f>
        <v>45515</v>
      </c>
      <c r="F994" s="4" t="str">
        <f>IF(C994="","",IF(COUNTIFS('[1]ET-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4" s="26" t="str">
        <f>IFERROR(IF(VLOOKUP(Contacts[[#This Row],[Registration Number]],'[1]ET- AC Registrations'!$G$5:$AC$8000,20,FALSE)=TRUE,"Yes","No"),"")</f>
        <v>No</v>
      </c>
      <c r="H994" s="26" t="str">
        <f>IFERROR(IF(VLOOKUP(Contacts[[#This Row],[Registration Number]],'[1]ET- AC Registrations'!$G$5:$AC$8000,21,FALSE)=TRUE,"Yes","No"),"")</f>
        <v>No</v>
      </c>
      <c r="I994" s="26" t="str">
        <f>IFERROR(IF(VLOOKUP(Contacts[[#This Row],[Registration Number]],'[1]ET- AC Registrations'!$G$5:$AC$8000,22,FALSE)=TRUE,"Yes","No"),"")</f>
        <v>Yes</v>
      </c>
      <c r="J994" s="26" t="str">
        <f>IFERROR(IF(VLOOKUP(Contacts[[#This Row],[Registration Number]],'[1]ET- AC Registrations'!$G$5:$AC$8000,23,FALSE)=TRUE,"Yes","No"),"")</f>
        <v>No</v>
      </c>
      <c r="K994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995" spans="2:11" ht="30" customHeight="1" x14ac:dyDescent="0.3">
      <c r="B995" s="1" t="s">
        <v>1005</v>
      </c>
      <c r="C995" s="2" t="str">
        <f>IFERROR(INDEX('[1]ET- AC Registrations'!$A$5:$AE$8000,MATCH(Contacts[[#This Row],[Registration Number]],'[1]ET- AC Registrations'!$G$5:$G$8000,0),MATCH("Operation Name",'[1]ET- AC Registrations'!$A$5:$AE$5,0)),"")</f>
        <v>Golden State Apothecary LLC</v>
      </c>
      <c r="D995" s="2"/>
      <c r="E995" s="3">
        <f>IFERROR(INDEX('[1]ET- AC Registrations'!$A$5:$AE$8000,MATCH(Contacts[[#This Row],[Registration Number]],'[1]ET- AC Registrations'!$G$5:$G$8000,0),MATCH("Expiration Date",'[1]ET- AC Registrations'!$A$5:$AE$5,0)),"")</f>
        <v>45518</v>
      </c>
      <c r="F995" s="4" t="str">
        <f>IF(C995="","",IF(COUNTIFS('[1]ET-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5" s="26" t="str">
        <f>IFERROR(IF(VLOOKUP(Contacts[[#This Row],[Registration Number]],'[1]ET- AC Registrations'!$G$5:$AC$8000,20,FALSE)=TRUE,"Yes","No"),"")</f>
        <v>Yes</v>
      </c>
      <c r="H995" s="26" t="str">
        <f>IFERROR(IF(VLOOKUP(Contacts[[#This Row],[Registration Number]],'[1]ET- AC Registrations'!$G$5:$AC$8000,21,FALSE)=TRUE,"Yes","No"),"")</f>
        <v>No</v>
      </c>
      <c r="I995" s="26" t="str">
        <f>IFERROR(IF(VLOOKUP(Contacts[[#This Row],[Registration Number]],'[1]ET- AC Registrations'!$G$5:$AC$8000,22,FALSE)=TRUE,"Yes","No"),"")</f>
        <v>No</v>
      </c>
      <c r="J995" s="26" t="str">
        <f>IFERROR(IF(VLOOKUP(Contacts[[#This Row],[Registration Number]],'[1]ET- AC Registrations'!$G$5:$AC$8000,23,FALSE)=TRUE,"Yes","No"),"")</f>
        <v>No</v>
      </c>
      <c r="K995" s="26" t="str">
        <f>IFERROR(INDEX('[1]ET- AC Registrations'!$A$5:$AE$8000,MATCH(Contacts[[#This Row],[Registration Number]],'[1]ET- AC Registrations'!$G$5:$G$8000,0),MATCH("City",'[1]ET- AC Registrations'!$A$5:$AE$5,0)),"")</f>
        <v>Lompoc</v>
      </c>
    </row>
    <row r="996" spans="2:11" ht="30" customHeight="1" x14ac:dyDescent="0.3">
      <c r="B996" s="1" t="s">
        <v>1006</v>
      </c>
      <c r="C996" s="2" t="str">
        <f>IFERROR(INDEX('[1]ET- AC Registrations'!$A$5:$AE$8000,MATCH(Contacts[[#This Row],[Registration Number]],'[1]ET- AC Registrations'!$G$5:$G$8000,0),MATCH("Operation Name",'[1]ET- AC Registrations'!$A$5:$AE$5,0)),"")</f>
        <v>Papa's Garden</v>
      </c>
      <c r="D996" s="2"/>
      <c r="E996" s="3">
        <f>IFERROR(INDEX('[1]ET- AC Registrations'!$A$5:$AE$8000,MATCH(Contacts[[#This Row],[Registration Number]],'[1]ET- AC Registrations'!$G$5:$G$8000,0),MATCH("Expiration Date",'[1]ET- AC Registrations'!$A$5:$AE$5,0)),"")</f>
        <v>45518</v>
      </c>
      <c r="F996" s="4" t="str">
        <f>IF(C996="","",IF(COUNTIFS('[1]ET-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6" s="26" t="str">
        <f>IFERROR(IF(VLOOKUP(Contacts[[#This Row],[Registration Number]],'[1]ET- AC Registrations'!$G$5:$AC$8000,20,FALSE)=TRUE,"Yes","No"),"")</f>
        <v>Yes</v>
      </c>
      <c r="H996" s="26" t="str">
        <f>IFERROR(IF(VLOOKUP(Contacts[[#This Row],[Registration Number]],'[1]ET- AC Registrations'!$G$5:$AC$8000,21,FALSE)=TRUE,"Yes","No"),"")</f>
        <v>No</v>
      </c>
      <c r="I996" s="26" t="str">
        <f>IFERROR(IF(VLOOKUP(Contacts[[#This Row],[Registration Number]],'[1]ET- AC Registrations'!$G$5:$AC$8000,22,FALSE)=TRUE,"Yes","No"),"")</f>
        <v>No</v>
      </c>
      <c r="J996" s="26" t="str">
        <f>IFERROR(IF(VLOOKUP(Contacts[[#This Row],[Registration Number]],'[1]ET- AC Registrations'!$G$5:$AC$8000,23,FALSE)=TRUE,"Yes","No"),"")</f>
        <v>No</v>
      </c>
      <c r="K996" s="26" t="str">
        <f>IFERROR(INDEX('[1]ET- AC Registrations'!$A$5:$AE$8000,MATCH(Contacts[[#This Row],[Registration Number]],'[1]ET- AC Registrations'!$G$5:$G$8000,0),MATCH("City",'[1]ET- AC Registrations'!$A$5:$AE$5,0)),"")</f>
        <v>Alpine</v>
      </c>
    </row>
    <row r="997" spans="2:11" ht="30" customHeight="1" x14ac:dyDescent="0.3">
      <c r="B997" s="1" t="s">
        <v>1007</v>
      </c>
      <c r="C997" s="2" t="str">
        <f>IFERROR(INDEX('[1]ET- AC Registrations'!$A$5:$AE$8000,MATCH(Contacts[[#This Row],[Registration Number]],'[1]ET- AC Registrations'!$G$5:$G$8000,0),MATCH("Operation Name",'[1]ET- AC Registrations'!$A$5:$AE$5,0)),"")</f>
        <v>Irishgrub</v>
      </c>
      <c r="D997" s="2"/>
      <c r="E997" s="3">
        <f>IFERROR(INDEX('[1]ET- AC Registrations'!$A$5:$AE$8000,MATCH(Contacts[[#This Row],[Registration Number]],'[1]ET- AC Registrations'!$G$5:$G$8000,0),MATCH("Expiration Date",'[1]ET- AC Registrations'!$A$5:$AE$5,0)),"")</f>
        <v>45518</v>
      </c>
      <c r="F997" s="4" t="str">
        <f>IF(C997="","",IF(COUNTIFS('[1]ET-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7" s="26" t="str">
        <f>IFERROR(IF(VLOOKUP(Contacts[[#This Row],[Registration Number]],'[1]ET- AC Registrations'!$G$5:$AC$8000,20,FALSE)=TRUE,"Yes","No"),"")</f>
        <v>No</v>
      </c>
      <c r="H997" s="26" t="str">
        <f>IFERROR(IF(VLOOKUP(Contacts[[#This Row],[Registration Number]],'[1]ET- AC Registrations'!$G$5:$AC$8000,21,FALSE)=TRUE,"Yes","No"),"")</f>
        <v>No</v>
      </c>
      <c r="I997" s="26" t="str">
        <f>IFERROR(IF(VLOOKUP(Contacts[[#This Row],[Registration Number]],'[1]ET- AC Registrations'!$G$5:$AC$8000,22,FALSE)=TRUE,"Yes","No"),"")</f>
        <v>Yes</v>
      </c>
      <c r="J997" s="26" t="str">
        <f>IFERROR(IF(VLOOKUP(Contacts[[#This Row],[Registration Number]],'[1]ET- AC Registrations'!$G$5:$AC$8000,23,FALSE)=TRUE,"Yes","No"),"")</f>
        <v>No</v>
      </c>
      <c r="K997" s="26" t="str">
        <f>IFERROR(INDEX('[1]ET- AC Registrations'!$A$5:$AE$8000,MATCH(Contacts[[#This Row],[Registration Number]],'[1]ET- AC Registrations'!$G$5:$G$8000,0),MATCH("City",'[1]ET- AC Registrations'!$A$5:$AE$5,0)),"")</f>
        <v>Sunnyvale</v>
      </c>
    </row>
    <row r="998" spans="2:11" ht="30" customHeight="1" x14ac:dyDescent="0.3">
      <c r="B998" s="1" t="s">
        <v>1008</v>
      </c>
      <c r="C998" s="2" t="str">
        <f>IFERROR(INDEX('[1]ET- AC Registrations'!$A$5:$AE$8000,MATCH(Contacts[[#This Row],[Registration Number]],'[1]ET- AC Registrations'!$G$5:$G$8000,0),MATCH("Operation Name",'[1]ET- AC Registrations'!$A$5:$AE$5,0)),"")</f>
        <v>SF Bay Area Provisions Inc</v>
      </c>
      <c r="D998" s="2"/>
      <c r="E998" s="3">
        <f>IFERROR(INDEX('[1]ET- AC Registrations'!$A$5:$AE$8000,MATCH(Contacts[[#This Row],[Registration Number]],'[1]ET- AC Registrations'!$G$5:$G$8000,0),MATCH("Expiration Date",'[1]ET- AC Registrations'!$A$5:$AE$5,0)),"")</f>
        <v>45518</v>
      </c>
      <c r="F998" s="4" t="str">
        <f>IF(C998="","",IF(COUNTIFS('[1]ET-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8" s="26" t="str">
        <f>IFERROR(IF(VLOOKUP(Contacts[[#This Row],[Registration Number]],'[1]ET- AC Registrations'!$G$5:$AC$8000,20,FALSE)=TRUE,"Yes","No"),"")</f>
        <v>No</v>
      </c>
      <c r="H998" s="26" t="str">
        <f>IFERROR(IF(VLOOKUP(Contacts[[#This Row],[Registration Number]],'[1]ET- AC Registrations'!$G$5:$AC$8000,21,FALSE)=TRUE,"Yes","No"),"")</f>
        <v>No</v>
      </c>
      <c r="I998" s="26" t="str">
        <f>IFERROR(IF(VLOOKUP(Contacts[[#This Row],[Registration Number]],'[1]ET- AC Registrations'!$G$5:$AC$8000,22,FALSE)=TRUE,"Yes","No"),"")</f>
        <v>Yes</v>
      </c>
      <c r="J998" s="26" t="str">
        <f>IFERROR(IF(VLOOKUP(Contacts[[#This Row],[Registration Number]],'[1]ET- AC Registrations'!$G$5:$AC$8000,23,FALSE)=TRUE,"Yes","No"),"")</f>
        <v>No</v>
      </c>
      <c r="K998" s="26" t="str">
        <f>IFERROR(INDEX('[1]ET- AC Registrations'!$A$5:$AE$8000,MATCH(Contacts[[#This Row],[Registration Number]],'[1]ET- AC Registrations'!$G$5:$G$8000,0),MATCH("City",'[1]ET- AC Registrations'!$A$5:$AE$5,0)),"")</f>
        <v>Concord</v>
      </c>
    </row>
    <row r="999" spans="2:11" ht="30" customHeight="1" x14ac:dyDescent="0.3">
      <c r="B999" s="1" t="s">
        <v>1009</v>
      </c>
      <c r="C999" s="2" t="str">
        <f>IFERROR(INDEX('[1]ET- AC Registrations'!$A$5:$AE$8000,MATCH(Contacts[[#This Row],[Registration Number]],'[1]ET- AC Registrations'!$G$5:$G$8000,0),MATCH("Operation Name",'[1]ET- AC Registrations'!$A$5:$AE$5,0)),"")</f>
        <v>Premier Deli Services LLC</v>
      </c>
      <c r="D999" s="2"/>
      <c r="E999" s="3">
        <f>IFERROR(INDEX('[1]ET- AC Registrations'!$A$5:$AE$8000,MATCH(Contacts[[#This Row],[Registration Number]],'[1]ET- AC Registrations'!$G$5:$G$8000,0),MATCH("Expiration Date",'[1]ET- AC Registrations'!$A$5:$AE$5,0)),"")</f>
        <v>45518</v>
      </c>
      <c r="F999" s="4" t="str">
        <f>IF(C999="","",IF(COUNTIFS('[1]ET-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999" s="26" t="str">
        <f>IFERROR(IF(VLOOKUP(Contacts[[#This Row],[Registration Number]],'[1]ET- AC Registrations'!$G$5:$AC$8000,20,FALSE)=TRUE,"Yes","No"),"")</f>
        <v>No</v>
      </c>
      <c r="H999" s="26" t="str">
        <f>IFERROR(IF(VLOOKUP(Contacts[[#This Row],[Registration Number]],'[1]ET- AC Registrations'!$G$5:$AC$8000,21,FALSE)=TRUE,"Yes","No"),"")</f>
        <v>No</v>
      </c>
      <c r="I999" s="26" t="str">
        <f>IFERROR(IF(VLOOKUP(Contacts[[#This Row],[Registration Number]],'[1]ET- AC Registrations'!$G$5:$AC$8000,22,FALSE)=TRUE,"Yes","No"),"")</f>
        <v>Yes</v>
      </c>
      <c r="J999" s="26" t="str">
        <f>IFERROR(IF(VLOOKUP(Contacts[[#This Row],[Registration Number]],'[1]ET- AC Registrations'!$G$5:$AC$8000,23,FALSE)=TRUE,"Yes","No"),"")</f>
        <v>No</v>
      </c>
      <c r="K999" s="26" t="str">
        <f>IFERROR(INDEX('[1]ET- AC Registrations'!$A$5:$AE$8000,MATCH(Contacts[[#This Row],[Registration Number]],'[1]ET- AC Registrations'!$G$5:$G$8000,0),MATCH("City",'[1]ET- AC Registrations'!$A$5:$AE$5,0)),"")</f>
        <v>Moorpark</v>
      </c>
    </row>
    <row r="1000" spans="2:11" ht="30" customHeight="1" x14ac:dyDescent="0.3">
      <c r="B1000" s="1" t="s">
        <v>1010</v>
      </c>
      <c r="C1000" s="2" t="str">
        <f>IFERROR(INDEX('[1]ET- AC Registrations'!$A$5:$AE$8000,MATCH(Contacts[[#This Row],[Registration Number]],'[1]ET- AC Registrations'!$G$5:$G$8000,0),MATCH("Operation Name",'[1]ET- AC Registrations'!$A$5:$AE$5,0)),"")</f>
        <v>Duty Bound</v>
      </c>
      <c r="D1000" s="2"/>
      <c r="E1000" s="3">
        <f>IFERROR(INDEX('[1]ET- AC Registrations'!$A$5:$AE$8000,MATCH(Contacts[[#This Row],[Registration Number]],'[1]ET- AC Registrations'!$G$5:$G$8000,0),MATCH("Expiration Date",'[1]ET- AC Registrations'!$A$5:$AE$5,0)),"")</f>
        <v>45518</v>
      </c>
      <c r="F1000" s="4" t="str">
        <f>IF(C1000="","",IF(COUNTIFS('[1]ET-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00" s="26" t="str">
        <f>IFERROR(IF(VLOOKUP(Contacts[[#This Row],[Registration Number]],'[1]ET- AC Registrations'!$G$5:$AC$8000,20,FALSE)=TRUE,"Yes","No"),"")</f>
        <v>No</v>
      </c>
      <c r="H1000" s="26" t="str">
        <f>IFERROR(IF(VLOOKUP(Contacts[[#This Row],[Registration Number]],'[1]ET- AC Registrations'!$G$5:$AC$8000,21,FALSE)=TRUE,"Yes","No"),"")</f>
        <v>No</v>
      </c>
      <c r="I1000" s="26" t="str">
        <f>IFERROR(IF(VLOOKUP(Contacts[[#This Row],[Registration Number]],'[1]ET- AC Registrations'!$G$5:$AC$8000,22,FALSE)=TRUE,"Yes","No"),"")</f>
        <v>Yes</v>
      </c>
      <c r="J1000" s="26" t="str">
        <f>IFERROR(IF(VLOOKUP(Contacts[[#This Row],[Registration Number]],'[1]ET- AC Registrations'!$G$5:$AC$8000,23,FALSE)=TRUE,"Yes","No"),"")</f>
        <v>No</v>
      </c>
      <c r="K1000" s="26" t="str">
        <f>IFERROR(INDEX('[1]ET- AC Registrations'!$A$5:$AE$8000,MATCH(Contacts[[#This Row],[Registration Number]],'[1]ET- AC Registrations'!$G$5:$G$8000,0),MATCH("City",'[1]ET- AC Registrations'!$A$5:$AE$5,0)),"")</f>
        <v>Gardena</v>
      </c>
    </row>
    <row r="1001" spans="2:11" ht="30" customHeight="1" x14ac:dyDescent="0.3">
      <c r="B1001" s="1" t="s">
        <v>1011</v>
      </c>
      <c r="C1001" s="2" t="str">
        <f>IFERROR(INDEX('[1]ET- AC Registrations'!$A$5:$AE$8000,MATCH(Contacts[[#This Row],[Registration Number]],'[1]ET- AC Registrations'!$G$5:$G$8000,0),MATCH("Operation Name",'[1]ET- AC Registrations'!$A$5:$AE$5,0)),"")</f>
        <v>S&amp;S Quality Meats LLC</v>
      </c>
      <c r="D1001" s="2"/>
      <c r="E1001" s="3">
        <f>IFERROR(INDEX('[1]ET- AC Registrations'!$A$5:$AE$8000,MATCH(Contacts[[#This Row],[Registration Number]],'[1]ET- AC Registrations'!$G$5:$G$8000,0),MATCH("Expiration Date",'[1]ET- AC Registrations'!$A$5:$AE$5,0)),"")</f>
        <v>45521</v>
      </c>
      <c r="F1001" s="4" t="str">
        <f>IF(C1001="","",IF(COUNTIFS('[1]ET-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01" s="26" t="str">
        <f>IFERROR(IF(VLOOKUP(Contacts[[#This Row],[Registration Number]],'[1]ET- AC Registrations'!$G$5:$AC$8000,20,FALSE)=TRUE,"Yes","No"),"")</f>
        <v>No</v>
      </c>
      <c r="H1001" s="26" t="str">
        <f>IFERROR(IF(VLOOKUP(Contacts[[#This Row],[Registration Number]],'[1]ET- AC Registrations'!$G$5:$AC$8000,21,FALSE)=TRUE,"Yes","No"),"")</f>
        <v>No</v>
      </c>
      <c r="I1001" s="26" t="str">
        <f>IFERROR(IF(VLOOKUP(Contacts[[#This Row],[Registration Number]],'[1]ET- AC Registrations'!$G$5:$AC$8000,22,FALSE)=TRUE,"Yes","No"),"")</f>
        <v>Yes</v>
      </c>
      <c r="J1001" s="26" t="str">
        <f>IFERROR(IF(VLOOKUP(Contacts[[#This Row],[Registration Number]],'[1]ET- AC Registrations'!$G$5:$AC$8000,23,FALSE)=TRUE,"Yes","No"),"")</f>
        <v>No</v>
      </c>
      <c r="K1001" s="26" t="str">
        <f>IFERROR(INDEX('[1]ET- AC Registrations'!$A$5:$AE$8000,MATCH(Contacts[[#This Row],[Registration Number]],'[1]ET- AC Registrations'!$G$5:$G$8000,0),MATCH("City",'[1]ET- AC Registrations'!$A$5:$AE$5,0)),"")</f>
        <v>Emporia</v>
      </c>
    </row>
    <row r="1002" spans="2:11" ht="30" customHeight="1" x14ac:dyDescent="0.3">
      <c r="B1002" s="1" t="s">
        <v>1012</v>
      </c>
      <c r="C1002" s="2" t="str">
        <f>IFERROR(INDEX('[1]ET- AC Registrations'!$A$5:$AE$8000,MATCH(Contacts[[#This Row],[Registration Number]],'[1]ET- AC Registrations'!$G$5:$G$8000,0),MATCH("Operation Name",'[1]ET- AC Registrations'!$A$5:$AE$5,0)),"")</f>
        <v>Eastern Meat Solutions</v>
      </c>
      <c r="D1002" s="2"/>
      <c r="E1002" s="3">
        <f>IFERROR(INDEX('[1]ET- AC Registrations'!$A$5:$AE$8000,MATCH(Contacts[[#This Row],[Registration Number]],'[1]ET- AC Registrations'!$G$5:$G$8000,0),MATCH("Expiration Date",'[1]ET- AC Registrations'!$A$5:$AE$5,0)),"")</f>
        <v>45521</v>
      </c>
      <c r="F1002" s="4" t="str">
        <f>IF(C1002="","",IF(COUNTIFS('[1]ET-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02" s="26" t="str">
        <f>IFERROR(IF(VLOOKUP(Contacts[[#This Row],[Registration Number]],'[1]ET- AC Registrations'!$G$5:$AC$8000,20,FALSE)=TRUE,"Yes","No"),"")</f>
        <v>No</v>
      </c>
      <c r="H1002" s="26" t="str">
        <f>IFERROR(IF(VLOOKUP(Contacts[[#This Row],[Registration Number]],'[1]ET- AC Registrations'!$G$5:$AC$8000,21,FALSE)=TRUE,"Yes","No"),"")</f>
        <v>No</v>
      </c>
      <c r="I1002" s="26" t="str">
        <f>IFERROR(IF(VLOOKUP(Contacts[[#This Row],[Registration Number]],'[1]ET- AC Registrations'!$G$5:$AC$8000,22,FALSE)=TRUE,"Yes","No"),"")</f>
        <v>Yes</v>
      </c>
      <c r="J1002" s="26" t="str">
        <f>IFERROR(IF(VLOOKUP(Contacts[[#This Row],[Registration Number]],'[1]ET- AC Registrations'!$G$5:$AC$8000,23,FALSE)=TRUE,"Yes","No"),"")</f>
        <v>No</v>
      </c>
      <c r="K1002" s="26" t="str">
        <f>IFERROR(INDEX('[1]ET- AC Registrations'!$A$5:$AE$8000,MATCH(Contacts[[#This Row],[Registration Number]],'[1]ET- AC Registrations'!$G$5:$G$8000,0),MATCH("City",'[1]ET- AC Registrations'!$A$5:$AE$5,0)),"")</f>
        <v>Mississauga</v>
      </c>
    </row>
    <row r="1003" spans="2:11" ht="30" customHeight="1" x14ac:dyDescent="0.3">
      <c r="B1003" s="1" t="s">
        <v>1013</v>
      </c>
      <c r="C1003" s="2" t="str">
        <f>IFERROR(INDEX('[1]ET- AC Registrations'!$A$5:$AE$8000,MATCH(Contacts[[#This Row],[Registration Number]],'[1]ET- AC Registrations'!$G$5:$G$8000,0),MATCH("Operation Name",'[1]ET- AC Registrations'!$A$5:$AE$5,0)),"")</f>
        <v>Toro Meat Inc</v>
      </c>
      <c r="D1003" s="2"/>
      <c r="E1003" s="3">
        <f>IFERROR(INDEX('[1]ET- AC Registrations'!$A$5:$AE$8000,MATCH(Contacts[[#This Row],[Registration Number]],'[1]ET- AC Registrations'!$G$5:$G$8000,0),MATCH("Expiration Date",'[1]ET- AC Registrations'!$A$5:$AE$5,0)),"")</f>
        <v>45521</v>
      </c>
      <c r="F1003" s="4" t="str">
        <f>IF(C1003="","",IF(COUNTIFS('[1]ET-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03" s="26" t="str">
        <f>IFERROR(IF(VLOOKUP(Contacts[[#This Row],[Registration Number]],'[1]ET- AC Registrations'!$G$5:$AC$8000,20,FALSE)=TRUE,"Yes","No"),"")</f>
        <v>No</v>
      </c>
      <c r="H1003" s="26" t="str">
        <f>IFERROR(IF(VLOOKUP(Contacts[[#This Row],[Registration Number]],'[1]ET- AC Registrations'!$G$5:$AC$8000,21,FALSE)=TRUE,"Yes","No"),"")</f>
        <v>No</v>
      </c>
      <c r="I1003" s="26" t="str">
        <f>IFERROR(IF(VLOOKUP(Contacts[[#This Row],[Registration Number]],'[1]ET- AC Registrations'!$G$5:$AC$8000,22,FALSE)=TRUE,"Yes","No"),"")</f>
        <v>Yes</v>
      </c>
      <c r="J1003" s="26" t="str">
        <f>IFERROR(IF(VLOOKUP(Contacts[[#This Row],[Registration Number]],'[1]ET- AC Registrations'!$G$5:$AC$8000,23,FALSE)=TRUE,"Yes","No"),"")</f>
        <v>No</v>
      </c>
      <c r="K1003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004" spans="2:11" ht="30" customHeight="1" x14ac:dyDescent="0.3">
      <c r="B1004" s="1" t="s">
        <v>1014</v>
      </c>
      <c r="C1004" s="2" t="str">
        <f>IFERROR(INDEX('[1]ET- AC Registrations'!$A$5:$AE$8000,MATCH(Contacts[[#This Row],[Registration Number]],'[1]ET- AC Registrations'!$G$5:$G$8000,0),MATCH("Operation Name",'[1]ET- AC Registrations'!$A$5:$AE$5,0)),"")</f>
        <v>Cal-Maine Foods Inc Adam Swaney Farm</v>
      </c>
      <c r="D1004" s="2"/>
      <c r="E1004" s="3">
        <f>IFERROR(INDEX('[1]ET- AC Registrations'!$A$5:$AE$8000,MATCH(Contacts[[#This Row],[Registration Number]],'[1]ET- AC Registrations'!$G$5:$G$8000,0),MATCH("Expiration Date",'[1]ET- AC Registrations'!$A$5:$AE$5,0)),"")</f>
        <v>45522</v>
      </c>
      <c r="F1004" s="4" t="str">
        <f>IF(C1004="","",IF(COUNTIFS('[1]ET-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04" s="26" t="str">
        <f>IFERROR(IF(VLOOKUP(Contacts[[#This Row],[Registration Number]],'[1]ET- AC Registrations'!$G$5:$AC$8000,20,FALSE)=TRUE,"Yes","No"),"")</f>
        <v>Yes</v>
      </c>
      <c r="H1004" s="26" t="str">
        <f>IFERROR(IF(VLOOKUP(Contacts[[#This Row],[Registration Number]],'[1]ET- AC Registrations'!$G$5:$AC$8000,21,FALSE)=TRUE,"Yes","No"),"")</f>
        <v>No</v>
      </c>
      <c r="I1004" s="26" t="str">
        <f>IFERROR(IF(VLOOKUP(Contacts[[#This Row],[Registration Number]],'[1]ET- AC Registrations'!$G$5:$AC$8000,22,FALSE)=TRUE,"Yes","No"),"")</f>
        <v>No</v>
      </c>
      <c r="J1004" s="26" t="str">
        <f>IFERROR(IF(VLOOKUP(Contacts[[#This Row],[Registration Number]],'[1]ET- AC Registrations'!$G$5:$AC$8000,23,FALSE)=TRUE,"Yes","No"),"")</f>
        <v>No</v>
      </c>
      <c r="K1004" s="26" t="str">
        <f>IFERROR(INDEX('[1]ET- AC Registrations'!$A$5:$AE$8000,MATCH(Contacts[[#This Row],[Registration Number]],'[1]ET- AC Registrations'!$G$5:$G$8000,0),MATCH("City",'[1]ET- AC Registrations'!$A$5:$AE$5,0)),"")</f>
        <v>Snow Camp</v>
      </c>
    </row>
    <row r="1005" spans="2:11" ht="30" customHeight="1" x14ac:dyDescent="0.3">
      <c r="B1005" s="1" t="s">
        <v>1015</v>
      </c>
      <c r="C1005" s="2" t="str">
        <f>IFERROR(INDEX('[1]ET- AC Registrations'!$A$5:$AE$8000,MATCH(Contacts[[#This Row],[Registration Number]],'[1]ET- AC Registrations'!$G$5:$G$8000,0),MATCH("Operation Name",'[1]ET- AC Registrations'!$A$5:$AE$5,0)),"")</f>
        <v>Becker Lane Organic</v>
      </c>
      <c r="D1005" s="2"/>
      <c r="E1005" s="3">
        <f>IFERROR(INDEX('[1]ET- AC Registrations'!$A$5:$AE$8000,MATCH(Contacts[[#This Row],[Registration Number]],'[1]ET- AC Registrations'!$G$5:$G$8000,0),MATCH("Expiration Date",'[1]ET- AC Registrations'!$A$5:$AE$5,0)),"")</f>
        <v>45522</v>
      </c>
      <c r="F1005" s="4" t="str">
        <f>IF(C1005="","",IF(COUNTIFS('[1]ET-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05" s="26" t="str">
        <f>IFERROR(IF(VLOOKUP(Contacts[[#This Row],[Registration Number]],'[1]ET- AC Registrations'!$G$5:$AC$8000,20,FALSE)=TRUE,"Yes","No"),"")</f>
        <v>No</v>
      </c>
      <c r="H1005" s="26" t="str">
        <f>IFERROR(IF(VLOOKUP(Contacts[[#This Row],[Registration Number]],'[1]ET- AC Registrations'!$G$5:$AC$8000,21,FALSE)=TRUE,"Yes","No"),"")</f>
        <v>No</v>
      </c>
      <c r="I1005" s="26" t="str">
        <f>IFERROR(IF(VLOOKUP(Contacts[[#This Row],[Registration Number]],'[1]ET- AC Registrations'!$G$5:$AC$8000,22,FALSE)=TRUE,"Yes","No"),"")</f>
        <v>Yes</v>
      </c>
      <c r="J1005" s="26" t="str">
        <f>IFERROR(IF(VLOOKUP(Contacts[[#This Row],[Registration Number]],'[1]ET- AC Registrations'!$G$5:$AC$8000,23,FALSE)=TRUE,"Yes","No"),"")</f>
        <v>No</v>
      </c>
      <c r="K1005" s="26" t="str">
        <f>IFERROR(INDEX('[1]ET- AC Registrations'!$A$5:$AE$8000,MATCH(Contacts[[#This Row],[Registration Number]],'[1]ET- AC Registrations'!$G$5:$G$8000,0),MATCH("City",'[1]ET- AC Registrations'!$A$5:$AE$5,0)),"")</f>
        <v>Dyersville</v>
      </c>
    </row>
    <row r="1006" spans="2:11" ht="30" customHeight="1" x14ac:dyDescent="0.3">
      <c r="B1006" s="1" t="s">
        <v>1016</v>
      </c>
      <c r="C1006" s="2" t="str">
        <f>IFERROR(INDEX('[1]ET- AC Registrations'!$A$5:$AE$8000,MATCH(Contacts[[#This Row],[Registration Number]],'[1]ET- AC Registrations'!$G$5:$G$8000,0),MATCH("Operation Name",'[1]ET- AC Registrations'!$A$5:$AE$5,0)),"")</f>
        <v>Prime Foods USA Corp</v>
      </c>
      <c r="D1006" s="2"/>
      <c r="E1006" s="3">
        <f>IFERROR(INDEX('[1]ET- AC Registrations'!$A$5:$AE$8000,MATCH(Contacts[[#This Row],[Registration Number]],'[1]ET- AC Registrations'!$G$5:$G$8000,0),MATCH("Expiration Date",'[1]ET- AC Registrations'!$A$5:$AE$5,0)),"")</f>
        <v>45522</v>
      </c>
      <c r="F1006" s="4" t="str">
        <f>IF(C1006="","",IF(COUNTIFS('[1]ET-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06" s="26" t="str">
        <f>IFERROR(IF(VLOOKUP(Contacts[[#This Row],[Registration Number]],'[1]ET- AC Registrations'!$G$5:$AC$8000,20,FALSE)=TRUE,"Yes","No"),"")</f>
        <v>No</v>
      </c>
      <c r="H1006" s="26" t="str">
        <f>IFERROR(IF(VLOOKUP(Contacts[[#This Row],[Registration Number]],'[1]ET- AC Registrations'!$G$5:$AC$8000,21,FALSE)=TRUE,"Yes","No"),"")</f>
        <v>No</v>
      </c>
      <c r="I1006" s="26" t="str">
        <f>IFERROR(IF(VLOOKUP(Contacts[[#This Row],[Registration Number]],'[1]ET- AC Registrations'!$G$5:$AC$8000,22,FALSE)=TRUE,"Yes","No"),"")</f>
        <v>Yes</v>
      </c>
      <c r="J1006" s="26" t="str">
        <f>IFERROR(IF(VLOOKUP(Contacts[[#This Row],[Registration Number]],'[1]ET- AC Registrations'!$G$5:$AC$8000,23,FALSE)=TRUE,"Yes","No"),"")</f>
        <v>No</v>
      </c>
      <c r="K1006" s="26" t="str">
        <f>IFERROR(INDEX('[1]ET- AC Registrations'!$A$5:$AE$8000,MATCH(Contacts[[#This Row],[Registration Number]],'[1]ET- AC Registrations'!$G$5:$G$8000,0),MATCH("City",'[1]ET- AC Registrations'!$A$5:$AE$5,0)),"")</f>
        <v>Torrance</v>
      </c>
    </row>
    <row r="1007" spans="2:11" ht="30" hidden="1" customHeight="1" x14ac:dyDescent="0.3">
      <c r="B1007" s="1" t="s">
        <v>1017</v>
      </c>
      <c r="C100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007" s="2"/>
      <c r="E100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007" s="4" t="str">
        <f>IF(C1007="","",IF(COUNTIFS('[1]ET-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007" s="26" t="str">
        <f>IFERROR(IF(VLOOKUP(Contacts[[#This Row],[Registration Number]],'[1]ET- AC Registrations'!$G$5:$AC$8000,20,FALSE)=TRUE,"Yes","No"),"")</f>
        <v/>
      </c>
      <c r="H1007" s="26" t="str">
        <f>IFERROR(IF(VLOOKUP(Contacts[[#This Row],[Registration Number]],'[1]ET- AC Registrations'!$G$5:$AC$8000,21,FALSE)=TRUE,"Yes","No"),"")</f>
        <v/>
      </c>
      <c r="I1007" s="26" t="str">
        <f>IFERROR(IF(VLOOKUP(Contacts[[#This Row],[Registration Number]],'[1]ET- AC Registrations'!$G$5:$AC$8000,22,FALSE)=TRUE,"Yes","No"),"")</f>
        <v/>
      </c>
      <c r="J1007" s="26" t="str">
        <f>IFERROR(IF(VLOOKUP(Contacts[[#This Row],[Registration Number]],'[1]ET- AC Registrations'!$G$5:$AC$8000,23,FALSE)=TRUE,"Yes","No"),"")</f>
        <v/>
      </c>
      <c r="K100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008" spans="2:11" ht="30" customHeight="1" x14ac:dyDescent="0.3">
      <c r="B1008" s="1" t="s">
        <v>1018</v>
      </c>
      <c r="C1008" s="2" t="str">
        <f>IFERROR(INDEX('[1]ET- AC Registrations'!$A$5:$AE$8000,MATCH(Contacts[[#This Row],[Registration Number]],'[1]ET- AC Registrations'!$G$5:$G$8000,0),MATCH("Operation Name",'[1]ET- AC Registrations'!$A$5:$AE$5,0)),"")</f>
        <v>Quality Naturally Foods Inc</v>
      </c>
      <c r="D1008" s="2"/>
      <c r="E1008" s="3">
        <f>IFERROR(INDEX('[1]ET- AC Registrations'!$A$5:$AE$8000,MATCH(Contacts[[#This Row],[Registration Number]],'[1]ET- AC Registrations'!$G$5:$G$8000,0),MATCH("Expiration Date",'[1]ET- AC Registrations'!$A$5:$AE$5,0)),"")</f>
        <v>45526</v>
      </c>
      <c r="F1008" s="4" t="str">
        <f>IF(C1008="","",IF(COUNTIFS('[1]ET-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08" s="26" t="str">
        <f>IFERROR(IF(VLOOKUP(Contacts[[#This Row],[Registration Number]],'[1]ET- AC Registrations'!$G$5:$AC$8000,20,FALSE)=TRUE,"Yes","No"),"")</f>
        <v>No</v>
      </c>
      <c r="H1008" s="26" t="str">
        <f>IFERROR(IF(VLOOKUP(Contacts[[#This Row],[Registration Number]],'[1]ET- AC Registrations'!$G$5:$AC$8000,21,FALSE)=TRUE,"Yes","No"),"")</f>
        <v>Yes</v>
      </c>
      <c r="I1008" s="26" t="str">
        <f>IFERROR(IF(VLOOKUP(Contacts[[#This Row],[Registration Number]],'[1]ET- AC Registrations'!$G$5:$AC$8000,22,FALSE)=TRUE,"Yes","No"),"")</f>
        <v>Yes</v>
      </c>
      <c r="J1008" s="26" t="str">
        <f>IFERROR(IF(VLOOKUP(Contacts[[#This Row],[Registration Number]],'[1]ET- AC Registrations'!$G$5:$AC$8000,23,FALSE)=TRUE,"Yes","No"),"")</f>
        <v>No</v>
      </c>
      <c r="K1008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1009" spans="2:11" ht="30" customHeight="1" x14ac:dyDescent="0.3">
      <c r="B1009" s="1" t="s">
        <v>1019</v>
      </c>
      <c r="C1009" s="2" t="str">
        <f>IFERROR(INDEX('[1]ET- AC Registrations'!$A$5:$AE$8000,MATCH(Contacts[[#This Row],[Registration Number]],'[1]ET- AC Registrations'!$G$5:$G$8000,0),MATCH("Operation Name",'[1]ET- AC Registrations'!$A$5:$AE$5,0)),"")</f>
        <v>Deli King</v>
      </c>
      <c r="D1009" s="2"/>
      <c r="E1009" s="3">
        <f>IFERROR(INDEX('[1]ET- AC Registrations'!$A$5:$AE$8000,MATCH(Contacts[[#This Row],[Registration Number]],'[1]ET- AC Registrations'!$G$5:$G$8000,0),MATCH("Expiration Date",'[1]ET- AC Registrations'!$A$5:$AE$5,0)),"")</f>
        <v>45526</v>
      </c>
      <c r="F1009" s="4" t="str">
        <f>IF(C1009="","",IF(COUNTIFS('[1]ET-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09" s="26" t="str">
        <f>IFERROR(IF(VLOOKUP(Contacts[[#This Row],[Registration Number]],'[1]ET- AC Registrations'!$G$5:$AC$8000,20,FALSE)=TRUE,"Yes","No"),"")</f>
        <v>No</v>
      </c>
      <c r="H1009" s="26" t="str">
        <f>IFERROR(IF(VLOOKUP(Contacts[[#This Row],[Registration Number]],'[1]ET- AC Registrations'!$G$5:$AC$8000,21,FALSE)=TRUE,"Yes","No"),"")</f>
        <v>No</v>
      </c>
      <c r="I1009" s="26" t="str">
        <f>IFERROR(IF(VLOOKUP(Contacts[[#This Row],[Registration Number]],'[1]ET- AC Registrations'!$G$5:$AC$8000,22,FALSE)=TRUE,"Yes","No"),"")</f>
        <v>Yes</v>
      </c>
      <c r="J1009" s="26" t="str">
        <f>IFERROR(IF(VLOOKUP(Contacts[[#This Row],[Registration Number]],'[1]ET- AC Registrations'!$G$5:$AC$8000,23,FALSE)=TRUE,"Yes","No"),"")</f>
        <v>No</v>
      </c>
      <c r="K1009" s="26" t="str">
        <f>IFERROR(INDEX('[1]ET- AC Registrations'!$A$5:$AE$8000,MATCH(Contacts[[#This Row],[Registration Number]],'[1]ET- AC Registrations'!$G$5:$G$8000,0),MATCH("City",'[1]ET- AC Registrations'!$A$5:$AE$5,0)),"")</f>
        <v>Orange</v>
      </c>
    </row>
    <row r="1010" spans="2:11" ht="30" customHeight="1" x14ac:dyDescent="0.3">
      <c r="B1010" s="1" t="s">
        <v>1020</v>
      </c>
      <c r="C1010" s="2" t="str">
        <f>IFERROR(INDEX('[1]ET- AC Registrations'!$A$5:$AE$8000,MATCH(Contacts[[#This Row],[Registration Number]],'[1]ET- AC Registrations'!$G$5:$G$8000,0),MATCH("Operation Name",'[1]ET- AC Registrations'!$A$5:$AE$5,0)),"")</f>
        <v>Cold-Link Logistics Sioux City LLC</v>
      </c>
      <c r="D1010" s="2"/>
      <c r="E1010" s="3">
        <f>IFERROR(INDEX('[1]ET- AC Registrations'!$A$5:$AE$8000,MATCH(Contacts[[#This Row],[Registration Number]],'[1]ET- AC Registrations'!$G$5:$G$8000,0),MATCH("Expiration Date",'[1]ET- AC Registrations'!$A$5:$AE$5,0)),"")</f>
        <v>45532</v>
      </c>
      <c r="F1010" s="4" t="str">
        <f>IF(C1010="","",IF(COUNTIFS('[1]ET-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10" s="26" t="str">
        <f>IFERROR(IF(VLOOKUP(Contacts[[#This Row],[Registration Number]],'[1]ET- AC Registrations'!$G$5:$AC$8000,20,FALSE)=TRUE,"Yes","No"),"")</f>
        <v>Yes</v>
      </c>
      <c r="H1010" s="26" t="str">
        <f>IFERROR(IF(VLOOKUP(Contacts[[#This Row],[Registration Number]],'[1]ET- AC Registrations'!$G$5:$AC$8000,21,FALSE)=TRUE,"Yes","No"),"")</f>
        <v>Yes</v>
      </c>
      <c r="I1010" s="26" t="str">
        <f>IFERROR(IF(VLOOKUP(Contacts[[#This Row],[Registration Number]],'[1]ET- AC Registrations'!$G$5:$AC$8000,22,FALSE)=TRUE,"Yes","No"),"")</f>
        <v>Yes</v>
      </c>
      <c r="J1010" s="26" t="str">
        <f>IFERROR(IF(VLOOKUP(Contacts[[#This Row],[Registration Number]],'[1]ET- AC Registrations'!$G$5:$AC$8000,23,FALSE)=TRUE,"Yes","No"),"")</f>
        <v>Yes</v>
      </c>
      <c r="K1010" s="26" t="str">
        <f>IFERROR(INDEX('[1]ET- AC Registrations'!$A$5:$AE$8000,MATCH(Contacts[[#This Row],[Registration Number]],'[1]ET- AC Registrations'!$G$5:$G$8000,0),MATCH("City",'[1]ET- AC Registrations'!$A$5:$AE$5,0)),"")</f>
        <v>Sioux City</v>
      </c>
    </row>
    <row r="1011" spans="2:11" ht="30" customHeight="1" x14ac:dyDescent="0.3">
      <c r="B1011" s="1" t="s">
        <v>1021</v>
      </c>
      <c r="C1011" s="2" t="str">
        <f>IFERROR(INDEX('[1]ET- AC Registrations'!$A$5:$AE$8000,MATCH(Contacts[[#This Row],[Registration Number]],'[1]ET- AC Registrations'!$G$5:$G$8000,0),MATCH("Operation Name",'[1]ET- AC Registrations'!$A$5:$AE$5,0)),"")</f>
        <v>True World Foods LLC</v>
      </c>
      <c r="D1011" s="2"/>
      <c r="E1011" s="3">
        <f>IFERROR(INDEX('[1]ET- AC Registrations'!$A$5:$AE$8000,MATCH(Contacts[[#This Row],[Registration Number]],'[1]ET- AC Registrations'!$G$5:$G$8000,0),MATCH("Expiration Date",'[1]ET- AC Registrations'!$A$5:$AE$5,0)),"")</f>
        <v>45533</v>
      </c>
      <c r="F1011" s="4" t="str">
        <f>IF(C1011="","",IF(COUNTIFS('[1]ET-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11" s="26" t="str">
        <f>IFERROR(IF(VLOOKUP(Contacts[[#This Row],[Registration Number]],'[1]ET- AC Registrations'!$G$5:$AC$8000,20,FALSE)=TRUE,"Yes","No"),"")</f>
        <v>No</v>
      </c>
      <c r="H1011" s="26" t="str">
        <f>IFERROR(IF(VLOOKUP(Contacts[[#This Row],[Registration Number]],'[1]ET- AC Registrations'!$G$5:$AC$8000,21,FALSE)=TRUE,"Yes","No"),"")</f>
        <v>No</v>
      </c>
      <c r="I1011" s="26" t="str">
        <f>IFERROR(IF(VLOOKUP(Contacts[[#This Row],[Registration Number]],'[1]ET- AC Registrations'!$G$5:$AC$8000,22,FALSE)=TRUE,"Yes","No"),"")</f>
        <v>Yes</v>
      </c>
      <c r="J1011" s="26" t="str">
        <f>IFERROR(IF(VLOOKUP(Contacts[[#This Row],[Registration Number]],'[1]ET- AC Registrations'!$G$5:$AC$8000,23,FALSE)=TRUE,"Yes","No"),"")</f>
        <v>No</v>
      </c>
      <c r="K1011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012" spans="2:11" ht="30" customHeight="1" x14ac:dyDescent="0.3">
      <c r="B1012" s="1" t="s">
        <v>1022</v>
      </c>
      <c r="C1012" s="2" t="str">
        <f>IFERROR(INDEX('[1]ET- AC Registrations'!$A$5:$AE$8000,MATCH(Contacts[[#This Row],[Registration Number]],'[1]ET- AC Registrations'!$G$5:$G$8000,0),MATCH("Operation Name",'[1]ET- AC Registrations'!$A$5:$AE$5,0)),"")</f>
        <v>Coastline Provisions Inc</v>
      </c>
      <c r="D1012" s="2"/>
      <c r="E1012" s="3">
        <f>IFERROR(INDEX('[1]ET- AC Registrations'!$A$5:$AE$8000,MATCH(Contacts[[#This Row],[Registration Number]],'[1]ET- AC Registrations'!$G$5:$G$8000,0),MATCH("Expiration Date",'[1]ET- AC Registrations'!$A$5:$AE$5,0)),"")</f>
        <v>45526</v>
      </c>
      <c r="F1012" s="4" t="str">
        <f>IF(C1012="","",IF(COUNTIFS('[1]ET-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12" s="26" t="str">
        <f>IFERROR(IF(VLOOKUP(Contacts[[#This Row],[Registration Number]],'[1]ET- AC Registrations'!$G$5:$AC$8000,20,FALSE)=TRUE,"Yes","No"),"")</f>
        <v>No</v>
      </c>
      <c r="H1012" s="26" t="str">
        <f>IFERROR(IF(VLOOKUP(Contacts[[#This Row],[Registration Number]],'[1]ET- AC Registrations'!$G$5:$AC$8000,21,FALSE)=TRUE,"Yes","No"),"")</f>
        <v>No</v>
      </c>
      <c r="I1012" s="26" t="str">
        <f>IFERROR(IF(VLOOKUP(Contacts[[#This Row],[Registration Number]],'[1]ET- AC Registrations'!$G$5:$AC$8000,22,FALSE)=TRUE,"Yes","No"),"")</f>
        <v>Yes</v>
      </c>
      <c r="J1012" s="26" t="str">
        <f>IFERROR(IF(VLOOKUP(Contacts[[#This Row],[Registration Number]],'[1]ET- AC Registrations'!$G$5:$AC$8000,23,FALSE)=TRUE,"Yes","No"),"")</f>
        <v>No</v>
      </c>
      <c r="K1012" s="26" t="str">
        <f>IFERROR(INDEX('[1]ET- AC Registrations'!$A$5:$AE$8000,MATCH(Contacts[[#This Row],[Registration Number]],'[1]ET- AC Registrations'!$G$5:$G$8000,0),MATCH("City",'[1]ET- AC Registrations'!$A$5:$AE$5,0)),"")</f>
        <v>Carson</v>
      </c>
    </row>
    <row r="1013" spans="2:11" ht="30" customHeight="1" x14ac:dyDescent="0.3">
      <c r="B1013" s="1" t="s">
        <v>1023</v>
      </c>
      <c r="C1013" s="2" t="str">
        <f>IFERROR(INDEX('[1]ET- AC Registrations'!$A$5:$AE$8000,MATCH(Contacts[[#This Row],[Registration Number]],'[1]ET- AC Registrations'!$G$5:$G$8000,0),MATCH("Operation Name",'[1]ET- AC Registrations'!$A$5:$AE$5,0)),"")</f>
        <v>Great Golden River</v>
      </c>
      <c r="D1013" s="2"/>
      <c r="E1013" s="3">
        <f>IFERROR(INDEX('[1]ET- AC Registrations'!$A$5:$AE$8000,MATCH(Contacts[[#This Row],[Registration Number]],'[1]ET- AC Registrations'!$G$5:$G$8000,0),MATCH("Expiration Date",'[1]ET- AC Registrations'!$A$5:$AE$5,0)),"")</f>
        <v>45534</v>
      </c>
      <c r="F1013" s="4" t="str">
        <f>IF(C1013="","",IF(COUNTIFS('[1]ET-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13" s="26" t="str">
        <f>IFERROR(IF(VLOOKUP(Contacts[[#This Row],[Registration Number]],'[1]ET- AC Registrations'!$G$5:$AC$8000,20,FALSE)=TRUE,"Yes","No"),"")</f>
        <v>No</v>
      </c>
      <c r="H1013" s="26" t="str">
        <f>IFERROR(IF(VLOOKUP(Contacts[[#This Row],[Registration Number]],'[1]ET- AC Registrations'!$G$5:$AC$8000,21,FALSE)=TRUE,"Yes","No"),"")</f>
        <v>No</v>
      </c>
      <c r="I1013" s="26" t="str">
        <f>IFERROR(IF(VLOOKUP(Contacts[[#This Row],[Registration Number]],'[1]ET- AC Registrations'!$G$5:$AC$8000,22,FALSE)=TRUE,"Yes","No"),"")</f>
        <v>Yes</v>
      </c>
      <c r="J1013" s="26" t="str">
        <f>IFERROR(IF(VLOOKUP(Contacts[[#This Row],[Registration Number]],'[1]ET- AC Registrations'!$G$5:$AC$8000,23,FALSE)=TRUE,"Yes","No"),"")</f>
        <v>Yes</v>
      </c>
      <c r="K1013" s="26" t="str">
        <f>IFERROR(INDEX('[1]ET- AC Registrations'!$A$5:$AE$8000,MATCH(Contacts[[#This Row],[Registration Number]],'[1]ET- AC Registrations'!$G$5:$G$8000,0),MATCH("City",'[1]ET- AC Registrations'!$A$5:$AE$5,0)),"")</f>
        <v>Stockton</v>
      </c>
    </row>
    <row r="1014" spans="2:11" ht="30" customHeight="1" x14ac:dyDescent="0.3">
      <c r="B1014" s="1" t="s">
        <v>1024</v>
      </c>
      <c r="C1014" s="2" t="str">
        <f>IFERROR(INDEX('[1]ET- AC Registrations'!$A$5:$AE$8000,MATCH(Contacts[[#This Row],[Registration Number]],'[1]ET- AC Registrations'!$G$5:$G$8000,0),MATCH("Operation Name",'[1]ET- AC Registrations'!$A$5:$AE$5,0)),"")</f>
        <v>United States Cold Storage</v>
      </c>
      <c r="D1014" s="2"/>
      <c r="E1014" s="3">
        <f>IFERROR(INDEX('[1]ET- AC Registrations'!$A$5:$AE$8000,MATCH(Contacts[[#This Row],[Registration Number]],'[1]ET- AC Registrations'!$G$5:$G$8000,0),MATCH("Expiration Date",'[1]ET- AC Registrations'!$A$5:$AE$5,0)),"")</f>
        <v>45535</v>
      </c>
      <c r="F1014" s="4" t="str">
        <f>IF(C1014="","",IF(COUNTIFS('[1]ET-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14" s="26" t="str">
        <f>IFERROR(IF(VLOOKUP(Contacts[[#This Row],[Registration Number]],'[1]ET- AC Registrations'!$G$5:$AC$8000,20,FALSE)=TRUE,"Yes","No"),"")</f>
        <v>No</v>
      </c>
      <c r="H1014" s="26" t="str">
        <f>IFERROR(IF(VLOOKUP(Contacts[[#This Row],[Registration Number]],'[1]ET- AC Registrations'!$G$5:$AC$8000,21,FALSE)=TRUE,"Yes","No"),"")</f>
        <v>No</v>
      </c>
      <c r="I1014" s="26" t="str">
        <f>IFERROR(IF(VLOOKUP(Contacts[[#This Row],[Registration Number]],'[1]ET- AC Registrations'!$G$5:$AC$8000,22,FALSE)=TRUE,"Yes","No"),"")</f>
        <v>Yes</v>
      </c>
      <c r="J1014" s="26" t="str">
        <f>IFERROR(IF(VLOOKUP(Contacts[[#This Row],[Registration Number]],'[1]ET- AC Registrations'!$G$5:$AC$8000,23,FALSE)=TRUE,"Yes","No"),"")</f>
        <v>No</v>
      </c>
      <c r="K1014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1015" spans="2:11" ht="30" customHeight="1" x14ac:dyDescent="0.3">
      <c r="B1015" s="1" t="s">
        <v>1025</v>
      </c>
      <c r="C1015" s="2" t="str">
        <f>IFERROR(INDEX('[1]ET- AC Registrations'!$A$5:$AE$8000,MATCH(Contacts[[#This Row],[Registration Number]],'[1]ET- AC Registrations'!$G$5:$G$8000,0),MATCH("Operation Name",'[1]ET- AC Registrations'!$A$5:$AE$5,0)),"")</f>
        <v>Kansas City Steak Company LLC</v>
      </c>
      <c r="D1015" s="2"/>
      <c r="E1015" s="3">
        <f>IFERROR(INDEX('[1]ET- AC Registrations'!$A$5:$AE$8000,MATCH(Contacts[[#This Row],[Registration Number]],'[1]ET- AC Registrations'!$G$5:$G$8000,0),MATCH("Expiration Date",'[1]ET- AC Registrations'!$A$5:$AE$5,0)),"")</f>
        <v>45535</v>
      </c>
      <c r="F1015" s="4" t="str">
        <f>IF(C1015="","",IF(COUNTIFS('[1]ET-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15" s="26" t="str">
        <f>IFERROR(IF(VLOOKUP(Contacts[[#This Row],[Registration Number]],'[1]ET- AC Registrations'!$G$5:$AC$8000,20,FALSE)=TRUE,"Yes","No"),"")</f>
        <v>No</v>
      </c>
      <c r="H1015" s="26" t="str">
        <f>IFERROR(IF(VLOOKUP(Contacts[[#This Row],[Registration Number]],'[1]ET- AC Registrations'!$G$5:$AC$8000,21,FALSE)=TRUE,"Yes","No"),"")</f>
        <v>No</v>
      </c>
      <c r="I1015" s="26" t="str">
        <f>IFERROR(IF(VLOOKUP(Contacts[[#This Row],[Registration Number]],'[1]ET- AC Registrations'!$G$5:$AC$8000,22,FALSE)=TRUE,"Yes","No"),"")</f>
        <v>Yes</v>
      </c>
      <c r="J1015" s="26" t="str">
        <f>IFERROR(IF(VLOOKUP(Contacts[[#This Row],[Registration Number]],'[1]ET- AC Registrations'!$G$5:$AC$8000,23,FALSE)=TRUE,"Yes","No"),"")</f>
        <v>Yes</v>
      </c>
      <c r="K1015" s="26" t="str">
        <f>IFERROR(INDEX('[1]ET- AC Registrations'!$A$5:$AE$8000,MATCH(Contacts[[#This Row],[Registration Number]],'[1]ET- AC Registrations'!$G$5:$G$8000,0),MATCH("City",'[1]ET- AC Registrations'!$A$5:$AE$5,0)),"")</f>
        <v>Kansas City</v>
      </c>
    </row>
    <row r="1016" spans="2:11" ht="30" customHeight="1" x14ac:dyDescent="0.3">
      <c r="B1016" s="1" t="s">
        <v>1026</v>
      </c>
      <c r="C1016" s="2" t="str">
        <f>IFERROR(INDEX('[1]ET- AC Registrations'!$A$5:$AE$8000,MATCH(Contacts[[#This Row],[Registration Number]],'[1]ET- AC Registrations'!$G$5:$G$8000,0),MATCH("Operation Name",'[1]ET- AC Registrations'!$A$5:$AE$5,0)),"")</f>
        <v>Wayne Provision Company Inc</v>
      </c>
      <c r="D1016" s="2"/>
      <c r="E1016" s="3">
        <f>IFERROR(INDEX('[1]ET- AC Registrations'!$A$5:$AE$8000,MATCH(Contacts[[#This Row],[Registration Number]],'[1]ET- AC Registrations'!$G$5:$G$8000,0),MATCH("Expiration Date",'[1]ET- AC Registrations'!$A$5:$AE$5,0)),"")</f>
        <v>45536</v>
      </c>
      <c r="F1016" s="4" t="str">
        <f>IF(C1016="","",IF(COUNTIFS('[1]ET-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16" s="26" t="str">
        <f>IFERROR(IF(VLOOKUP(Contacts[[#This Row],[Registration Number]],'[1]ET- AC Registrations'!$G$5:$AC$8000,20,FALSE)=TRUE,"Yes","No"),"")</f>
        <v>No</v>
      </c>
      <c r="H1016" s="26" t="str">
        <f>IFERROR(IF(VLOOKUP(Contacts[[#This Row],[Registration Number]],'[1]ET- AC Registrations'!$G$5:$AC$8000,21,FALSE)=TRUE,"Yes","No"),"")</f>
        <v>No</v>
      </c>
      <c r="I1016" s="26" t="str">
        <f>IFERROR(IF(VLOOKUP(Contacts[[#This Row],[Registration Number]],'[1]ET- AC Registrations'!$G$5:$AC$8000,22,FALSE)=TRUE,"Yes","No"),"")</f>
        <v>Yes</v>
      </c>
      <c r="J1016" s="26" t="str">
        <f>IFERROR(IF(VLOOKUP(Contacts[[#This Row],[Registration Number]],'[1]ET- AC Registrations'!$G$5:$AC$8000,23,FALSE)=TRUE,"Yes","No"),"")</f>
        <v>Yes</v>
      </c>
      <c r="K1016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017" spans="2:11" ht="30" customHeight="1" x14ac:dyDescent="0.3">
      <c r="B1017" s="1" t="s">
        <v>1027</v>
      </c>
      <c r="C1017" s="2" t="str">
        <f>IFERROR(INDEX('[1]ET- AC Registrations'!$A$5:$AE$8000,MATCH(Contacts[[#This Row],[Registration Number]],'[1]ET- AC Registrations'!$G$5:$G$8000,0),MATCH("Operation Name",'[1]ET- AC Registrations'!$A$5:$AE$5,0)),"")</f>
        <v>Ikko International Trading LLC</v>
      </c>
      <c r="D1017" s="2"/>
      <c r="E1017" s="3">
        <f>IFERROR(INDEX('[1]ET- AC Registrations'!$A$5:$AE$8000,MATCH(Contacts[[#This Row],[Registration Number]],'[1]ET- AC Registrations'!$G$5:$G$8000,0),MATCH("Expiration Date",'[1]ET- AC Registrations'!$A$5:$AE$5,0)),"")</f>
        <v>45540</v>
      </c>
      <c r="F1017" s="4" t="str">
        <f>IF(C1017="","",IF(COUNTIFS('[1]ET-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17" s="26" t="str">
        <f>IFERROR(IF(VLOOKUP(Contacts[[#This Row],[Registration Number]],'[1]ET- AC Registrations'!$G$5:$AC$8000,20,FALSE)=TRUE,"Yes","No"),"")</f>
        <v>No</v>
      </c>
      <c r="H1017" s="26" t="str">
        <f>IFERROR(IF(VLOOKUP(Contacts[[#This Row],[Registration Number]],'[1]ET- AC Registrations'!$G$5:$AC$8000,21,FALSE)=TRUE,"Yes","No"),"")</f>
        <v>No</v>
      </c>
      <c r="I1017" s="26" t="str">
        <f>IFERROR(IF(VLOOKUP(Contacts[[#This Row],[Registration Number]],'[1]ET- AC Registrations'!$G$5:$AC$8000,22,FALSE)=TRUE,"Yes","No"),"")</f>
        <v>Yes</v>
      </c>
      <c r="J1017" s="26" t="str">
        <f>IFERROR(IF(VLOOKUP(Contacts[[#This Row],[Registration Number]],'[1]ET- AC Registrations'!$G$5:$AC$8000,23,FALSE)=TRUE,"Yes","No"),"")</f>
        <v>No</v>
      </c>
      <c r="K1017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018" spans="2:11" ht="30" customHeight="1" x14ac:dyDescent="0.3">
      <c r="B1018" s="1" t="s">
        <v>1028</v>
      </c>
      <c r="C1018" s="2" t="str">
        <f>IFERROR(INDEX('[1]ET- AC Registrations'!$A$5:$AE$8000,MATCH(Contacts[[#This Row],[Registration Number]],'[1]ET- AC Registrations'!$G$5:$G$8000,0),MATCH("Operation Name",'[1]ET- AC Registrations'!$A$5:$AE$5,0)),"")</f>
        <v>Supalo Distribution Inc</v>
      </c>
      <c r="D1018" s="2"/>
      <c r="E1018" s="3">
        <f>IFERROR(INDEX('[1]ET- AC Registrations'!$A$5:$AE$8000,MATCH(Contacts[[#This Row],[Registration Number]],'[1]ET- AC Registrations'!$G$5:$G$8000,0),MATCH("Expiration Date",'[1]ET- AC Registrations'!$A$5:$AE$5,0)),"")</f>
        <v>45905</v>
      </c>
      <c r="F1018" s="4" t="str">
        <f>IF(C1018="","",IF(COUNTIFS('[1]ET-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18" s="26" t="str">
        <f>IFERROR(IF(VLOOKUP(Contacts[[#This Row],[Registration Number]],'[1]ET- AC Registrations'!$G$5:$AC$8000,20,FALSE)=TRUE,"Yes","No"),"")</f>
        <v>Yes</v>
      </c>
      <c r="H1018" s="26" t="str">
        <f>IFERROR(IF(VLOOKUP(Contacts[[#This Row],[Registration Number]],'[1]ET- AC Registrations'!$G$5:$AC$8000,21,FALSE)=TRUE,"Yes","No"),"")</f>
        <v>No</v>
      </c>
      <c r="I1018" s="26" t="str">
        <f>IFERROR(IF(VLOOKUP(Contacts[[#This Row],[Registration Number]],'[1]ET- AC Registrations'!$G$5:$AC$8000,22,FALSE)=TRUE,"Yes","No"),"")</f>
        <v>Yes</v>
      </c>
      <c r="J1018" s="26" t="str">
        <f>IFERROR(IF(VLOOKUP(Contacts[[#This Row],[Registration Number]],'[1]ET- AC Registrations'!$G$5:$AC$8000,23,FALSE)=TRUE,"Yes","No"),"")</f>
        <v>Yes</v>
      </c>
      <c r="K1018" s="26" t="str">
        <f>IFERROR(INDEX('[1]ET- AC Registrations'!$A$5:$AE$8000,MATCH(Contacts[[#This Row],[Registration Number]],'[1]ET- AC Registrations'!$G$5:$G$8000,0),MATCH("City",'[1]ET- AC Registrations'!$A$5:$AE$5,0)),"")</f>
        <v>Pomona</v>
      </c>
    </row>
    <row r="1019" spans="2:11" ht="30" customHeight="1" x14ac:dyDescent="0.3">
      <c r="B1019" s="1" t="s">
        <v>1029</v>
      </c>
      <c r="C1019" s="2" t="str">
        <f>IFERROR(INDEX('[1]ET- AC Registrations'!$A$5:$AE$8000,MATCH(Contacts[[#This Row],[Registration Number]],'[1]ET- AC Registrations'!$G$5:$G$8000,0),MATCH("Operation Name",'[1]ET- AC Registrations'!$A$5:$AE$5,0)),"")</f>
        <v>Scravel Hill Farms</v>
      </c>
      <c r="D1019" s="2"/>
      <c r="E1019" s="3">
        <f>IFERROR(INDEX('[1]ET- AC Registrations'!$A$5:$AE$8000,MATCH(Contacts[[#This Row],[Registration Number]],'[1]ET- AC Registrations'!$G$5:$G$8000,0),MATCH("Expiration Date",'[1]ET- AC Registrations'!$A$5:$AE$5,0)),"")</f>
        <v>45540</v>
      </c>
      <c r="F1019" s="4" t="str">
        <f>IF(C1019="","",IF(COUNTIFS('[1]ET-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19" s="26" t="str">
        <f>IFERROR(IF(VLOOKUP(Contacts[[#This Row],[Registration Number]],'[1]ET- AC Registrations'!$G$5:$AC$8000,20,FALSE)=TRUE,"Yes","No"),"")</f>
        <v>Yes</v>
      </c>
      <c r="H1019" s="26" t="str">
        <f>IFERROR(IF(VLOOKUP(Contacts[[#This Row],[Registration Number]],'[1]ET- AC Registrations'!$G$5:$AC$8000,21,FALSE)=TRUE,"Yes","No"),"")</f>
        <v>No</v>
      </c>
      <c r="I1019" s="26" t="str">
        <f>IFERROR(IF(VLOOKUP(Contacts[[#This Row],[Registration Number]],'[1]ET- AC Registrations'!$G$5:$AC$8000,22,FALSE)=TRUE,"Yes","No"),"")</f>
        <v>No</v>
      </c>
      <c r="J1019" s="26" t="str">
        <f>IFERROR(IF(VLOOKUP(Contacts[[#This Row],[Registration Number]],'[1]ET- AC Registrations'!$G$5:$AC$8000,23,FALSE)=TRUE,"Yes","No"),"")</f>
        <v>No</v>
      </c>
      <c r="K1019" s="26" t="str">
        <f>IFERROR(INDEX('[1]ET- AC Registrations'!$A$5:$AE$8000,MATCH(Contacts[[#This Row],[Registration Number]],'[1]ET- AC Registrations'!$G$5:$G$8000,0),MATCH("City",'[1]ET- AC Registrations'!$A$5:$AE$5,0)),"")</f>
        <v>Albany</v>
      </c>
    </row>
    <row r="1020" spans="2:11" ht="30" customHeight="1" x14ac:dyDescent="0.3">
      <c r="B1020" s="1" t="s">
        <v>1030</v>
      </c>
      <c r="C1020" s="2" t="str">
        <f>IFERROR(INDEX('[1]ET- AC Registrations'!$A$5:$AE$8000,MATCH(Contacts[[#This Row],[Registration Number]],'[1]ET- AC Registrations'!$G$5:$G$8000,0),MATCH("Operation Name",'[1]ET- AC Registrations'!$A$5:$AE$5,0)),"")</f>
        <v>Mexifoods Inc</v>
      </c>
      <c r="D1020" s="2"/>
      <c r="E1020" s="3">
        <f>IFERROR(INDEX('[1]ET- AC Registrations'!$A$5:$AE$8000,MATCH(Contacts[[#This Row],[Registration Number]],'[1]ET- AC Registrations'!$G$5:$G$8000,0),MATCH("Expiration Date",'[1]ET- AC Registrations'!$A$5:$AE$5,0)),"")</f>
        <v>45541</v>
      </c>
      <c r="F1020" s="4" t="str">
        <f>IF(C1020="","",IF(COUNTIFS('[1]ET-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0" s="26" t="str">
        <f>IFERROR(IF(VLOOKUP(Contacts[[#This Row],[Registration Number]],'[1]ET- AC Registrations'!$G$5:$AC$8000,20,FALSE)=TRUE,"Yes","No"),"")</f>
        <v>Yes</v>
      </c>
      <c r="H1020" s="26" t="str">
        <f>IFERROR(IF(VLOOKUP(Contacts[[#This Row],[Registration Number]],'[1]ET- AC Registrations'!$G$5:$AC$8000,21,FALSE)=TRUE,"Yes","No"),"")</f>
        <v>No</v>
      </c>
      <c r="I1020" s="26" t="str">
        <f>IFERROR(IF(VLOOKUP(Contacts[[#This Row],[Registration Number]],'[1]ET- AC Registrations'!$G$5:$AC$8000,22,FALSE)=TRUE,"Yes","No"),"")</f>
        <v>Yes</v>
      </c>
      <c r="J1020" s="26" t="str">
        <f>IFERROR(IF(VLOOKUP(Contacts[[#This Row],[Registration Number]],'[1]ET- AC Registrations'!$G$5:$AC$8000,23,FALSE)=TRUE,"Yes","No"),"")</f>
        <v>No</v>
      </c>
      <c r="K1020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1021" spans="2:11" ht="30" customHeight="1" x14ac:dyDescent="0.3">
      <c r="B1021" s="1" t="s">
        <v>1031</v>
      </c>
      <c r="C1021" s="2" t="str">
        <f>IFERROR(INDEX('[1]ET- AC Registrations'!$A$5:$AE$8000,MATCH(Contacts[[#This Row],[Registration Number]],'[1]ET- AC Registrations'!$G$5:$G$8000,0),MATCH("Operation Name",'[1]ET- AC Registrations'!$A$5:$AE$5,0)),"")</f>
        <v>Sierra Nevada Deli Provisions</v>
      </c>
      <c r="D1021" s="2"/>
      <c r="E1021" s="3">
        <f>IFERROR(INDEX('[1]ET- AC Registrations'!$A$5:$AE$8000,MATCH(Contacts[[#This Row],[Registration Number]],'[1]ET- AC Registrations'!$G$5:$G$8000,0),MATCH("Expiration Date",'[1]ET- AC Registrations'!$A$5:$AE$5,0)),"")</f>
        <v>45541</v>
      </c>
      <c r="F1021" s="4" t="str">
        <f>IF(C1021="","",IF(COUNTIFS('[1]ET-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1" s="26" t="str">
        <f>IFERROR(IF(VLOOKUP(Contacts[[#This Row],[Registration Number]],'[1]ET- AC Registrations'!$G$5:$AC$8000,20,FALSE)=TRUE,"Yes","No"),"")</f>
        <v>No</v>
      </c>
      <c r="H1021" s="26" t="str">
        <f>IFERROR(IF(VLOOKUP(Contacts[[#This Row],[Registration Number]],'[1]ET- AC Registrations'!$G$5:$AC$8000,21,FALSE)=TRUE,"Yes","No"),"")</f>
        <v>No</v>
      </c>
      <c r="I1021" s="26" t="str">
        <f>IFERROR(IF(VLOOKUP(Contacts[[#This Row],[Registration Number]],'[1]ET- AC Registrations'!$G$5:$AC$8000,22,FALSE)=TRUE,"Yes","No"),"")</f>
        <v>Yes</v>
      </c>
      <c r="J1021" s="26" t="str">
        <f>IFERROR(IF(VLOOKUP(Contacts[[#This Row],[Registration Number]],'[1]ET- AC Registrations'!$G$5:$AC$8000,23,FALSE)=TRUE,"Yes","No"),"")</f>
        <v>No</v>
      </c>
      <c r="K1021" s="26" t="str">
        <f>IFERROR(INDEX('[1]ET- AC Registrations'!$A$5:$AE$8000,MATCH(Contacts[[#This Row],[Registration Number]],'[1]ET- AC Registrations'!$G$5:$G$8000,0),MATCH("City",'[1]ET- AC Registrations'!$A$5:$AE$5,0)),"")</f>
        <v>Anderson</v>
      </c>
    </row>
    <row r="1022" spans="2:11" ht="30" hidden="1" customHeight="1" x14ac:dyDescent="0.3">
      <c r="B1022" s="1" t="s">
        <v>1032</v>
      </c>
      <c r="C102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022" s="2"/>
      <c r="E102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022" s="4" t="str">
        <f>IF(C1022="","",IF(COUNTIFS('[1]ET-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022" s="26" t="str">
        <f>IFERROR(IF(VLOOKUP(Contacts[[#This Row],[Registration Number]],'[1]ET- AC Registrations'!$G$5:$AC$8000,20,FALSE)=TRUE,"Yes","No"),"")</f>
        <v/>
      </c>
      <c r="H1022" s="26" t="str">
        <f>IFERROR(IF(VLOOKUP(Contacts[[#This Row],[Registration Number]],'[1]ET- AC Registrations'!$G$5:$AC$8000,21,FALSE)=TRUE,"Yes","No"),"")</f>
        <v/>
      </c>
      <c r="I1022" s="26" t="str">
        <f>IFERROR(IF(VLOOKUP(Contacts[[#This Row],[Registration Number]],'[1]ET- AC Registrations'!$G$5:$AC$8000,22,FALSE)=TRUE,"Yes","No"),"")</f>
        <v/>
      </c>
      <c r="J1022" s="26" t="str">
        <f>IFERROR(IF(VLOOKUP(Contacts[[#This Row],[Registration Number]],'[1]ET- AC Registrations'!$G$5:$AC$8000,23,FALSE)=TRUE,"Yes","No"),"")</f>
        <v/>
      </c>
      <c r="K102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023" spans="2:11" ht="30" customHeight="1" x14ac:dyDescent="0.3">
      <c r="B1023" s="1" t="s">
        <v>1033</v>
      </c>
      <c r="C1023" s="2" t="str">
        <f>IFERROR(INDEX('[1]ET- AC Registrations'!$A$5:$AE$8000,MATCH(Contacts[[#This Row],[Registration Number]],'[1]ET- AC Registrations'!$G$5:$G$8000,0),MATCH("Operation Name",'[1]ET- AC Registrations'!$A$5:$AE$5,0)),"")</f>
        <v>A to Z Equestrian &amp; Livestock</v>
      </c>
      <c r="D1023" s="2"/>
      <c r="E1023" s="3">
        <f>IFERROR(INDEX('[1]ET- AC Registrations'!$A$5:$AE$8000,MATCH(Contacts[[#This Row],[Registration Number]],'[1]ET- AC Registrations'!$G$5:$G$8000,0),MATCH("Expiration Date",'[1]ET- AC Registrations'!$A$5:$AE$5,0)),"")</f>
        <v>45543</v>
      </c>
      <c r="F1023" s="4" t="str">
        <f>IF(C1023="","",IF(COUNTIFS('[1]ET-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3" s="26" t="str">
        <f>IFERROR(IF(VLOOKUP(Contacts[[#This Row],[Registration Number]],'[1]ET- AC Registrations'!$G$5:$AC$8000,20,FALSE)=TRUE,"Yes","No"),"")</f>
        <v>No</v>
      </c>
      <c r="H1023" s="26" t="str">
        <f>IFERROR(IF(VLOOKUP(Contacts[[#This Row],[Registration Number]],'[1]ET- AC Registrations'!$G$5:$AC$8000,21,FALSE)=TRUE,"Yes","No"),"")</f>
        <v>No</v>
      </c>
      <c r="I1023" s="26" t="str">
        <f>IFERROR(IF(VLOOKUP(Contacts[[#This Row],[Registration Number]],'[1]ET- AC Registrations'!$G$5:$AC$8000,22,FALSE)=TRUE,"Yes","No"),"")</f>
        <v>Yes</v>
      </c>
      <c r="J1023" s="26" t="str">
        <f>IFERROR(IF(VLOOKUP(Contacts[[#This Row],[Registration Number]],'[1]ET- AC Registrations'!$G$5:$AC$8000,23,FALSE)=TRUE,"Yes","No"),"")</f>
        <v>No</v>
      </c>
      <c r="K1023" s="26" t="str">
        <f>IFERROR(INDEX('[1]ET- AC Registrations'!$A$5:$AE$8000,MATCH(Contacts[[#This Row],[Registration Number]],'[1]ET- AC Registrations'!$G$5:$G$8000,0),MATCH("City",'[1]ET- AC Registrations'!$A$5:$AE$5,0)),"")</f>
        <v>Llano</v>
      </c>
    </row>
    <row r="1024" spans="2:11" ht="30" customHeight="1" x14ac:dyDescent="0.3">
      <c r="B1024" s="1" t="s">
        <v>1034</v>
      </c>
      <c r="C1024" s="2" t="str">
        <f>IFERROR(INDEX('[1]ET- AC Registrations'!$A$5:$AE$8000,MATCH(Contacts[[#This Row],[Registration Number]],'[1]ET- AC Registrations'!$G$5:$G$8000,0),MATCH("Operation Name",'[1]ET- AC Registrations'!$A$5:$AE$5,0)),"")</f>
        <v>H C Foods Co Ltd</v>
      </c>
      <c r="D1024" s="2"/>
      <c r="E1024" s="3">
        <f>IFERROR(INDEX('[1]ET- AC Registrations'!$A$5:$AE$8000,MATCH(Contacts[[#This Row],[Registration Number]],'[1]ET- AC Registrations'!$G$5:$G$8000,0),MATCH("Expiration Date",'[1]ET- AC Registrations'!$A$5:$AE$5,0)),"")</f>
        <v>45546</v>
      </c>
      <c r="F1024" s="4" t="str">
        <f>IF(C1024="","",IF(COUNTIFS('[1]ET-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4" s="26" t="str">
        <f>IFERROR(IF(VLOOKUP(Contacts[[#This Row],[Registration Number]],'[1]ET- AC Registrations'!$G$5:$AC$8000,20,FALSE)=TRUE,"Yes","No"),"")</f>
        <v>Yes</v>
      </c>
      <c r="H1024" s="26" t="str">
        <f>IFERROR(IF(VLOOKUP(Contacts[[#This Row],[Registration Number]],'[1]ET- AC Registrations'!$G$5:$AC$8000,21,FALSE)=TRUE,"Yes","No"),"")</f>
        <v>No</v>
      </c>
      <c r="I1024" s="26" t="str">
        <f>IFERROR(IF(VLOOKUP(Contacts[[#This Row],[Registration Number]],'[1]ET- AC Registrations'!$G$5:$AC$8000,22,FALSE)=TRUE,"Yes","No"),"")</f>
        <v>No</v>
      </c>
      <c r="J1024" s="26" t="str">
        <f>IFERROR(IF(VLOOKUP(Contacts[[#This Row],[Registration Number]],'[1]ET- AC Registrations'!$G$5:$AC$8000,23,FALSE)=TRUE,"Yes","No"),"")</f>
        <v>No</v>
      </c>
      <c r="K1024" s="26" t="str">
        <f>IFERROR(INDEX('[1]ET- AC Registrations'!$A$5:$AE$8000,MATCH(Contacts[[#This Row],[Registration Number]],'[1]ET- AC Registrations'!$G$5:$G$8000,0),MATCH("City",'[1]ET- AC Registrations'!$A$5:$AE$5,0)),"")</f>
        <v>Commerce</v>
      </c>
    </row>
    <row r="1025" spans="2:11" ht="30" customHeight="1" x14ac:dyDescent="0.3">
      <c r="B1025" s="1" t="s">
        <v>1035</v>
      </c>
      <c r="C1025" s="2" t="str">
        <f>IFERROR(INDEX('[1]ET- AC Registrations'!$A$5:$AE$8000,MATCH(Contacts[[#This Row],[Registration Number]],'[1]ET- AC Registrations'!$G$5:$G$8000,0),MATCH("Operation Name",'[1]ET- AC Registrations'!$A$5:$AE$5,0)),"")</f>
        <v>Khong Guan Corp</v>
      </c>
      <c r="D1025" s="2"/>
      <c r="E1025" s="3">
        <f>IFERROR(INDEX('[1]ET- AC Registrations'!$A$5:$AE$8000,MATCH(Contacts[[#This Row],[Registration Number]],'[1]ET- AC Registrations'!$G$5:$G$8000,0),MATCH("Expiration Date",'[1]ET- AC Registrations'!$A$5:$AE$5,0)),"")</f>
        <v>45546</v>
      </c>
      <c r="F1025" s="4" t="str">
        <f>IF(C1025="","",IF(COUNTIFS('[1]ET-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5" s="26" t="str">
        <f>IFERROR(IF(VLOOKUP(Contacts[[#This Row],[Registration Number]],'[1]ET- AC Registrations'!$G$5:$AC$8000,20,FALSE)=TRUE,"Yes","No"),"")</f>
        <v>Yes</v>
      </c>
      <c r="H1025" s="26" t="str">
        <f>IFERROR(IF(VLOOKUP(Contacts[[#This Row],[Registration Number]],'[1]ET- AC Registrations'!$G$5:$AC$8000,21,FALSE)=TRUE,"Yes","No"),"")</f>
        <v>No</v>
      </c>
      <c r="I1025" s="26" t="str">
        <f>IFERROR(IF(VLOOKUP(Contacts[[#This Row],[Registration Number]],'[1]ET- AC Registrations'!$G$5:$AC$8000,22,FALSE)=TRUE,"Yes","No"),"")</f>
        <v>No</v>
      </c>
      <c r="J1025" s="26" t="str">
        <f>IFERROR(IF(VLOOKUP(Contacts[[#This Row],[Registration Number]],'[1]ET- AC Registrations'!$G$5:$AC$8000,23,FALSE)=TRUE,"Yes","No"),"")</f>
        <v>No</v>
      </c>
      <c r="K1025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1026" spans="2:11" ht="30" customHeight="1" x14ac:dyDescent="0.3">
      <c r="B1026" s="1" t="s">
        <v>1036</v>
      </c>
      <c r="C1026" s="2" t="str">
        <f>IFERROR(INDEX('[1]ET- AC Registrations'!$A$5:$AE$8000,MATCH(Contacts[[#This Row],[Registration Number]],'[1]ET- AC Registrations'!$G$5:$G$8000,0),MATCH("Operation Name",'[1]ET- AC Registrations'!$A$5:$AE$5,0)),"")</f>
        <v>King Wai Trading Co</v>
      </c>
      <c r="D1026" s="2"/>
      <c r="E1026" s="3">
        <f>IFERROR(INDEX('[1]ET- AC Registrations'!$A$5:$AE$8000,MATCH(Contacts[[#This Row],[Registration Number]],'[1]ET- AC Registrations'!$G$5:$G$8000,0),MATCH("Expiration Date",'[1]ET- AC Registrations'!$A$5:$AE$5,0)),"")</f>
        <v>45546</v>
      </c>
      <c r="F1026" s="4" t="str">
        <f>IF(C1026="","",IF(COUNTIFS('[1]ET-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6" s="26" t="str">
        <f>IFERROR(IF(VLOOKUP(Contacts[[#This Row],[Registration Number]],'[1]ET- AC Registrations'!$G$5:$AC$8000,20,FALSE)=TRUE,"Yes","No"),"")</f>
        <v>Yes</v>
      </c>
      <c r="H1026" s="26" t="str">
        <f>IFERROR(IF(VLOOKUP(Contacts[[#This Row],[Registration Number]],'[1]ET- AC Registrations'!$G$5:$AC$8000,21,FALSE)=TRUE,"Yes","No"),"")</f>
        <v>No</v>
      </c>
      <c r="I1026" s="26" t="str">
        <f>IFERROR(IF(VLOOKUP(Contacts[[#This Row],[Registration Number]],'[1]ET- AC Registrations'!$G$5:$AC$8000,22,FALSE)=TRUE,"Yes","No"),"")</f>
        <v>No</v>
      </c>
      <c r="J1026" s="26" t="str">
        <f>IFERROR(IF(VLOOKUP(Contacts[[#This Row],[Registration Number]],'[1]ET- AC Registrations'!$G$5:$AC$8000,23,FALSE)=TRUE,"Yes","No"),"")</f>
        <v>No</v>
      </c>
      <c r="K1026" s="26" t="str">
        <f>IFERROR(INDEX('[1]ET- AC Registrations'!$A$5:$AE$8000,MATCH(Contacts[[#This Row],[Registration Number]],'[1]ET- AC Registrations'!$G$5:$G$8000,0),MATCH("City",'[1]ET- AC Registrations'!$A$5:$AE$5,0)),"")</f>
        <v>Baldwin Park</v>
      </c>
    </row>
    <row r="1027" spans="2:11" ht="30" customHeight="1" x14ac:dyDescent="0.3">
      <c r="B1027" s="1" t="s">
        <v>1037</v>
      </c>
      <c r="C1027" s="2" t="str">
        <f>IFERROR(INDEX('[1]ET- AC Registrations'!$A$5:$AE$8000,MATCH(Contacts[[#This Row],[Registration Number]],'[1]ET- AC Registrations'!$G$5:$G$8000,0),MATCH("Operation Name",'[1]ET- AC Registrations'!$A$5:$AE$5,0)),"")</f>
        <v>King Wai Trading Co</v>
      </c>
      <c r="D1027" s="2"/>
      <c r="E1027" s="3">
        <f>IFERROR(INDEX('[1]ET- AC Registrations'!$A$5:$AE$8000,MATCH(Contacts[[#This Row],[Registration Number]],'[1]ET- AC Registrations'!$G$5:$G$8000,0),MATCH("Expiration Date",'[1]ET- AC Registrations'!$A$5:$AE$5,0)),"")</f>
        <v>45546</v>
      </c>
      <c r="F1027" s="4" t="str">
        <f>IF(C1027="","",IF(COUNTIFS('[1]ET-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7" s="26" t="str">
        <f>IFERROR(IF(VLOOKUP(Contacts[[#This Row],[Registration Number]],'[1]ET- AC Registrations'!$G$5:$AC$8000,20,FALSE)=TRUE,"Yes","No"),"")</f>
        <v>Yes</v>
      </c>
      <c r="H1027" s="26" t="str">
        <f>IFERROR(IF(VLOOKUP(Contacts[[#This Row],[Registration Number]],'[1]ET- AC Registrations'!$G$5:$AC$8000,21,FALSE)=TRUE,"Yes","No"),"")</f>
        <v>No</v>
      </c>
      <c r="I1027" s="26" t="str">
        <f>IFERROR(IF(VLOOKUP(Contacts[[#This Row],[Registration Number]],'[1]ET- AC Registrations'!$G$5:$AC$8000,22,FALSE)=TRUE,"Yes","No"),"")</f>
        <v>No</v>
      </c>
      <c r="J1027" s="26" t="str">
        <f>IFERROR(IF(VLOOKUP(Contacts[[#This Row],[Registration Number]],'[1]ET- AC Registrations'!$G$5:$AC$8000,23,FALSE)=TRUE,"Yes","No"),"")</f>
        <v>No</v>
      </c>
      <c r="K1027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1028" spans="2:11" ht="30" customHeight="1" x14ac:dyDescent="0.3">
      <c r="B1028" s="1" t="s">
        <v>1038</v>
      </c>
      <c r="C1028" s="2" t="str">
        <f>IFERROR(INDEX('[1]ET- AC Registrations'!$A$5:$AE$8000,MATCH(Contacts[[#This Row],[Registration Number]],'[1]ET- AC Registrations'!$G$5:$G$8000,0),MATCH("Operation Name",'[1]ET- AC Registrations'!$A$5:$AE$5,0)),"")</f>
        <v>United States Cold Storage of California</v>
      </c>
      <c r="D1028" s="2"/>
      <c r="E1028" s="3">
        <f>IFERROR(INDEX('[1]ET- AC Registrations'!$A$5:$AE$8000,MATCH(Contacts[[#This Row],[Registration Number]],'[1]ET- AC Registrations'!$G$5:$G$8000,0),MATCH("Expiration Date",'[1]ET- AC Registrations'!$A$5:$AE$5,0)),"")</f>
        <v>45549</v>
      </c>
      <c r="F1028" s="4" t="str">
        <f>IF(C1028="","",IF(COUNTIFS('[1]ET-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8" s="26" t="str">
        <f>IFERROR(IF(VLOOKUP(Contacts[[#This Row],[Registration Number]],'[1]ET- AC Registrations'!$G$5:$AC$8000,20,FALSE)=TRUE,"Yes","No"),"")</f>
        <v>No</v>
      </c>
      <c r="H1028" s="26" t="str">
        <f>IFERROR(IF(VLOOKUP(Contacts[[#This Row],[Registration Number]],'[1]ET- AC Registrations'!$G$5:$AC$8000,21,FALSE)=TRUE,"Yes","No"),"")</f>
        <v>No</v>
      </c>
      <c r="I1028" s="26" t="str">
        <f>IFERROR(IF(VLOOKUP(Contacts[[#This Row],[Registration Number]],'[1]ET- AC Registrations'!$G$5:$AC$8000,22,FALSE)=TRUE,"Yes","No"),"")</f>
        <v>Yes</v>
      </c>
      <c r="J1028" s="26" t="str">
        <f>IFERROR(IF(VLOOKUP(Contacts[[#This Row],[Registration Number]],'[1]ET- AC Registrations'!$G$5:$AC$8000,23,FALSE)=TRUE,"Yes","No"),"")</f>
        <v>No</v>
      </c>
      <c r="K1028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1029" spans="2:11" ht="30" customHeight="1" x14ac:dyDescent="0.3">
      <c r="B1029" s="1" t="s">
        <v>1039</v>
      </c>
      <c r="C1029" s="2" t="str">
        <f>IFERROR(INDEX('[1]ET- AC Registrations'!$A$5:$AE$8000,MATCH(Contacts[[#This Row],[Registration Number]],'[1]ET- AC Registrations'!$G$5:$G$8000,0),MATCH("Operation Name",'[1]ET- AC Registrations'!$A$5:$AE$5,0)),"")</f>
        <v>Eben Haezer's Happy Hens</v>
      </c>
      <c r="D1029" s="2"/>
      <c r="E1029" s="3">
        <f>IFERROR(INDEX('[1]ET- AC Registrations'!$A$5:$AE$8000,MATCH(Contacts[[#This Row],[Registration Number]],'[1]ET- AC Registrations'!$G$5:$G$8000,0),MATCH("Expiration Date",'[1]ET- AC Registrations'!$A$5:$AE$5,0)),"")</f>
        <v>45550</v>
      </c>
      <c r="F1029" s="4" t="str">
        <f>IF(C1029="","",IF(COUNTIFS('[1]ET-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29" s="26" t="str">
        <f>IFERROR(IF(VLOOKUP(Contacts[[#This Row],[Registration Number]],'[1]ET- AC Registrations'!$G$5:$AC$8000,20,FALSE)=TRUE,"Yes","No"),"")</f>
        <v>Yes</v>
      </c>
      <c r="H1029" s="26" t="str">
        <f>IFERROR(IF(VLOOKUP(Contacts[[#This Row],[Registration Number]],'[1]ET- AC Registrations'!$G$5:$AC$8000,21,FALSE)=TRUE,"Yes","No"),"")</f>
        <v>No</v>
      </c>
      <c r="I1029" s="26" t="str">
        <f>IFERROR(IF(VLOOKUP(Contacts[[#This Row],[Registration Number]],'[1]ET- AC Registrations'!$G$5:$AC$8000,22,FALSE)=TRUE,"Yes","No"),"")</f>
        <v>No</v>
      </c>
      <c r="J1029" s="26" t="str">
        <f>IFERROR(IF(VLOOKUP(Contacts[[#This Row],[Registration Number]],'[1]ET- AC Registrations'!$G$5:$AC$8000,23,FALSE)=TRUE,"Yes","No"),"")</f>
        <v>No</v>
      </c>
      <c r="K1029" s="26" t="str">
        <f>IFERROR(INDEX('[1]ET- AC Registrations'!$A$5:$AE$8000,MATCH(Contacts[[#This Row],[Registration Number]],'[1]ET- AC Registrations'!$G$5:$G$8000,0),MATCH("City",'[1]ET- AC Registrations'!$A$5:$AE$5,0)),"")</f>
        <v>Ramona</v>
      </c>
    </row>
    <row r="1030" spans="2:11" ht="30" customHeight="1" x14ac:dyDescent="0.3">
      <c r="B1030" s="1" t="s">
        <v>1040</v>
      </c>
      <c r="C1030" s="2" t="str">
        <f>IFERROR(INDEX('[1]ET- AC Registrations'!$A$5:$AE$8000,MATCH(Contacts[[#This Row],[Registration Number]],'[1]ET- AC Registrations'!$G$5:$G$8000,0),MATCH("Operation Name",'[1]ET- AC Registrations'!$A$5:$AE$5,0)),"")</f>
        <v>United States Cold Storage</v>
      </c>
      <c r="D1030" s="2"/>
      <c r="E1030" s="3">
        <f>IFERROR(INDEX('[1]ET- AC Registrations'!$A$5:$AE$8000,MATCH(Contacts[[#This Row],[Registration Number]],'[1]ET- AC Registrations'!$G$5:$G$8000,0),MATCH("Expiration Date",'[1]ET- AC Registrations'!$A$5:$AE$5,0)),"")</f>
        <v>45550</v>
      </c>
      <c r="F1030" s="4" t="str">
        <f>IF(C1030="","",IF(COUNTIFS('[1]ET-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0" s="26" t="str">
        <f>IFERROR(IF(VLOOKUP(Contacts[[#This Row],[Registration Number]],'[1]ET- AC Registrations'!$G$5:$AC$8000,20,FALSE)=TRUE,"Yes","No"),"")</f>
        <v>No</v>
      </c>
      <c r="H1030" s="26" t="str">
        <f>IFERROR(IF(VLOOKUP(Contacts[[#This Row],[Registration Number]],'[1]ET- AC Registrations'!$G$5:$AC$8000,21,FALSE)=TRUE,"Yes","No"),"")</f>
        <v>No</v>
      </c>
      <c r="I1030" s="26" t="str">
        <f>IFERROR(IF(VLOOKUP(Contacts[[#This Row],[Registration Number]],'[1]ET- AC Registrations'!$G$5:$AC$8000,22,FALSE)=TRUE,"Yes","No"),"")</f>
        <v>No</v>
      </c>
      <c r="J1030" s="26" t="str">
        <f>IFERROR(IF(VLOOKUP(Contacts[[#This Row],[Registration Number]],'[1]ET- AC Registrations'!$G$5:$AC$8000,23,FALSE)=TRUE,"Yes","No"),"")</f>
        <v>Yes</v>
      </c>
      <c r="K1030" s="26" t="str">
        <f>IFERROR(INDEX('[1]ET- AC Registrations'!$A$5:$AE$8000,MATCH(Contacts[[#This Row],[Registration Number]],'[1]ET- AC Registrations'!$G$5:$G$8000,0),MATCH("City",'[1]ET- AC Registrations'!$A$5:$AE$5,0)),"")</f>
        <v>McClellan Park</v>
      </c>
    </row>
    <row r="1031" spans="2:11" ht="30" customHeight="1" x14ac:dyDescent="0.3">
      <c r="B1031" s="1" t="s">
        <v>1041</v>
      </c>
      <c r="C1031" s="2" t="str">
        <f>IFERROR(INDEX('[1]ET- AC Registrations'!$A$5:$AE$8000,MATCH(Contacts[[#This Row],[Registration Number]],'[1]ET- AC Registrations'!$G$5:$G$8000,0),MATCH("Operation Name",'[1]ET- AC Registrations'!$A$5:$AE$5,0)),"")</f>
        <v>Vista Meat Processing LLC</v>
      </c>
      <c r="D1031" s="2"/>
      <c r="E1031" s="3">
        <f>IFERROR(INDEX('[1]ET- AC Registrations'!$A$5:$AE$8000,MATCH(Contacts[[#This Row],[Registration Number]],'[1]ET- AC Registrations'!$G$5:$G$8000,0),MATCH("Expiration Date",'[1]ET- AC Registrations'!$A$5:$AE$5,0)),"")</f>
        <v>45553</v>
      </c>
      <c r="F1031" s="4" t="str">
        <f>IF(C1031="","",IF(COUNTIFS('[1]ET-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1" s="26" t="str">
        <f>IFERROR(IF(VLOOKUP(Contacts[[#This Row],[Registration Number]],'[1]ET- AC Registrations'!$G$5:$AC$8000,20,FALSE)=TRUE,"Yes","No"),"")</f>
        <v>No</v>
      </c>
      <c r="H1031" s="26" t="str">
        <f>IFERROR(IF(VLOOKUP(Contacts[[#This Row],[Registration Number]],'[1]ET- AC Registrations'!$G$5:$AC$8000,21,FALSE)=TRUE,"Yes","No"),"")</f>
        <v>No</v>
      </c>
      <c r="I1031" s="26" t="str">
        <f>IFERROR(IF(VLOOKUP(Contacts[[#This Row],[Registration Number]],'[1]ET- AC Registrations'!$G$5:$AC$8000,22,FALSE)=TRUE,"Yes","No"),"")</f>
        <v>Yes</v>
      </c>
      <c r="J1031" s="26" t="str">
        <f>IFERROR(IF(VLOOKUP(Contacts[[#This Row],[Registration Number]],'[1]ET- AC Registrations'!$G$5:$AC$8000,23,FALSE)=TRUE,"Yes","No"),"")</f>
        <v>No</v>
      </c>
      <c r="K1031" s="26" t="str">
        <f>IFERROR(INDEX('[1]ET- AC Registrations'!$A$5:$AE$8000,MATCH(Contacts[[#This Row],[Registration Number]],'[1]ET- AC Registrations'!$G$5:$G$8000,0),MATCH("City",'[1]ET- AC Registrations'!$A$5:$AE$5,0)),"")</f>
        <v>Milpitas</v>
      </c>
    </row>
    <row r="1032" spans="2:11" ht="30" customHeight="1" x14ac:dyDescent="0.3">
      <c r="B1032" s="1" t="s">
        <v>1042</v>
      </c>
      <c r="C1032" s="2" t="str">
        <f>IFERROR(INDEX('[1]ET- AC Registrations'!$A$5:$AE$8000,MATCH(Contacts[[#This Row],[Registration Number]],'[1]ET- AC Registrations'!$G$5:$G$8000,0),MATCH("Operation Name",'[1]ET- AC Registrations'!$A$5:$AE$5,0)),"")</f>
        <v>Vista Meat Processing LLC</v>
      </c>
      <c r="D1032" s="2"/>
      <c r="E1032" s="3">
        <f>IFERROR(INDEX('[1]ET- AC Registrations'!$A$5:$AE$8000,MATCH(Contacts[[#This Row],[Registration Number]],'[1]ET- AC Registrations'!$G$5:$G$8000,0),MATCH("Expiration Date",'[1]ET- AC Registrations'!$A$5:$AE$5,0)),"")</f>
        <v>45553</v>
      </c>
      <c r="F1032" s="4" t="str">
        <f>IF(C1032="","",IF(COUNTIFS('[1]ET-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2" s="26" t="str">
        <f>IFERROR(IF(VLOOKUP(Contacts[[#This Row],[Registration Number]],'[1]ET- AC Registrations'!$G$5:$AC$8000,20,FALSE)=TRUE,"Yes","No"),"")</f>
        <v>No</v>
      </c>
      <c r="H1032" s="26" t="str">
        <f>IFERROR(IF(VLOOKUP(Contacts[[#This Row],[Registration Number]],'[1]ET- AC Registrations'!$G$5:$AC$8000,21,FALSE)=TRUE,"Yes","No"),"")</f>
        <v>No</v>
      </c>
      <c r="I1032" s="26" t="str">
        <f>IFERROR(IF(VLOOKUP(Contacts[[#This Row],[Registration Number]],'[1]ET- AC Registrations'!$G$5:$AC$8000,22,FALSE)=TRUE,"Yes","No"),"")</f>
        <v>Yes</v>
      </c>
      <c r="J1032" s="26" t="str">
        <f>IFERROR(IF(VLOOKUP(Contacts[[#This Row],[Registration Number]],'[1]ET- AC Registrations'!$G$5:$AC$8000,23,FALSE)=TRUE,"Yes","No"),"")</f>
        <v>No</v>
      </c>
      <c r="K1032" s="26" t="str">
        <f>IFERROR(INDEX('[1]ET- AC Registrations'!$A$5:$AE$8000,MATCH(Contacts[[#This Row],[Registration Number]],'[1]ET- AC Registrations'!$G$5:$G$8000,0),MATCH("City",'[1]ET- AC Registrations'!$A$5:$AE$5,0)),"")</f>
        <v>Jurupa Valley</v>
      </c>
    </row>
    <row r="1033" spans="2:11" ht="30" customHeight="1" x14ac:dyDescent="0.3">
      <c r="B1033" s="1" t="s">
        <v>1043</v>
      </c>
      <c r="C1033" s="2" t="str">
        <f>IFERROR(INDEX('[1]ET- AC Registrations'!$A$5:$AE$8000,MATCH(Contacts[[#This Row],[Registration Number]],'[1]ET- AC Registrations'!$G$5:$G$8000,0),MATCH("Operation Name",'[1]ET- AC Registrations'!$A$5:$AE$5,0)),"")</f>
        <v>Sierra Nevada Farms</v>
      </c>
      <c r="D1033" s="2"/>
      <c r="E1033" s="3">
        <f>IFERROR(INDEX('[1]ET- AC Registrations'!$A$5:$AE$8000,MATCH(Contacts[[#This Row],[Registration Number]],'[1]ET- AC Registrations'!$G$5:$G$8000,0),MATCH("Expiration Date",'[1]ET- AC Registrations'!$A$5:$AE$5,0)),"")</f>
        <v>45555</v>
      </c>
      <c r="F1033" s="4" t="str">
        <f>IF(C1033="","",IF(COUNTIFS('[1]ET-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3" s="26" t="str">
        <f>IFERROR(IF(VLOOKUP(Contacts[[#This Row],[Registration Number]],'[1]ET- AC Registrations'!$G$5:$AC$8000,20,FALSE)=TRUE,"Yes","No"),"")</f>
        <v>No</v>
      </c>
      <c r="H1033" s="26" t="str">
        <f>IFERROR(IF(VLOOKUP(Contacts[[#This Row],[Registration Number]],'[1]ET- AC Registrations'!$G$5:$AC$8000,21,FALSE)=TRUE,"Yes","No"),"")</f>
        <v>No</v>
      </c>
      <c r="I1033" s="26" t="str">
        <f>IFERROR(IF(VLOOKUP(Contacts[[#This Row],[Registration Number]],'[1]ET- AC Registrations'!$G$5:$AC$8000,22,FALSE)=TRUE,"Yes","No"),"")</f>
        <v>Yes</v>
      </c>
      <c r="J1033" s="26" t="str">
        <f>IFERROR(IF(VLOOKUP(Contacts[[#This Row],[Registration Number]],'[1]ET- AC Registrations'!$G$5:$AC$8000,23,FALSE)=TRUE,"Yes","No"),"")</f>
        <v>No</v>
      </c>
      <c r="K1033" s="26" t="str">
        <f>IFERROR(INDEX('[1]ET- AC Registrations'!$A$5:$AE$8000,MATCH(Contacts[[#This Row],[Registration Number]],'[1]ET- AC Registrations'!$G$5:$G$8000,0),MATCH("City",'[1]ET- AC Registrations'!$A$5:$AE$5,0)),"")</f>
        <v>Visalia</v>
      </c>
    </row>
    <row r="1034" spans="2:11" ht="30" customHeight="1" x14ac:dyDescent="0.3">
      <c r="B1034" s="1" t="s">
        <v>1044</v>
      </c>
      <c r="C1034" s="2" t="str">
        <f>IFERROR(INDEX('[1]ET- AC Registrations'!$A$5:$AE$8000,MATCH(Contacts[[#This Row],[Registration Number]],'[1]ET- AC Registrations'!$G$5:$G$8000,0),MATCH("Operation Name",'[1]ET- AC Registrations'!$A$5:$AE$5,0)),"")</f>
        <v>Wilcox Farms - Great Falls MT</v>
      </c>
      <c r="D1034" s="2"/>
      <c r="E1034" s="3">
        <f>IFERROR(INDEX('[1]ET- AC Registrations'!$A$5:$AE$8000,MATCH(Contacts[[#This Row],[Registration Number]],'[1]ET- AC Registrations'!$G$5:$G$8000,0),MATCH("Expiration Date",'[1]ET- AC Registrations'!$A$5:$AE$5,0)),"")</f>
        <v>45585</v>
      </c>
      <c r="F1034" s="4" t="str">
        <f>IF(C1034="","",IF(COUNTIFS('[1]ET-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4" s="26" t="str">
        <f>IFERROR(IF(VLOOKUP(Contacts[[#This Row],[Registration Number]],'[1]ET- AC Registrations'!$G$5:$AC$8000,20,FALSE)=TRUE,"Yes","No"),"")</f>
        <v>Yes</v>
      </c>
      <c r="H1034" s="26" t="str">
        <f>IFERROR(IF(VLOOKUP(Contacts[[#This Row],[Registration Number]],'[1]ET- AC Registrations'!$G$5:$AC$8000,21,FALSE)=TRUE,"Yes","No"),"")</f>
        <v>No</v>
      </c>
      <c r="I1034" s="26" t="str">
        <f>IFERROR(IF(VLOOKUP(Contacts[[#This Row],[Registration Number]],'[1]ET- AC Registrations'!$G$5:$AC$8000,22,FALSE)=TRUE,"Yes","No"),"")</f>
        <v>No</v>
      </c>
      <c r="J1034" s="26" t="str">
        <f>IFERROR(IF(VLOOKUP(Contacts[[#This Row],[Registration Number]],'[1]ET- AC Registrations'!$G$5:$AC$8000,23,FALSE)=TRUE,"Yes","No"),"")</f>
        <v>No</v>
      </c>
      <c r="K1034" s="26" t="str">
        <f>IFERROR(INDEX('[1]ET- AC Registrations'!$A$5:$AE$8000,MATCH(Contacts[[#This Row],[Registration Number]],'[1]ET- AC Registrations'!$G$5:$G$8000,0),MATCH("City",'[1]ET- AC Registrations'!$A$5:$AE$5,0)),"")</f>
        <v>Great Falls</v>
      </c>
    </row>
    <row r="1035" spans="2:11" ht="30" customHeight="1" x14ac:dyDescent="0.3">
      <c r="B1035" s="1" t="s">
        <v>1045</v>
      </c>
      <c r="C1035" s="2" t="str">
        <f>IFERROR(INDEX('[1]ET- AC Registrations'!$A$5:$AE$8000,MATCH(Contacts[[#This Row],[Registration Number]],'[1]ET- AC Registrations'!$G$5:$G$8000,0),MATCH("Operation Name",'[1]ET- AC Registrations'!$A$5:$AE$5,0)),"")</f>
        <v>Southwind Foods</v>
      </c>
      <c r="D1035" s="2"/>
      <c r="E1035" s="3">
        <f>IFERROR(INDEX('[1]ET- AC Registrations'!$A$5:$AE$8000,MATCH(Contacts[[#This Row],[Registration Number]],'[1]ET- AC Registrations'!$G$5:$G$8000,0),MATCH("Expiration Date",'[1]ET- AC Registrations'!$A$5:$AE$5,0)),"")</f>
        <v>45556</v>
      </c>
      <c r="F1035" s="4" t="str">
        <f>IF(C1035="","",IF(COUNTIFS('[1]ET-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5" s="26" t="str">
        <f>IFERROR(IF(VLOOKUP(Contacts[[#This Row],[Registration Number]],'[1]ET- AC Registrations'!$G$5:$AC$8000,20,FALSE)=TRUE,"Yes","No"),"")</f>
        <v>No</v>
      </c>
      <c r="H1035" s="26" t="str">
        <f>IFERROR(IF(VLOOKUP(Contacts[[#This Row],[Registration Number]],'[1]ET- AC Registrations'!$G$5:$AC$8000,21,FALSE)=TRUE,"Yes","No"),"")</f>
        <v>No</v>
      </c>
      <c r="I1035" s="26" t="str">
        <f>IFERROR(IF(VLOOKUP(Contacts[[#This Row],[Registration Number]],'[1]ET- AC Registrations'!$G$5:$AC$8000,22,FALSE)=TRUE,"Yes","No"),"")</f>
        <v>Yes</v>
      </c>
      <c r="J1035" s="26" t="str">
        <f>IFERROR(IF(VLOOKUP(Contacts[[#This Row],[Registration Number]],'[1]ET- AC Registrations'!$G$5:$AC$8000,23,FALSE)=TRUE,"Yes","No"),"")</f>
        <v>No</v>
      </c>
      <c r="K1035" s="26" t="str">
        <f>IFERROR(INDEX('[1]ET- AC Registrations'!$A$5:$AE$8000,MATCH(Contacts[[#This Row],[Registration Number]],'[1]ET- AC Registrations'!$G$5:$G$8000,0),MATCH("City",'[1]ET- AC Registrations'!$A$5:$AE$5,0)),"")</f>
        <v>Carson</v>
      </c>
    </row>
    <row r="1036" spans="2:11" ht="30" customHeight="1" x14ac:dyDescent="0.3">
      <c r="B1036" s="1" t="s">
        <v>1046</v>
      </c>
      <c r="C1036" s="2" t="str">
        <f>IFERROR(INDEX('[1]ET- AC Registrations'!$A$5:$AE$8000,MATCH(Contacts[[#This Row],[Registration Number]],'[1]ET- AC Registrations'!$G$5:$G$8000,0),MATCH("Operation Name",'[1]ET- AC Registrations'!$A$5:$AE$5,0)),"")</f>
        <v>Wagon Works Farms</v>
      </c>
      <c r="D1036" s="2"/>
      <c r="E1036" s="3">
        <f>IFERROR(INDEX('[1]ET- AC Registrations'!$A$5:$AE$8000,MATCH(Contacts[[#This Row],[Registration Number]],'[1]ET- AC Registrations'!$G$5:$G$8000,0),MATCH("Expiration Date",'[1]ET- AC Registrations'!$A$5:$AE$5,0)),"")</f>
        <v>45561</v>
      </c>
      <c r="F1036" s="4" t="str">
        <f>IF(C1036="","",IF(COUNTIFS('[1]ET-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6" s="26" t="str">
        <f>IFERROR(IF(VLOOKUP(Contacts[[#This Row],[Registration Number]],'[1]ET- AC Registrations'!$G$5:$AC$8000,20,FALSE)=TRUE,"Yes","No"),"")</f>
        <v>No</v>
      </c>
      <c r="H1036" s="26" t="str">
        <f>IFERROR(IF(VLOOKUP(Contacts[[#This Row],[Registration Number]],'[1]ET- AC Registrations'!$G$5:$AC$8000,21,FALSE)=TRUE,"Yes","No"),"")</f>
        <v>No</v>
      </c>
      <c r="I1036" s="26" t="str">
        <f>IFERROR(IF(VLOOKUP(Contacts[[#This Row],[Registration Number]],'[1]ET- AC Registrations'!$G$5:$AC$8000,22,FALSE)=TRUE,"Yes","No"),"")</f>
        <v>Yes</v>
      </c>
      <c r="J1036" s="26" t="str">
        <f>IFERROR(IF(VLOOKUP(Contacts[[#This Row],[Registration Number]],'[1]ET- AC Registrations'!$G$5:$AC$8000,23,FALSE)=TRUE,"Yes","No"),"")</f>
        <v>No</v>
      </c>
      <c r="K1036" s="26" t="str">
        <f>IFERROR(INDEX('[1]ET- AC Registrations'!$A$5:$AE$8000,MATCH(Contacts[[#This Row],[Registration Number]],'[1]ET- AC Registrations'!$G$5:$G$8000,0),MATCH("City",'[1]ET- AC Registrations'!$A$5:$AE$5,0)),"")</f>
        <v>Lincoln</v>
      </c>
    </row>
    <row r="1037" spans="2:11" ht="30" customHeight="1" x14ac:dyDescent="0.3">
      <c r="B1037" s="1" t="s">
        <v>1047</v>
      </c>
      <c r="C1037" s="2" t="str">
        <f>IFERROR(INDEX('[1]ET- AC Registrations'!$A$5:$AE$8000,MATCH(Contacts[[#This Row],[Registration Number]],'[1]ET- AC Registrations'!$G$5:$G$8000,0),MATCH("Operation Name",'[1]ET- AC Registrations'!$A$5:$AE$5,0)),"")</f>
        <v>Lineage Logistics - Vernon 1</v>
      </c>
      <c r="D1037" s="2"/>
      <c r="E1037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37" s="4" t="str">
        <f>IF(C1037="","",IF(COUNTIFS('[1]ET-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7" s="26" t="str">
        <f>IFERROR(IF(VLOOKUP(Contacts[[#This Row],[Registration Number]],'[1]ET- AC Registrations'!$G$5:$AC$8000,20,FALSE)=TRUE,"Yes","No"),"")</f>
        <v>Yes</v>
      </c>
      <c r="H1037" s="26" t="str">
        <f>IFERROR(IF(VLOOKUP(Contacts[[#This Row],[Registration Number]],'[1]ET- AC Registrations'!$G$5:$AC$8000,21,FALSE)=TRUE,"Yes","No"),"")</f>
        <v>Yes</v>
      </c>
      <c r="I1037" s="26" t="str">
        <f>IFERROR(IF(VLOOKUP(Contacts[[#This Row],[Registration Number]],'[1]ET- AC Registrations'!$G$5:$AC$8000,22,FALSE)=TRUE,"Yes","No"),"")</f>
        <v>Yes</v>
      </c>
      <c r="J1037" s="26" t="str">
        <f>IFERROR(IF(VLOOKUP(Contacts[[#This Row],[Registration Number]],'[1]ET- AC Registrations'!$G$5:$AC$8000,23,FALSE)=TRUE,"Yes","No"),"")</f>
        <v>Yes</v>
      </c>
      <c r="K1037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038" spans="2:11" ht="30" customHeight="1" x14ac:dyDescent="0.3">
      <c r="B1038" s="1" t="s">
        <v>1048</v>
      </c>
      <c r="C1038" s="2" t="str">
        <f>IFERROR(INDEX('[1]ET- AC Registrations'!$A$5:$AE$8000,MATCH(Contacts[[#This Row],[Registration Number]],'[1]ET- AC Registrations'!$G$5:$G$8000,0),MATCH("Operation Name",'[1]ET- AC Registrations'!$A$5:$AE$5,0)),"")</f>
        <v>Lineage Logistics - Vernon 2</v>
      </c>
      <c r="D1038" s="2"/>
      <c r="E1038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38" s="4" t="str">
        <f>IF(C1038="","",IF(COUNTIFS('[1]ET-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38" s="26" t="str">
        <f>IFERROR(IF(VLOOKUP(Contacts[[#This Row],[Registration Number]],'[1]ET- AC Registrations'!$G$5:$AC$8000,20,FALSE)=TRUE,"Yes","No"),"")</f>
        <v>Yes</v>
      </c>
      <c r="H1038" s="26" t="str">
        <f>IFERROR(IF(VLOOKUP(Contacts[[#This Row],[Registration Number]],'[1]ET- AC Registrations'!$G$5:$AC$8000,21,FALSE)=TRUE,"Yes","No"),"")</f>
        <v>Yes</v>
      </c>
      <c r="I1038" s="26" t="str">
        <f>IFERROR(IF(VLOOKUP(Contacts[[#This Row],[Registration Number]],'[1]ET- AC Registrations'!$G$5:$AC$8000,22,FALSE)=TRUE,"Yes","No"),"")</f>
        <v>Yes</v>
      </c>
      <c r="J1038" s="26" t="str">
        <f>IFERROR(IF(VLOOKUP(Contacts[[#This Row],[Registration Number]],'[1]ET- AC Registrations'!$G$5:$AC$8000,23,FALSE)=TRUE,"Yes","No"),"")</f>
        <v>Yes</v>
      </c>
      <c r="K1038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039" spans="2:11" ht="30" customHeight="1" x14ac:dyDescent="0.3">
      <c r="B1039" s="1" t="s">
        <v>1049</v>
      </c>
      <c r="C1039" s="2" t="str">
        <f>IFERROR(INDEX('[1]ET- AC Registrations'!$A$5:$AE$8000,MATCH(Contacts[[#This Row],[Registration Number]],'[1]ET- AC Registrations'!$G$5:$G$8000,0),MATCH("Operation Name",'[1]ET- AC Registrations'!$A$5:$AE$5,0)),"")</f>
        <v>Lineage Logistics - Lynden</v>
      </c>
      <c r="D1039" s="2"/>
      <c r="E1039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39" s="4" t="str">
        <f>IF(C1039="","",IF(COUNTIFS('[1]ET-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39" s="26" t="str">
        <f>IFERROR(IF(VLOOKUP(Contacts[[#This Row],[Registration Number]],'[1]ET- AC Registrations'!$G$5:$AC$8000,20,FALSE)=TRUE,"Yes","No"),"")</f>
        <v>Yes</v>
      </c>
      <c r="H1039" s="26" t="str">
        <f>IFERROR(IF(VLOOKUP(Contacts[[#This Row],[Registration Number]],'[1]ET- AC Registrations'!$G$5:$AC$8000,21,FALSE)=TRUE,"Yes","No"),"")</f>
        <v>Yes</v>
      </c>
      <c r="I1039" s="26" t="str">
        <f>IFERROR(IF(VLOOKUP(Contacts[[#This Row],[Registration Number]],'[1]ET- AC Registrations'!$G$5:$AC$8000,22,FALSE)=TRUE,"Yes","No"),"")</f>
        <v>Yes</v>
      </c>
      <c r="J1039" s="26" t="str">
        <f>IFERROR(IF(VLOOKUP(Contacts[[#This Row],[Registration Number]],'[1]ET- AC Registrations'!$G$5:$AC$8000,23,FALSE)=TRUE,"Yes","No"),"")</f>
        <v>Yes</v>
      </c>
      <c r="K1039" s="26" t="str">
        <f>IFERROR(INDEX('[1]ET- AC Registrations'!$A$5:$AE$8000,MATCH(Contacts[[#This Row],[Registration Number]],'[1]ET- AC Registrations'!$G$5:$G$8000,0),MATCH("City",'[1]ET- AC Registrations'!$A$5:$AE$5,0)),"")</f>
        <v>Lynden</v>
      </c>
    </row>
    <row r="1040" spans="2:11" ht="30" customHeight="1" x14ac:dyDescent="0.3">
      <c r="B1040" s="1" t="s">
        <v>1050</v>
      </c>
      <c r="C1040" s="2" t="str">
        <f>IFERROR(INDEX('[1]ET- AC Registrations'!$A$5:$AE$8000,MATCH(Contacts[[#This Row],[Registration Number]],'[1]ET- AC Registrations'!$G$5:$G$8000,0),MATCH("Operation Name",'[1]ET- AC Registrations'!$A$5:$AE$5,0)),"")</f>
        <v>Lineage Logistics - Algona</v>
      </c>
      <c r="D1040" s="2"/>
      <c r="E1040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0" s="4" t="str">
        <f>IF(C1040="","",IF(COUNTIFS('[1]ET-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40" s="26" t="str">
        <f>IFERROR(IF(VLOOKUP(Contacts[[#This Row],[Registration Number]],'[1]ET- AC Registrations'!$G$5:$AC$8000,20,FALSE)=TRUE,"Yes","No"),"")</f>
        <v>Yes</v>
      </c>
      <c r="H1040" s="26" t="str">
        <f>IFERROR(IF(VLOOKUP(Contacts[[#This Row],[Registration Number]],'[1]ET- AC Registrations'!$G$5:$AC$8000,21,FALSE)=TRUE,"Yes","No"),"")</f>
        <v>Yes</v>
      </c>
      <c r="I1040" s="26" t="str">
        <f>IFERROR(IF(VLOOKUP(Contacts[[#This Row],[Registration Number]],'[1]ET- AC Registrations'!$G$5:$AC$8000,22,FALSE)=TRUE,"Yes","No"),"")</f>
        <v>Yes</v>
      </c>
      <c r="J1040" s="26" t="str">
        <f>IFERROR(IF(VLOOKUP(Contacts[[#This Row],[Registration Number]],'[1]ET- AC Registrations'!$G$5:$AC$8000,23,FALSE)=TRUE,"Yes","No"),"")</f>
        <v>Yes</v>
      </c>
      <c r="K1040" s="26" t="str">
        <f>IFERROR(INDEX('[1]ET- AC Registrations'!$A$5:$AE$8000,MATCH(Contacts[[#This Row],[Registration Number]],'[1]ET- AC Registrations'!$G$5:$G$8000,0),MATCH("City",'[1]ET- AC Registrations'!$A$5:$AE$5,0)),"")</f>
        <v>Algona</v>
      </c>
    </row>
    <row r="1041" spans="2:11" ht="30" customHeight="1" x14ac:dyDescent="0.3">
      <c r="B1041" s="1" t="s">
        <v>1051</v>
      </c>
      <c r="C1041" s="2" t="str">
        <f>IFERROR(INDEX('[1]ET- AC Registrations'!$A$5:$AE$8000,MATCH(Contacts[[#This Row],[Registration Number]],'[1]ET- AC Registrations'!$G$5:$G$8000,0),MATCH("Operation Name",'[1]ET- AC Registrations'!$A$5:$AE$5,0)),"")</f>
        <v>Lineage Logistics Seattle Garfield</v>
      </c>
      <c r="D1041" s="2"/>
      <c r="E1041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1" s="4" t="str">
        <f>IF(C1041="","",IF(COUNTIFS('[1]ET-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41" s="26" t="str">
        <f>IFERROR(IF(VLOOKUP(Contacts[[#This Row],[Registration Number]],'[1]ET- AC Registrations'!$G$5:$AC$8000,20,FALSE)=TRUE,"Yes","No"),"")</f>
        <v>Yes</v>
      </c>
      <c r="H1041" s="26" t="str">
        <f>IFERROR(IF(VLOOKUP(Contacts[[#This Row],[Registration Number]],'[1]ET- AC Registrations'!$G$5:$AC$8000,21,FALSE)=TRUE,"Yes","No"),"")</f>
        <v>Yes</v>
      </c>
      <c r="I1041" s="26" t="str">
        <f>IFERROR(IF(VLOOKUP(Contacts[[#This Row],[Registration Number]],'[1]ET- AC Registrations'!$G$5:$AC$8000,22,FALSE)=TRUE,"Yes","No"),"")</f>
        <v>Yes</v>
      </c>
      <c r="J1041" s="26" t="str">
        <f>IFERROR(IF(VLOOKUP(Contacts[[#This Row],[Registration Number]],'[1]ET- AC Registrations'!$G$5:$AC$8000,23,FALSE)=TRUE,"Yes","No"),"")</f>
        <v>Yes</v>
      </c>
      <c r="K1041" s="26" t="str">
        <f>IFERROR(INDEX('[1]ET- AC Registrations'!$A$5:$AE$8000,MATCH(Contacts[[#This Row],[Registration Number]],'[1]ET- AC Registrations'!$G$5:$G$8000,0),MATCH("City",'[1]ET- AC Registrations'!$A$5:$AE$5,0)),"")</f>
        <v>Seattle</v>
      </c>
    </row>
    <row r="1042" spans="2:11" ht="30" customHeight="1" x14ac:dyDescent="0.3">
      <c r="B1042" s="1" t="s">
        <v>1052</v>
      </c>
      <c r="C1042" s="2" t="str">
        <f>IFERROR(INDEX('[1]ET- AC Registrations'!$A$5:$AE$8000,MATCH(Contacts[[#This Row],[Registration Number]],'[1]ET- AC Registrations'!$G$5:$G$8000,0),MATCH("Operation Name",'[1]ET- AC Registrations'!$A$5:$AE$5,0)),"")</f>
        <v>Lineage Logistics  Seattle Trident</v>
      </c>
      <c r="D1042" s="2"/>
      <c r="E1042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2" s="4" t="str">
        <f>IF(C1042="","",IF(COUNTIFS('[1]ET-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42" s="26" t="str">
        <f>IFERROR(IF(VLOOKUP(Contacts[[#This Row],[Registration Number]],'[1]ET- AC Registrations'!$G$5:$AC$8000,20,FALSE)=TRUE,"Yes","No"),"")</f>
        <v>Yes</v>
      </c>
      <c r="H1042" s="26" t="str">
        <f>IFERROR(IF(VLOOKUP(Contacts[[#This Row],[Registration Number]],'[1]ET- AC Registrations'!$G$5:$AC$8000,21,FALSE)=TRUE,"Yes","No"),"")</f>
        <v>Yes</v>
      </c>
      <c r="I1042" s="26" t="str">
        <f>IFERROR(IF(VLOOKUP(Contacts[[#This Row],[Registration Number]],'[1]ET- AC Registrations'!$G$5:$AC$8000,22,FALSE)=TRUE,"Yes","No"),"")</f>
        <v>Yes</v>
      </c>
      <c r="J1042" s="26" t="str">
        <f>IFERROR(IF(VLOOKUP(Contacts[[#This Row],[Registration Number]],'[1]ET- AC Registrations'!$G$5:$AC$8000,23,FALSE)=TRUE,"Yes","No"),"")</f>
        <v>Yes</v>
      </c>
      <c r="K1042" s="26" t="str">
        <f>IFERROR(INDEX('[1]ET- AC Registrations'!$A$5:$AE$8000,MATCH(Contacts[[#This Row],[Registration Number]],'[1]ET- AC Registrations'!$G$5:$G$8000,0),MATCH("City",'[1]ET- AC Registrations'!$A$5:$AE$5,0)),"")</f>
        <v>Seattle</v>
      </c>
    </row>
    <row r="1043" spans="2:11" ht="30" customHeight="1" x14ac:dyDescent="0.3">
      <c r="B1043" s="1" t="s">
        <v>1053</v>
      </c>
      <c r="C1043" s="2" t="str">
        <f>IFERROR(INDEX('[1]ET- AC Registrations'!$A$5:$AE$8000,MATCH(Contacts[[#This Row],[Registration Number]],'[1]ET- AC Registrations'!$G$5:$G$8000,0),MATCH("Operation Name",'[1]ET- AC Registrations'!$A$5:$AE$5,0)),"")</f>
        <v>Lineage Logistics - Tacoma</v>
      </c>
      <c r="D1043" s="2"/>
      <c r="E1043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3" s="4" t="str">
        <f>IF(C1043="","",IF(COUNTIFS('[1]ET-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43" s="26" t="str">
        <f>IFERROR(IF(VLOOKUP(Contacts[[#This Row],[Registration Number]],'[1]ET- AC Registrations'!$G$5:$AC$8000,20,FALSE)=TRUE,"Yes","No"),"")</f>
        <v>Yes</v>
      </c>
      <c r="H1043" s="26" t="str">
        <f>IFERROR(IF(VLOOKUP(Contacts[[#This Row],[Registration Number]],'[1]ET- AC Registrations'!$G$5:$AC$8000,21,FALSE)=TRUE,"Yes","No"),"")</f>
        <v>Yes</v>
      </c>
      <c r="I1043" s="26" t="str">
        <f>IFERROR(IF(VLOOKUP(Contacts[[#This Row],[Registration Number]],'[1]ET- AC Registrations'!$G$5:$AC$8000,22,FALSE)=TRUE,"Yes","No"),"")</f>
        <v>Yes</v>
      </c>
      <c r="J1043" s="26" t="str">
        <f>IFERROR(IF(VLOOKUP(Contacts[[#This Row],[Registration Number]],'[1]ET- AC Registrations'!$G$5:$AC$8000,23,FALSE)=TRUE,"Yes","No"),"")</f>
        <v>Yes</v>
      </c>
      <c r="K1043" s="26" t="str">
        <f>IFERROR(INDEX('[1]ET- AC Registrations'!$A$5:$AE$8000,MATCH(Contacts[[#This Row],[Registration Number]],'[1]ET- AC Registrations'!$G$5:$G$8000,0),MATCH("City",'[1]ET- AC Registrations'!$A$5:$AE$5,0)),"")</f>
        <v>Tacoma</v>
      </c>
    </row>
    <row r="1044" spans="2:11" ht="30" customHeight="1" x14ac:dyDescent="0.3">
      <c r="B1044" s="1" t="s">
        <v>1054</v>
      </c>
      <c r="C1044" s="2" t="str">
        <f>IFERROR(INDEX('[1]ET- AC Registrations'!$A$5:$AE$8000,MATCH(Contacts[[#This Row],[Registration Number]],'[1]ET- AC Registrations'!$G$5:$G$8000,0),MATCH("Operation Name",'[1]ET- AC Registrations'!$A$5:$AE$5,0)),"")</f>
        <v>Lineage Logistics - Dallas Dynasty</v>
      </c>
      <c r="D1044" s="2"/>
      <c r="E1044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4" s="4" t="str">
        <f>IF(C1044="","",IF(COUNTIFS('[1]ET-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44" s="26" t="str">
        <f>IFERROR(IF(VLOOKUP(Contacts[[#This Row],[Registration Number]],'[1]ET- AC Registrations'!$G$5:$AC$8000,20,FALSE)=TRUE,"Yes","No"),"")</f>
        <v>Yes</v>
      </c>
      <c r="H1044" s="26" t="str">
        <f>IFERROR(IF(VLOOKUP(Contacts[[#This Row],[Registration Number]],'[1]ET- AC Registrations'!$G$5:$AC$8000,21,FALSE)=TRUE,"Yes","No"),"")</f>
        <v>Yes</v>
      </c>
      <c r="I1044" s="26" t="str">
        <f>IFERROR(IF(VLOOKUP(Contacts[[#This Row],[Registration Number]],'[1]ET- AC Registrations'!$G$5:$AC$8000,22,FALSE)=TRUE,"Yes","No"),"")</f>
        <v>Yes</v>
      </c>
      <c r="J1044" s="26" t="str">
        <f>IFERROR(IF(VLOOKUP(Contacts[[#This Row],[Registration Number]],'[1]ET- AC Registrations'!$G$5:$AC$8000,23,FALSE)=TRUE,"Yes","No"),"")</f>
        <v>Yes</v>
      </c>
      <c r="K1044" s="26" t="str">
        <f>IFERROR(INDEX('[1]ET- AC Registrations'!$A$5:$AE$8000,MATCH(Contacts[[#This Row],[Registration Number]],'[1]ET- AC Registrations'!$G$5:$G$8000,0),MATCH("City",'[1]ET- AC Registrations'!$A$5:$AE$5,0)),"")</f>
        <v>Dallas</v>
      </c>
    </row>
    <row r="1045" spans="2:11" ht="30" customHeight="1" x14ac:dyDescent="0.3">
      <c r="B1045" s="1" t="s">
        <v>1055</v>
      </c>
      <c r="C1045" s="2" t="str">
        <f>IFERROR(INDEX('[1]ET- AC Registrations'!$A$5:$AE$8000,MATCH(Contacts[[#This Row],[Registration Number]],'[1]ET- AC Registrations'!$G$5:$G$8000,0),MATCH("Operation Name",'[1]ET- AC Registrations'!$A$5:$AE$5,0)),"")</f>
        <v>Lineage Logistics - Ferndale</v>
      </c>
      <c r="D1045" s="2"/>
      <c r="E1045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5" s="4" t="str">
        <f>IF(C1045="","",IF(COUNTIFS('[1]ET-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45" s="26" t="str">
        <f>IFERROR(IF(VLOOKUP(Contacts[[#This Row],[Registration Number]],'[1]ET- AC Registrations'!$G$5:$AC$8000,20,FALSE)=TRUE,"Yes","No"),"")</f>
        <v>Yes</v>
      </c>
      <c r="H1045" s="26" t="str">
        <f>IFERROR(IF(VLOOKUP(Contacts[[#This Row],[Registration Number]],'[1]ET- AC Registrations'!$G$5:$AC$8000,21,FALSE)=TRUE,"Yes","No"),"")</f>
        <v>Yes</v>
      </c>
      <c r="I1045" s="26" t="str">
        <f>IFERROR(IF(VLOOKUP(Contacts[[#This Row],[Registration Number]],'[1]ET- AC Registrations'!$G$5:$AC$8000,22,FALSE)=TRUE,"Yes","No"),"")</f>
        <v>Yes</v>
      </c>
      <c r="J1045" s="26" t="str">
        <f>IFERROR(IF(VLOOKUP(Contacts[[#This Row],[Registration Number]],'[1]ET- AC Registrations'!$G$5:$AC$8000,23,FALSE)=TRUE,"Yes","No"),"")</f>
        <v>Yes</v>
      </c>
      <c r="K1045" s="26" t="str">
        <f>IFERROR(INDEX('[1]ET- AC Registrations'!$A$5:$AE$8000,MATCH(Contacts[[#This Row],[Registration Number]],'[1]ET- AC Registrations'!$G$5:$G$8000,0),MATCH("City",'[1]ET- AC Registrations'!$A$5:$AE$5,0)),"")</f>
        <v>Ferndale</v>
      </c>
    </row>
    <row r="1046" spans="2:11" ht="30" customHeight="1" x14ac:dyDescent="0.3">
      <c r="B1046" s="1" t="s">
        <v>1056</v>
      </c>
      <c r="C1046" s="2" t="str">
        <f>IFERROR(INDEX('[1]ET- AC Registrations'!$A$5:$AE$8000,MATCH(Contacts[[#This Row],[Registration Number]],'[1]ET- AC Registrations'!$G$5:$G$8000,0),MATCH("Operation Name",'[1]ET- AC Registrations'!$A$5:$AE$5,0)),"")</f>
        <v>Pearson Food Company Inc</v>
      </c>
      <c r="D1046" s="2"/>
      <c r="E1046" s="3">
        <f>IFERROR(INDEX('[1]ET- AC Registrations'!$A$5:$AE$8000,MATCH(Contacts[[#This Row],[Registration Number]],'[1]ET- AC Registrations'!$G$5:$G$8000,0),MATCH("Expiration Date",'[1]ET- AC Registrations'!$A$5:$AE$5,0)),"")</f>
        <v>45595</v>
      </c>
      <c r="F1046" s="4" t="str">
        <f>IF(C1046="","",IF(COUNTIFS('[1]ET-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46" s="26" t="str">
        <f>IFERROR(IF(VLOOKUP(Contacts[[#This Row],[Registration Number]],'[1]ET- AC Registrations'!$G$5:$AC$8000,20,FALSE)=TRUE,"Yes","No"),"")</f>
        <v>No</v>
      </c>
      <c r="H1046" s="26" t="str">
        <f>IFERROR(IF(VLOOKUP(Contacts[[#This Row],[Registration Number]],'[1]ET- AC Registrations'!$G$5:$AC$8000,21,FALSE)=TRUE,"Yes","No"),"")</f>
        <v>Yes</v>
      </c>
      <c r="I1046" s="26" t="str">
        <f>IFERROR(IF(VLOOKUP(Contacts[[#This Row],[Registration Number]],'[1]ET- AC Registrations'!$G$5:$AC$8000,22,FALSE)=TRUE,"Yes","No"),"")</f>
        <v>No</v>
      </c>
      <c r="J1046" s="26" t="str">
        <f>IFERROR(IF(VLOOKUP(Contacts[[#This Row],[Registration Number]],'[1]ET- AC Registrations'!$G$5:$AC$8000,23,FALSE)=TRUE,"Yes","No"),"")</f>
        <v>No</v>
      </c>
      <c r="K1046" s="26" t="str">
        <f>IFERROR(INDEX('[1]ET- AC Registrations'!$A$5:$AE$8000,MATCH(Contacts[[#This Row],[Registration Number]],'[1]ET- AC Registrations'!$G$5:$G$8000,0),MATCH("City",'[1]ET- AC Registrations'!$A$5:$AE$5,0)),"")</f>
        <v>Fremont</v>
      </c>
    </row>
    <row r="1047" spans="2:11" ht="30" customHeight="1" x14ac:dyDescent="0.3">
      <c r="B1047" s="1" t="s">
        <v>1057</v>
      </c>
      <c r="C1047" s="2" t="str">
        <f>IFERROR(INDEX('[1]ET- AC Registrations'!$A$5:$AE$8000,MATCH(Contacts[[#This Row],[Registration Number]],'[1]ET- AC Registrations'!$G$5:$G$8000,0),MATCH("Operation Name",'[1]ET- AC Registrations'!$A$5:$AE$5,0)),"")</f>
        <v>Lineage Logistics - West Sacramento</v>
      </c>
      <c r="D1047" s="2"/>
      <c r="E1047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7" s="4" t="str">
        <f>IF(C1047="","",IF(COUNTIFS('[1]ET-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47" s="26" t="str">
        <f>IFERROR(IF(VLOOKUP(Contacts[[#This Row],[Registration Number]],'[1]ET- AC Registrations'!$G$5:$AC$8000,20,FALSE)=TRUE,"Yes","No"),"")</f>
        <v>Yes</v>
      </c>
      <c r="H1047" s="26" t="str">
        <f>IFERROR(IF(VLOOKUP(Contacts[[#This Row],[Registration Number]],'[1]ET- AC Registrations'!$G$5:$AC$8000,21,FALSE)=TRUE,"Yes","No"),"")</f>
        <v>Yes</v>
      </c>
      <c r="I1047" s="26" t="str">
        <f>IFERROR(IF(VLOOKUP(Contacts[[#This Row],[Registration Number]],'[1]ET- AC Registrations'!$G$5:$AC$8000,22,FALSE)=TRUE,"Yes","No"),"")</f>
        <v>Yes</v>
      </c>
      <c r="J1047" s="26" t="str">
        <f>IFERROR(IF(VLOOKUP(Contacts[[#This Row],[Registration Number]],'[1]ET- AC Registrations'!$G$5:$AC$8000,23,FALSE)=TRUE,"Yes","No"),"")</f>
        <v>Yes</v>
      </c>
      <c r="K1047" s="26" t="str">
        <f>IFERROR(INDEX('[1]ET- AC Registrations'!$A$5:$AE$8000,MATCH(Contacts[[#This Row],[Registration Number]],'[1]ET- AC Registrations'!$G$5:$G$8000,0),MATCH("City",'[1]ET- AC Registrations'!$A$5:$AE$5,0)),"")</f>
        <v>West Sacramento</v>
      </c>
    </row>
    <row r="1048" spans="2:11" ht="30" customHeight="1" x14ac:dyDescent="0.3">
      <c r="B1048" s="1" t="s">
        <v>1058</v>
      </c>
      <c r="C1048" s="2" t="str">
        <f>IFERROR(INDEX('[1]ET- AC Registrations'!$A$5:$AE$8000,MATCH(Contacts[[#This Row],[Registration Number]],'[1]ET- AC Registrations'!$G$5:$G$8000,0),MATCH("Operation Name",'[1]ET- AC Registrations'!$A$5:$AE$5,0)),"")</f>
        <v>Lineage Logistics - Altoona</v>
      </c>
      <c r="D1048" s="2"/>
      <c r="E1048" s="3">
        <f>IFERROR(INDEX('[1]ET- AC Registrations'!$A$5:$AE$8000,MATCH(Contacts[[#This Row],[Registration Number]],'[1]ET- AC Registrations'!$G$5:$G$8000,0),MATCH("Expiration Date",'[1]ET- AC Registrations'!$A$5:$AE$5,0)),"")</f>
        <v>45562</v>
      </c>
      <c r="F1048" s="4" t="str">
        <f>IF(C1048="","",IF(COUNTIFS('[1]ET-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48" s="26" t="str">
        <f>IFERROR(IF(VLOOKUP(Contacts[[#This Row],[Registration Number]],'[1]ET- AC Registrations'!$G$5:$AC$8000,20,FALSE)=TRUE,"Yes","No"),"")</f>
        <v>Yes</v>
      </c>
      <c r="H1048" s="26" t="str">
        <f>IFERROR(IF(VLOOKUP(Contacts[[#This Row],[Registration Number]],'[1]ET- AC Registrations'!$G$5:$AC$8000,21,FALSE)=TRUE,"Yes","No"),"")</f>
        <v>Yes</v>
      </c>
      <c r="I1048" s="26" t="str">
        <f>IFERROR(IF(VLOOKUP(Contacts[[#This Row],[Registration Number]],'[1]ET- AC Registrations'!$G$5:$AC$8000,22,FALSE)=TRUE,"Yes","No"),"")</f>
        <v>Yes</v>
      </c>
      <c r="J1048" s="26" t="str">
        <f>IFERROR(IF(VLOOKUP(Contacts[[#This Row],[Registration Number]],'[1]ET- AC Registrations'!$G$5:$AC$8000,23,FALSE)=TRUE,"Yes","No"),"")</f>
        <v>Yes</v>
      </c>
      <c r="K1048" s="26" t="str">
        <f>IFERROR(INDEX('[1]ET- AC Registrations'!$A$5:$AE$8000,MATCH(Contacts[[#This Row],[Registration Number]],'[1]ET- AC Registrations'!$G$5:$G$8000,0),MATCH("City",'[1]ET- AC Registrations'!$A$5:$AE$5,0)),"")</f>
        <v>Altoona</v>
      </c>
    </row>
    <row r="1049" spans="2:11" ht="30" customHeight="1" x14ac:dyDescent="0.3">
      <c r="B1049" s="1" t="s">
        <v>1059</v>
      </c>
      <c r="C1049" s="2" t="str">
        <f>IFERROR(INDEX('[1]ET- AC Registrations'!$A$5:$AE$8000,MATCH(Contacts[[#This Row],[Registration Number]],'[1]ET- AC Registrations'!$G$5:$G$8000,0),MATCH("Operation Name",'[1]ET- AC Registrations'!$A$5:$AE$5,0)),"")</f>
        <v>Red Willow Farm</v>
      </c>
      <c r="D1049" s="2"/>
      <c r="E1049" s="3">
        <f>IFERROR(INDEX('[1]ET- AC Registrations'!$A$5:$AE$8000,MATCH(Contacts[[#This Row],[Registration Number]],'[1]ET- AC Registrations'!$G$5:$G$8000,0),MATCH("Expiration Date",'[1]ET- AC Registrations'!$A$5:$AE$5,0)),"")</f>
        <v>45563</v>
      </c>
      <c r="F1049" s="4" t="str">
        <f>IF(C1049="","",IF(COUNTIFS('[1]ET-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49" s="26" t="str">
        <f>IFERROR(IF(VLOOKUP(Contacts[[#This Row],[Registration Number]],'[1]ET- AC Registrations'!$G$5:$AC$8000,20,FALSE)=TRUE,"Yes","No"),"")</f>
        <v>Yes</v>
      </c>
      <c r="H1049" s="26" t="str">
        <f>IFERROR(IF(VLOOKUP(Contacts[[#This Row],[Registration Number]],'[1]ET- AC Registrations'!$G$5:$AC$8000,21,FALSE)=TRUE,"Yes","No"),"")</f>
        <v>No</v>
      </c>
      <c r="I1049" s="26" t="str">
        <f>IFERROR(IF(VLOOKUP(Contacts[[#This Row],[Registration Number]],'[1]ET- AC Registrations'!$G$5:$AC$8000,22,FALSE)=TRUE,"Yes","No"),"")</f>
        <v>No</v>
      </c>
      <c r="J1049" s="26" t="str">
        <f>IFERROR(IF(VLOOKUP(Contacts[[#This Row],[Registration Number]],'[1]ET- AC Registrations'!$G$5:$AC$8000,23,FALSE)=TRUE,"Yes","No"),"")</f>
        <v>No</v>
      </c>
      <c r="K1049" s="26" t="str">
        <f>IFERROR(INDEX('[1]ET- AC Registrations'!$A$5:$AE$8000,MATCH(Contacts[[#This Row],[Registration Number]],'[1]ET- AC Registrations'!$G$5:$G$8000,0),MATCH("City",'[1]ET- AC Registrations'!$A$5:$AE$5,0)),"")</f>
        <v>Bodega</v>
      </c>
    </row>
    <row r="1050" spans="2:11" ht="30" customHeight="1" x14ac:dyDescent="0.3">
      <c r="B1050" s="1" t="s">
        <v>1060</v>
      </c>
      <c r="C1050" s="2" t="str">
        <f>IFERROR(INDEX('[1]ET- AC Registrations'!$A$5:$AE$8000,MATCH(Contacts[[#This Row],[Registration Number]],'[1]ET- AC Registrations'!$G$5:$G$8000,0),MATCH("Operation Name",'[1]ET- AC Registrations'!$A$5:$AE$5,0)),"")</f>
        <v>East Bay Poultry, Inc.</v>
      </c>
      <c r="D1050" s="2"/>
      <c r="E1050" s="3">
        <f>IFERROR(INDEX('[1]ET- AC Registrations'!$A$5:$AE$8000,MATCH(Contacts[[#This Row],[Registration Number]],'[1]ET- AC Registrations'!$G$5:$G$8000,0),MATCH("Expiration Date",'[1]ET- AC Registrations'!$A$5:$AE$5,0)),"")</f>
        <v>45568</v>
      </c>
      <c r="F1050" s="4" t="str">
        <f>IF(C1050="","",IF(COUNTIFS('[1]ET-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0" s="26" t="str">
        <f>IFERROR(IF(VLOOKUP(Contacts[[#This Row],[Registration Number]],'[1]ET- AC Registrations'!$G$5:$AC$8000,20,FALSE)=TRUE,"Yes","No"),"")</f>
        <v>No</v>
      </c>
      <c r="H1050" s="26" t="str">
        <f>IFERROR(IF(VLOOKUP(Contacts[[#This Row],[Registration Number]],'[1]ET- AC Registrations'!$G$5:$AC$8000,21,FALSE)=TRUE,"Yes","No"),"")</f>
        <v>No</v>
      </c>
      <c r="I1050" s="26" t="str">
        <f>IFERROR(IF(VLOOKUP(Contacts[[#This Row],[Registration Number]],'[1]ET- AC Registrations'!$G$5:$AC$8000,22,FALSE)=TRUE,"Yes","No"),"")</f>
        <v>Yes</v>
      </c>
      <c r="J1050" s="26" t="str">
        <f>IFERROR(IF(VLOOKUP(Contacts[[#This Row],[Registration Number]],'[1]ET- AC Registrations'!$G$5:$AC$8000,23,FALSE)=TRUE,"Yes","No"),"")</f>
        <v>No</v>
      </c>
      <c r="K1050" s="26" t="str">
        <f>IFERROR(INDEX('[1]ET- AC Registrations'!$A$5:$AE$8000,MATCH(Contacts[[#This Row],[Registration Number]],'[1]ET- AC Registrations'!$G$5:$G$8000,0),MATCH("City",'[1]ET- AC Registrations'!$A$5:$AE$5,0)),"")</f>
        <v>Union City</v>
      </c>
    </row>
    <row r="1051" spans="2:11" ht="30" customHeight="1" x14ac:dyDescent="0.3">
      <c r="B1051" s="1" t="s">
        <v>1061</v>
      </c>
      <c r="C1051" s="2" t="str">
        <f>IFERROR(INDEX('[1]ET- AC Registrations'!$A$5:$AE$8000,MATCH(Contacts[[#This Row],[Registration Number]],'[1]ET- AC Registrations'!$G$5:$G$8000,0),MATCH("Operation Name",'[1]ET- AC Registrations'!$A$5:$AE$5,0)),"")</f>
        <v>Rosales Food Services, Inc.</v>
      </c>
      <c r="D1051" s="2"/>
      <c r="E1051" s="3">
        <f>IFERROR(INDEX('[1]ET- AC Registrations'!$A$5:$AE$8000,MATCH(Contacts[[#This Row],[Registration Number]],'[1]ET- AC Registrations'!$G$5:$G$8000,0),MATCH("Expiration Date",'[1]ET- AC Registrations'!$A$5:$AE$5,0)),"")</f>
        <v>45568</v>
      </c>
      <c r="F1051" s="4" t="str">
        <f>IF(C1051="","",IF(COUNTIFS('[1]ET-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1" s="26" t="str">
        <f>IFERROR(IF(VLOOKUP(Contacts[[#This Row],[Registration Number]],'[1]ET- AC Registrations'!$G$5:$AC$8000,20,FALSE)=TRUE,"Yes","No"),"")</f>
        <v>No</v>
      </c>
      <c r="H1051" s="26" t="str">
        <f>IFERROR(IF(VLOOKUP(Contacts[[#This Row],[Registration Number]],'[1]ET- AC Registrations'!$G$5:$AC$8000,21,FALSE)=TRUE,"Yes","No"),"")</f>
        <v>No</v>
      </c>
      <c r="I1051" s="26" t="str">
        <f>IFERROR(IF(VLOOKUP(Contacts[[#This Row],[Registration Number]],'[1]ET- AC Registrations'!$G$5:$AC$8000,22,FALSE)=TRUE,"Yes","No"),"")</f>
        <v>Yes</v>
      </c>
      <c r="J1051" s="26" t="str">
        <f>IFERROR(IF(VLOOKUP(Contacts[[#This Row],[Registration Number]],'[1]ET- AC Registrations'!$G$5:$AC$8000,23,FALSE)=TRUE,"Yes","No"),"")</f>
        <v>No</v>
      </c>
      <c r="K1051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052" spans="2:11" ht="30" customHeight="1" x14ac:dyDescent="0.3">
      <c r="B1052" s="1" t="s">
        <v>1062</v>
      </c>
      <c r="C1052" s="2" t="str">
        <f>IFERROR(INDEX('[1]ET- AC Registrations'!$A$5:$AE$8000,MATCH(Contacts[[#This Row],[Registration Number]],'[1]ET- AC Registrations'!$G$5:$G$8000,0),MATCH("Operation Name",'[1]ET- AC Registrations'!$A$5:$AE$5,0)),"")</f>
        <v>Quaker Maid Meats</v>
      </c>
      <c r="D1052" s="2"/>
      <c r="E1052" s="3">
        <f>IFERROR(INDEX('[1]ET- AC Registrations'!$A$5:$AE$8000,MATCH(Contacts[[#This Row],[Registration Number]],'[1]ET- AC Registrations'!$G$5:$G$8000,0),MATCH("Expiration Date",'[1]ET- AC Registrations'!$A$5:$AE$5,0)),"")</f>
        <v>45570</v>
      </c>
      <c r="F1052" s="4" t="str">
        <f>IF(C1052="","",IF(COUNTIFS('[1]ET-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52" s="26" t="str">
        <f>IFERROR(IF(VLOOKUP(Contacts[[#This Row],[Registration Number]],'[1]ET- AC Registrations'!$G$5:$AC$8000,20,FALSE)=TRUE,"Yes","No"),"")</f>
        <v>No</v>
      </c>
      <c r="H1052" s="26" t="str">
        <f>IFERROR(IF(VLOOKUP(Contacts[[#This Row],[Registration Number]],'[1]ET- AC Registrations'!$G$5:$AC$8000,21,FALSE)=TRUE,"Yes","No"),"")</f>
        <v>No</v>
      </c>
      <c r="I1052" s="26" t="str">
        <f>IFERROR(IF(VLOOKUP(Contacts[[#This Row],[Registration Number]],'[1]ET- AC Registrations'!$G$5:$AC$8000,22,FALSE)=TRUE,"Yes","No"),"")</f>
        <v>Yes</v>
      </c>
      <c r="J1052" s="26" t="str">
        <f>IFERROR(IF(VLOOKUP(Contacts[[#This Row],[Registration Number]],'[1]ET- AC Registrations'!$G$5:$AC$8000,23,FALSE)=TRUE,"Yes","No"),"")</f>
        <v>No</v>
      </c>
      <c r="K1052" s="26" t="str">
        <f>IFERROR(INDEX('[1]ET- AC Registrations'!$A$5:$AE$8000,MATCH(Contacts[[#This Row],[Registration Number]],'[1]ET- AC Registrations'!$G$5:$G$8000,0),MATCH("City",'[1]ET- AC Registrations'!$A$5:$AE$5,0)),"")</f>
        <v>Reading</v>
      </c>
    </row>
    <row r="1053" spans="2:11" ht="30" customHeight="1" x14ac:dyDescent="0.3">
      <c r="B1053" s="1" t="s">
        <v>1063</v>
      </c>
      <c r="C1053" s="2" t="str">
        <f>IFERROR(INDEX('[1]ET- AC Registrations'!$A$5:$AE$8000,MATCH(Contacts[[#This Row],[Registration Number]],'[1]ET- AC Registrations'!$G$5:$G$8000,0),MATCH("Operation Name",'[1]ET- AC Registrations'!$A$5:$AE$5,0)),"")</f>
        <v>Berkridge Pork</v>
      </c>
      <c r="D1053" s="2"/>
      <c r="E1053" s="3">
        <f>IFERROR(INDEX('[1]ET- AC Registrations'!$A$5:$AE$8000,MATCH(Contacts[[#This Row],[Registration Number]],'[1]ET- AC Registrations'!$G$5:$G$8000,0),MATCH("Expiration Date",'[1]ET- AC Registrations'!$A$5:$AE$5,0)),"")</f>
        <v>45571</v>
      </c>
      <c r="F1053" s="4" t="str">
        <f>IF(C1053="","",IF(COUNTIFS('[1]ET-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53" s="26" t="str">
        <f>IFERROR(IF(VLOOKUP(Contacts[[#This Row],[Registration Number]],'[1]ET- AC Registrations'!$G$5:$AC$8000,20,FALSE)=TRUE,"Yes","No"),"")</f>
        <v>No</v>
      </c>
      <c r="H1053" s="26" t="str">
        <f>IFERROR(IF(VLOOKUP(Contacts[[#This Row],[Registration Number]],'[1]ET- AC Registrations'!$G$5:$AC$8000,21,FALSE)=TRUE,"Yes","No"),"")</f>
        <v>No</v>
      </c>
      <c r="I1053" s="26" t="str">
        <f>IFERROR(IF(VLOOKUP(Contacts[[#This Row],[Registration Number]],'[1]ET- AC Registrations'!$G$5:$AC$8000,22,FALSE)=TRUE,"Yes","No"),"")</f>
        <v>Yes</v>
      </c>
      <c r="J1053" s="26" t="str">
        <f>IFERROR(IF(VLOOKUP(Contacts[[#This Row],[Registration Number]],'[1]ET- AC Registrations'!$G$5:$AC$8000,23,FALSE)=TRUE,"Yes","No"),"")</f>
        <v>No</v>
      </c>
      <c r="K1053" s="26" t="str">
        <f>IFERROR(INDEX('[1]ET- AC Registrations'!$A$5:$AE$8000,MATCH(Contacts[[#This Row],[Registration Number]],'[1]ET- AC Registrations'!$G$5:$G$8000,0),MATCH("City",'[1]ET- AC Registrations'!$A$5:$AE$5,0)),"")</f>
        <v>Orange City</v>
      </c>
    </row>
    <row r="1054" spans="2:11" ht="30" customHeight="1" x14ac:dyDescent="0.3">
      <c r="B1054" s="1" t="s">
        <v>1064</v>
      </c>
      <c r="C1054" s="2" t="str">
        <f>IFERROR(INDEX('[1]ET- AC Registrations'!$A$5:$AE$8000,MATCH(Contacts[[#This Row],[Registration Number]],'[1]ET- AC Registrations'!$G$5:$G$8000,0),MATCH("Operation Name",'[1]ET- AC Registrations'!$A$5:$AE$5,0)),"")</f>
        <v>Air's Wild Acres</v>
      </c>
      <c r="D1054" s="2"/>
      <c r="E1054" s="3">
        <f>IFERROR(INDEX('[1]ET- AC Registrations'!$A$5:$AE$8000,MATCH(Contacts[[#This Row],[Registration Number]],'[1]ET- AC Registrations'!$G$5:$G$8000,0),MATCH("Expiration Date",'[1]ET- AC Registrations'!$A$5:$AE$5,0)),"")</f>
        <v>45574</v>
      </c>
      <c r="F1054" s="4" t="str">
        <f>IF(C1054="","",IF(COUNTIFS('[1]ET-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4" s="26" t="str">
        <f>IFERROR(IF(VLOOKUP(Contacts[[#This Row],[Registration Number]],'[1]ET- AC Registrations'!$G$5:$AC$8000,20,FALSE)=TRUE,"Yes","No"),"")</f>
        <v>Yes</v>
      </c>
      <c r="H1054" s="26" t="str">
        <f>IFERROR(IF(VLOOKUP(Contacts[[#This Row],[Registration Number]],'[1]ET- AC Registrations'!$G$5:$AC$8000,21,FALSE)=TRUE,"Yes","No"),"")</f>
        <v>No</v>
      </c>
      <c r="I1054" s="26" t="str">
        <f>IFERROR(IF(VLOOKUP(Contacts[[#This Row],[Registration Number]],'[1]ET- AC Registrations'!$G$5:$AC$8000,22,FALSE)=TRUE,"Yes","No"),"")</f>
        <v>No</v>
      </c>
      <c r="J1054" s="26" t="str">
        <f>IFERROR(IF(VLOOKUP(Contacts[[#This Row],[Registration Number]],'[1]ET- AC Registrations'!$G$5:$AC$8000,23,FALSE)=TRUE,"Yes","No"),"")</f>
        <v>No</v>
      </c>
      <c r="K1054" s="26" t="str">
        <f>IFERROR(INDEX('[1]ET- AC Registrations'!$A$5:$AE$8000,MATCH(Contacts[[#This Row],[Registration Number]],'[1]ET- AC Registrations'!$G$5:$G$8000,0),MATCH("City",'[1]ET- AC Registrations'!$A$5:$AE$5,0)),"")</f>
        <v>Cool</v>
      </c>
    </row>
    <row r="1055" spans="2:11" ht="30" customHeight="1" x14ac:dyDescent="0.3">
      <c r="B1055" s="1" t="s">
        <v>1065</v>
      </c>
      <c r="C1055" s="2" t="str">
        <f>IFERROR(INDEX('[1]ET- AC Registrations'!$A$5:$AE$8000,MATCH(Contacts[[#This Row],[Registration Number]],'[1]ET- AC Registrations'!$G$5:$G$8000,0),MATCH("Operation Name",'[1]ET- AC Registrations'!$A$5:$AE$5,0)),"")</f>
        <v>Ottogi America Inc</v>
      </c>
      <c r="D1055" s="2"/>
      <c r="E1055" s="3">
        <f>IFERROR(INDEX('[1]ET- AC Registrations'!$A$5:$AE$8000,MATCH(Contacts[[#This Row],[Registration Number]],'[1]ET- AC Registrations'!$G$5:$G$8000,0),MATCH("Expiration Date",'[1]ET- AC Registrations'!$A$5:$AE$5,0)),"")</f>
        <v>45574</v>
      </c>
      <c r="F1055" s="4" t="str">
        <f>IF(C1055="","",IF(COUNTIFS('[1]ET-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5" s="26" t="str">
        <f>IFERROR(IF(VLOOKUP(Contacts[[#This Row],[Registration Number]],'[1]ET- AC Registrations'!$G$5:$AC$8000,20,FALSE)=TRUE,"Yes","No"),"")</f>
        <v>No</v>
      </c>
      <c r="H1055" s="26" t="str">
        <f>IFERROR(IF(VLOOKUP(Contacts[[#This Row],[Registration Number]],'[1]ET- AC Registrations'!$G$5:$AC$8000,21,FALSE)=TRUE,"Yes","No"),"")</f>
        <v>No</v>
      </c>
      <c r="I1055" s="26" t="str">
        <f>IFERROR(IF(VLOOKUP(Contacts[[#This Row],[Registration Number]],'[1]ET- AC Registrations'!$G$5:$AC$8000,22,FALSE)=TRUE,"Yes","No"),"")</f>
        <v>Yes</v>
      </c>
      <c r="J1055" s="26" t="str">
        <f>IFERROR(IF(VLOOKUP(Contacts[[#This Row],[Registration Number]],'[1]ET- AC Registrations'!$G$5:$AC$8000,23,FALSE)=TRUE,"Yes","No"),"")</f>
        <v>No</v>
      </c>
      <c r="K1055" s="26" t="str">
        <f>IFERROR(INDEX('[1]ET- AC Registrations'!$A$5:$AE$8000,MATCH(Contacts[[#This Row],[Registration Number]],'[1]ET- AC Registrations'!$G$5:$G$8000,0),MATCH("City",'[1]ET- AC Registrations'!$A$5:$AE$5,0)),"")</f>
        <v>La Mirada</v>
      </c>
    </row>
    <row r="1056" spans="2:11" ht="30" customHeight="1" x14ac:dyDescent="0.3">
      <c r="B1056" s="1" t="s">
        <v>1066</v>
      </c>
      <c r="C1056" s="2" t="str">
        <f>IFERROR(INDEX('[1]ET- AC Registrations'!$A$5:$AE$8000,MATCH(Contacts[[#This Row],[Registration Number]],'[1]ET- AC Registrations'!$G$5:$G$8000,0),MATCH("Operation Name",'[1]ET- AC Registrations'!$A$5:$AE$5,0)),"")</f>
        <v>Delato Corporation</v>
      </c>
      <c r="D1056" s="2"/>
      <c r="E1056" s="3">
        <f>IFERROR(INDEX('[1]ET- AC Registrations'!$A$5:$AE$8000,MATCH(Contacts[[#This Row],[Registration Number]],'[1]ET- AC Registrations'!$G$5:$G$8000,0),MATCH("Expiration Date",'[1]ET- AC Registrations'!$A$5:$AE$5,0)),"")</f>
        <v>45574</v>
      </c>
      <c r="F1056" s="4" t="str">
        <f>IF(C1056="","",IF(COUNTIFS('[1]ET-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6" s="26" t="str">
        <f>IFERROR(IF(VLOOKUP(Contacts[[#This Row],[Registration Number]],'[1]ET- AC Registrations'!$G$5:$AC$8000,20,FALSE)=TRUE,"Yes","No"),"")</f>
        <v>No</v>
      </c>
      <c r="H1056" s="26" t="str">
        <f>IFERROR(IF(VLOOKUP(Contacts[[#This Row],[Registration Number]],'[1]ET- AC Registrations'!$G$5:$AC$8000,21,FALSE)=TRUE,"Yes","No"),"")</f>
        <v>No</v>
      </c>
      <c r="I1056" s="26" t="str">
        <f>IFERROR(IF(VLOOKUP(Contacts[[#This Row],[Registration Number]],'[1]ET- AC Registrations'!$G$5:$AC$8000,22,FALSE)=TRUE,"Yes","No"),"")</f>
        <v>Yes</v>
      </c>
      <c r="J1056" s="26" t="str">
        <f>IFERROR(IF(VLOOKUP(Contacts[[#This Row],[Registration Number]],'[1]ET- AC Registrations'!$G$5:$AC$8000,23,FALSE)=TRUE,"Yes","No"),"")</f>
        <v>No</v>
      </c>
      <c r="K1056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1057" spans="2:11" ht="30" customHeight="1" x14ac:dyDescent="0.3">
      <c r="B1057" s="1" t="s">
        <v>1067</v>
      </c>
      <c r="C1057" s="2" t="str">
        <f>IFERROR(INDEX('[1]ET- AC Registrations'!$A$5:$AE$8000,MATCH(Contacts[[#This Row],[Registration Number]],'[1]ET- AC Registrations'!$G$5:$G$8000,0),MATCH("Operation Name",'[1]ET- AC Registrations'!$A$5:$AE$5,0)),"")</f>
        <v>Delato Corporation</v>
      </c>
      <c r="D1057" s="2"/>
      <c r="E1057" s="3">
        <f>IFERROR(INDEX('[1]ET- AC Registrations'!$A$5:$AE$8000,MATCH(Contacts[[#This Row],[Registration Number]],'[1]ET- AC Registrations'!$G$5:$G$8000,0),MATCH("Expiration Date",'[1]ET- AC Registrations'!$A$5:$AE$5,0)),"")</f>
        <v>45574</v>
      </c>
      <c r="F1057" s="4" t="str">
        <f>IF(C1057="","",IF(COUNTIFS('[1]ET-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7" s="26" t="str">
        <f>IFERROR(IF(VLOOKUP(Contacts[[#This Row],[Registration Number]],'[1]ET- AC Registrations'!$G$5:$AC$8000,20,FALSE)=TRUE,"Yes","No"),"")</f>
        <v>No</v>
      </c>
      <c r="H1057" s="26" t="str">
        <f>IFERROR(IF(VLOOKUP(Contacts[[#This Row],[Registration Number]],'[1]ET- AC Registrations'!$G$5:$AC$8000,21,FALSE)=TRUE,"Yes","No"),"")</f>
        <v>No</v>
      </c>
      <c r="I1057" s="26" t="str">
        <f>IFERROR(IF(VLOOKUP(Contacts[[#This Row],[Registration Number]],'[1]ET- AC Registrations'!$G$5:$AC$8000,22,FALSE)=TRUE,"Yes","No"),"")</f>
        <v>Yes</v>
      </c>
      <c r="J1057" s="26" t="str">
        <f>IFERROR(IF(VLOOKUP(Contacts[[#This Row],[Registration Number]],'[1]ET- AC Registrations'!$G$5:$AC$8000,23,FALSE)=TRUE,"Yes","No"),"")</f>
        <v>No</v>
      </c>
      <c r="K1057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1058" spans="2:11" ht="30" customHeight="1" x14ac:dyDescent="0.3">
      <c r="B1058" s="1" t="s">
        <v>1068</v>
      </c>
      <c r="C1058" s="2" t="str">
        <f>IFERROR(INDEX('[1]ET- AC Registrations'!$A$5:$AE$8000,MATCH(Contacts[[#This Row],[Registration Number]],'[1]ET- AC Registrations'!$G$5:$G$8000,0),MATCH("Operation Name",'[1]ET- AC Registrations'!$A$5:$AE$5,0)),"")</f>
        <v>WM Genetix</v>
      </c>
      <c r="D1058" s="2"/>
      <c r="E1058" s="3">
        <f>IFERROR(INDEX('[1]ET- AC Registrations'!$A$5:$AE$8000,MATCH(Contacts[[#This Row],[Registration Number]],'[1]ET- AC Registrations'!$G$5:$G$8000,0),MATCH("Expiration Date",'[1]ET- AC Registrations'!$A$5:$AE$5,0)),"")</f>
        <v>45575</v>
      </c>
      <c r="F1058" s="4" t="str">
        <f>IF(C1058="","",IF(COUNTIFS('[1]ET-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8" s="26" t="str">
        <f>IFERROR(IF(VLOOKUP(Contacts[[#This Row],[Registration Number]],'[1]ET- AC Registrations'!$G$5:$AC$8000,20,FALSE)=TRUE,"Yes","No"),"")</f>
        <v>No</v>
      </c>
      <c r="H1058" s="26" t="str">
        <f>IFERROR(IF(VLOOKUP(Contacts[[#This Row],[Registration Number]],'[1]ET- AC Registrations'!$G$5:$AC$8000,21,FALSE)=TRUE,"Yes","No"),"")</f>
        <v>No</v>
      </c>
      <c r="I1058" s="26" t="str">
        <f>IFERROR(IF(VLOOKUP(Contacts[[#This Row],[Registration Number]],'[1]ET- AC Registrations'!$G$5:$AC$8000,22,FALSE)=TRUE,"Yes","No"),"")</f>
        <v>Yes</v>
      </c>
      <c r="J1058" s="26" t="str">
        <f>IFERROR(IF(VLOOKUP(Contacts[[#This Row],[Registration Number]],'[1]ET- AC Registrations'!$G$5:$AC$8000,23,FALSE)=TRUE,"Yes","No"),"")</f>
        <v>No</v>
      </c>
      <c r="K1058" s="26" t="str">
        <f>IFERROR(INDEX('[1]ET- AC Registrations'!$A$5:$AE$8000,MATCH(Contacts[[#This Row],[Registration Number]],'[1]ET- AC Registrations'!$G$5:$G$8000,0),MATCH("City",'[1]ET- AC Registrations'!$A$5:$AE$5,0)),"")</f>
        <v>Oak View</v>
      </c>
    </row>
    <row r="1059" spans="2:11" ht="30" customHeight="1" x14ac:dyDescent="0.3">
      <c r="B1059" s="1" t="s">
        <v>1069</v>
      </c>
      <c r="C1059" s="2" t="str">
        <f>IFERROR(INDEX('[1]ET- AC Registrations'!$A$5:$AE$8000,MATCH(Contacts[[#This Row],[Registration Number]],'[1]ET- AC Registrations'!$G$5:$G$8000,0),MATCH("Operation Name",'[1]ET- AC Registrations'!$A$5:$AE$5,0)),"")</f>
        <v>True World Foods Los Angeles LLC</v>
      </c>
      <c r="D1059" s="2"/>
      <c r="E1059" s="3">
        <f>IFERROR(INDEX('[1]ET- AC Registrations'!$A$5:$AE$8000,MATCH(Contacts[[#This Row],[Registration Number]],'[1]ET- AC Registrations'!$G$5:$G$8000,0),MATCH("Expiration Date",'[1]ET- AC Registrations'!$A$5:$AE$5,0)),"")</f>
        <v>45576</v>
      </c>
      <c r="F1059" s="4" t="str">
        <f>IF(C1059="","",IF(COUNTIFS('[1]ET-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59" s="26" t="str">
        <f>IFERROR(IF(VLOOKUP(Contacts[[#This Row],[Registration Number]],'[1]ET- AC Registrations'!$G$5:$AC$8000,20,FALSE)=TRUE,"Yes","No"),"")</f>
        <v>Yes</v>
      </c>
      <c r="H1059" s="26" t="str">
        <f>IFERROR(IF(VLOOKUP(Contacts[[#This Row],[Registration Number]],'[1]ET- AC Registrations'!$G$5:$AC$8000,21,FALSE)=TRUE,"Yes","No"),"")</f>
        <v>No</v>
      </c>
      <c r="I1059" s="26" t="str">
        <f>IFERROR(IF(VLOOKUP(Contacts[[#This Row],[Registration Number]],'[1]ET- AC Registrations'!$G$5:$AC$8000,22,FALSE)=TRUE,"Yes","No"),"")</f>
        <v>Yes</v>
      </c>
      <c r="J1059" s="26" t="str">
        <f>IFERROR(IF(VLOOKUP(Contacts[[#This Row],[Registration Number]],'[1]ET- AC Registrations'!$G$5:$AC$8000,23,FALSE)=TRUE,"Yes","No"),"")</f>
        <v>No</v>
      </c>
      <c r="K1059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060" spans="2:11" ht="30" customHeight="1" x14ac:dyDescent="0.3">
      <c r="B1060" s="1" t="s">
        <v>1070</v>
      </c>
      <c r="C1060" s="2" t="str">
        <f>IFERROR(INDEX('[1]ET- AC Registrations'!$A$5:$AE$8000,MATCH(Contacts[[#This Row],[Registration Number]],'[1]ET- AC Registrations'!$G$5:$G$8000,0),MATCH("Operation Name",'[1]ET- AC Registrations'!$A$5:$AE$5,0)),"")</f>
        <v>Burdette Family Farm</v>
      </c>
      <c r="D1060" s="2"/>
      <c r="E1060" s="3">
        <f>IFERROR(INDEX('[1]ET- AC Registrations'!$A$5:$AE$8000,MATCH(Contacts[[#This Row],[Registration Number]],'[1]ET- AC Registrations'!$G$5:$G$8000,0),MATCH("Expiration Date",'[1]ET- AC Registrations'!$A$5:$AE$5,0)),"")</f>
        <v>45576</v>
      </c>
      <c r="F1060" s="4" t="str">
        <f>IF(C1060="","",IF(COUNTIFS('[1]ET-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60" s="26" t="str">
        <f>IFERROR(IF(VLOOKUP(Contacts[[#This Row],[Registration Number]],'[1]ET- AC Registrations'!$G$5:$AC$8000,20,FALSE)=TRUE,"Yes","No"),"")</f>
        <v>No</v>
      </c>
      <c r="H1060" s="26" t="str">
        <f>IFERROR(IF(VLOOKUP(Contacts[[#This Row],[Registration Number]],'[1]ET- AC Registrations'!$G$5:$AC$8000,21,FALSE)=TRUE,"Yes","No"),"")</f>
        <v>No</v>
      </c>
      <c r="I1060" s="26" t="str">
        <f>IFERROR(IF(VLOOKUP(Contacts[[#This Row],[Registration Number]],'[1]ET- AC Registrations'!$G$5:$AC$8000,22,FALSE)=TRUE,"Yes","No"),"")</f>
        <v>Yes</v>
      </c>
      <c r="J1060" s="26" t="str">
        <f>IFERROR(IF(VLOOKUP(Contacts[[#This Row],[Registration Number]],'[1]ET- AC Registrations'!$G$5:$AC$8000,23,FALSE)=TRUE,"Yes","No"),"")</f>
        <v>No</v>
      </c>
      <c r="K1060" s="26" t="str">
        <f>IFERROR(INDEX('[1]ET- AC Registrations'!$A$5:$AE$8000,MATCH(Contacts[[#This Row],[Registration Number]],'[1]ET- AC Registrations'!$G$5:$G$8000,0),MATCH("City",'[1]ET- AC Registrations'!$A$5:$AE$5,0)),"")</f>
        <v>Placerville</v>
      </c>
    </row>
    <row r="1061" spans="2:11" ht="30" customHeight="1" x14ac:dyDescent="0.3">
      <c r="B1061" s="1" t="s">
        <v>1071</v>
      </c>
      <c r="C1061" s="2" t="str">
        <f>IFERROR(INDEX('[1]ET- AC Registrations'!$A$5:$AE$8000,MATCH(Contacts[[#This Row],[Registration Number]],'[1]ET- AC Registrations'!$G$5:$G$8000,0),MATCH("Operation Name",'[1]ET- AC Registrations'!$A$5:$AE$5,0)),"")</f>
        <v>Grand Prairie Foods Inc</v>
      </c>
      <c r="D1061" s="2"/>
      <c r="E1061" s="3">
        <f>IFERROR(INDEX('[1]ET- AC Registrations'!$A$5:$AE$8000,MATCH(Contacts[[#This Row],[Registration Number]],'[1]ET- AC Registrations'!$G$5:$G$8000,0),MATCH("Expiration Date",'[1]ET- AC Registrations'!$A$5:$AE$5,0)),"")</f>
        <v>45577</v>
      </c>
      <c r="F1061" s="4" t="str">
        <f>IF(C1061="","",IF(COUNTIFS('[1]ET-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1" s="26" t="str">
        <f>IFERROR(IF(VLOOKUP(Contacts[[#This Row],[Registration Number]],'[1]ET- AC Registrations'!$G$5:$AC$8000,20,FALSE)=TRUE,"Yes","No"),"")</f>
        <v>No</v>
      </c>
      <c r="H1061" s="26" t="str">
        <f>IFERROR(IF(VLOOKUP(Contacts[[#This Row],[Registration Number]],'[1]ET- AC Registrations'!$G$5:$AC$8000,21,FALSE)=TRUE,"Yes","No"),"")</f>
        <v>Yes</v>
      </c>
      <c r="I1061" s="26" t="str">
        <f>IFERROR(IF(VLOOKUP(Contacts[[#This Row],[Registration Number]],'[1]ET- AC Registrations'!$G$5:$AC$8000,22,FALSE)=TRUE,"Yes","No"),"")</f>
        <v>No</v>
      </c>
      <c r="J1061" s="26" t="str">
        <f>IFERROR(IF(VLOOKUP(Contacts[[#This Row],[Registration Number]],'[1]ET- AC Registrations'!$G$5:$AC$8000,23,FALSE)=TRUE,"Yes","No"),"")</f>
        <v>No</v>
      </c>
      <c r="K1061" s="26" t="str">
        <f>IFERROR(INDEX('[1]ET- AC Registrations'!$A$5:$AE$8000,MATCH(Contacts[[#This Row],[Registration Number]],'[1]ET- AC Registrations'!$G$5:$G$8000,0),MATCH("City",'[1]ET- AC Registrations'!$A$5:$AE$5,0)),"")</f>
        <v>Sioux Falls</v>
      </c>
    </row>
    <row r="1062" spans="2:11" ht="30" customHeight="1" x14ac:dyDescent="0.3">
      <c r="B1062" s="1" t="s">
        <v>1072</v>
      </c>
      <c r="C1062" s="2" t="str">
        <f>IFERROR(INDEX('[1]ET- AC Registrations'!$A$5:$AE$8000,MATCH(Contacts[[#This Row],[Registration Number]],'[1]ET- AC Registrations'!$G$5:$G$8000,0),MATCH("Operation Name",'[1]ET- AC Registrations'!$A$5:$AE$5,0)),"")</f>
        <v>CA Grand BK Corp</v>
      </c>
      <c r="D1062" s="2"/>
      <c r="E1062" s="3">
        <f>IFERROR(INDEX('[1]ET- AC Registrations'!$A$5:$AE$8000,MATCH(Contacts[[#This Row],[Registration Number]],'[1]ET- AC Registrations'!$G$5:$G$8000,0),MATCH("Expiration Date",'[1]ET- AC Registrations'!$A$5:$AE$5,0)),"")</f>
        <v>45577</v>
      </c>
      <c r="F1062" s="4" t="str">
        <f>IF(C1062="","",IF(COUNTIFS('[1]ET-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62" s="26" t="str">
        <f>IFERROR(IF(VLOOKUP(Contacts[[#This Row],[Registration Number]],'[1]ET- AC Registrations'!$G$5:$AC$8000,20,FALSE)=TRUE,"Yes","No"),"")</f>
        <v>No</v>
      </c>
      <c r="H1062" s="26" t="str">
        <f>IFERROR(IF(VLOOKUP(Contacts[[#This Row],[Registration Number]],'[1]ET- AC Registrations'!$G$5:$AC$8000,21,FALSE)=TRUE,"Yes","No"),"")</f>
        <v>No</v>
      </c>
      <c r="I1062" s="26" t="str">
        <f>IFERROR(IF(VLOOKUP(Contacts[[#This Row],[Registration Number]],'[1]ET- AC Registrations'!$G$5:$AC$8000,22,FALSE)=TRUE,"Yes","No"),"")</f>
        <v>Yes</v>
      </c>
      <c r="J1062" s="26" t="str">
        <f>IFERROR(IF(VLOOKUP(Contacts[[#This Row],[Registration Number]],'[1]ET- AC Registrations'!$G$5:$AC$8000,23,FALSE)=TRUE,"Yes","No"),"")</f>
        <v>No</v>
      </c>
      <c r="K1062" s="26" t="str">
        <f>IFERROR(INDEX('[1]ET- AC Registrations'!$A$5:$AE$8000,MATCH(Contacts[[#This Row],[Registration Number]],'[1]ET- AC Registrations'!$G$5:$G$8000,0),MATCH("City",'[1]ET- AC Registrations'!$A$5:$AE$5,0)),"")</f>
        <v>Whittier</v>
      </c>
    </row>
    <row r="1063" spans="2:11" ht="30" customHeight="1" x14ac:dyDescent="0.3">
      <c r="B1063" s="1" t="s">
        <v>1073</v>
      </c>
      <c r="C1063" s="2" t="str">
        <f>IFERROR(INDEX('[1]ET- AC Registrations'!$A$5:$AE$8000,MATCH(Contacts[[#This Row],[Registration Number]],'[1]ET- AC Registrations'!$G$5:$G$8000,0),MATCH("Operation Name",'[1]ET- AC Registrations'!$A$5:$AE$5,0)),"")</f>
        <v>Americold Logistics - Brighton</v>
      </c>
      <c r="D1063" s="2"/>
      <c r="E1063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63" s="4" t="str">
        <f>IF(C1063="","",IF(COUNTIFS('[1]ET-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3" s="26" t="str">
        <f>IFERROR(IF(VLOOKUP(Contacts[[#This Row],[Registration Number]],'[1]ET- AC Registrations'!$G$5:$AC$8000,20,FALSE)=TRUE,"Yes","No"),"")</f>
        <v>No</v>
      </c>
      <c r="H1063" s="26" t="str">
        <f>IFERROR(IF(VLOOKUP(Contacts[[#This Row],[Registration Number]],'[1]ET- AC Registrations'!$G$5:$AC$8000,21,FALSE)=TRUE,"Yes","No"),"")</f>
        <v>No</v>
      </c>
      <c r="I1063" s="26" t="str">
        <f>IFERROR(IF(VLOOKUP(Contacts[[#This Row],[Registration Number]],'[1]ET- AC Registrations'!$G$5:$AC$8000,22,FALSE)=TRUE,"Yes","No"),"")</f>
        <v>Yes</v>
      </c>
      <c r="J1063" s="26" t="str">
        <f>IFERROR(IF(VLOOKUP(Contacts[[#This Row],[Registration Number]],'[1]ET- AC Registrations'!$G$5:$AC$8000,23,FALSE)=TRUE,"Yes","No"),"")</f>
        <v>No</v>
      </c>
      <c r="K1063" s="26" t="str">
        <f>IFERROR(INDEX('[1]ET- AC Registrations'!$A$5:$AE$8000,MATCH(Contacts[[#This Row],[Registration Number]],'[1]ET- AC Registrations'!$G$5:$G$8000,0),MATCH("City",'[1]ET- AC Registrations'!$A$5:$AE$5,0)),"")</f>
        <v>Brighton</v>
      </c>
    </row>
    <row r="1064" spans="2:11" ht="30" customHeight="1" x14ac:dyDescent="0.3">
      <c r="B1064" s="1" t="s">
        <v>1074</v>
      </c>
      <c r="C1064" s="2" t="str">
        <f>IFERROR(INDEX('[1]ET- AC Registrations'!$A$5:$AE$8000,MATCH(Contacts[[#This Row],[Registration Number]],'[1]ET- AC Registrations'!$G$5:$G$8000,0),MATCH("Operation Name",'[1]ET- AC Registrations'!$A$5:$AE$5,0)),"")</f>
        <v>Lineage Logistics - Arlington</v>
      </c>
      <c r="D1064" s="2"/>
      <c r="E1064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64" s="4" t="str">
        <f>IF(C1064="","",IF(COUNTIFS('[1]ET-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4" s="26" t="str">
        <f>IFERROR(IF(VLOOKUP(Contacts[[#This Row],[Registration Number]],'[1]ET- AC Registrations'!$G$5:$AC$8000,20,FALSE)=TRUE,"Yes","No"),"")</f>
        <v>Yes</v>
      </c>
      <c r="H1064" s="26" t="str">
        <f>IFERROR(IF(VLOOKUP(Contacts[[#This Row],[Registration Number]],'[1]ET- AC Registrations'!$G$5:$AC$8000,21,FALSE)=TRUE,"Yes","No"),"")</f>
        <v>Yes</v>
      </c>
      <c r="I1064" s="26" t="str">
        <f>IFERROR(IF(VLOOKUP(Contacts[[#This Row],[Registration Number]],'[1]ET- AC Registrations'!$G$5:$AC$8000,22,FALSE)=TRUE,"Yes","No"),"")</f>
        <v>Yes</v>
      </c>
      <c r="J1064" s="26" t="str">
        <f>IFERROR(IF(VLOOKUP(Contacts[[#This Row],[Registration Number]],'[1]ET- AC Registrations'!$G$5:$AC$8000,23,FALSE)=TRUE,"Yes","No"),"")</f>
        <v>Yes</v>
      </c>
      <c r="K1064" s="26" t="str">
        <f>IFERROR(INDEX('[1]ET- AC Registrations'!$A$5:$AE$8000,MATCH(Contacts[[#This Row],[Registration Number]],'[1]ET- AC Registrations'!$G$5:$G$8000,0),MATCH("City",'[1]ET- AC Registrations'!$A$5:$AE$5,0)),"")</f>
        <v>Arlington</v>
      </c>
    </row>
    <row r="1065" spans="2:11" ht="30" customHeight="1" x14ac:dyDescent="0.3">
      <c r="B1065" s="1" t="s">
        <v>1075</v>
      </c>
      <c r="C1065" s="2" t="str">
        <f>IFERROR(INDEX('[1]ET- AC Registrations'!$A$5:$AE$8000,MATCH(Contacts[[#This Row],[Registration Number]],'[1]ET- AC Registrations'!$G$5:$G$8000,0),MATCH("Operation Name",'[1]ET- AC Registrations'!$A$5:$AE$5,0)),"")</f>
        <v>Lineage Logistics - Charlotte</v>
      </c>
      <c r="D1065" s="2"/>
      <c r="E1065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65" s="4" t="str">
        <f>IF(C1065="","",IF(COUNTIFS('[1]ET-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5" s="26" t="str">
        <f>IFERROR(IF(VLOOKUP(Contacts[[#This Row],[Registration Number]],'[1]ET- AC Registrations'!$G$5:$AC$8000,20,FALSE)=TRUE,"Yes","No"),"")</f>
        <v>Yes</v>
      </c>
      <c r="H1065" s="26" t="str">
        <f>IFERROR(IF(VLOOKUP(Contacts[[#This Row],[Registration Number]],'[1]ET- AC Registrations'!$G$5:$AC$8000,21,FALSE)=TRUE,"Yes","No"),"")</f>
        <v>Yes</v>
      </c>
      <c r="I1065" s="26" t="str">
        <f>IFERROR(IF(VLOOKUP(Contacts[[#This Row],[Registration Number]],'[1]ET- AC Registrations'!$G$5:$AC$8000,22,FALSE)=TRUE,"Yes","No"),"")</f>
        <v>Yes</v>
      </c>
      <c r="J1065" s="26" t="str">
        <f>IFERROR(IF(VLOOKUP(Contacts[[#This Row],[Registration Number]],'[1]ET- AC Registrations'!$G$5:$AC$8000,23,FALSE)=TRUE,"Yes","No"),"")</f>
        <v>Yes</v>
      </c>
      <c r="K1065" s="26" t="str">
        <f>IFERROR(INDEX('[1]ET- AC Registrations'!$A$5:$AE$8000,MATCH(Contacts[[#This Row],[Registration Number]],'[1]ET- AC Registrations'!$G$5:$G$8000,0),MATCH("City",'[1]ET- AC Registrations'!$A$5:$AE$5,0)),"")</f>
        <v>Charlotte</v>
      </c>
    </row>
    <row r="1066" spans="2:11" ht="30" customHeight="1" x14ac:dyDescent="0.3">
      <c r="B1066" s="1" t="s">
        <v>1076</v>
      </c>
      <c r="C1066" s="2" t="str">
        <f>IFERROR(INDEX('[1]ET- AC Registrations'!$A$5:$AE$8000,MATCH(Contacts[[#This Row],[Registration Number]],'[1]ET- AC Registrations'!$G$5:$G$8000,0),MATCH("Operation Name",'[1]ET- AC Registrations'!$A$5:$AE$5,0)),"")</f>
        <v>Lineage Logistics - Iowa City</v>
      </c>
      <c r="D1066" s="2"/>
      <c r="E1066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66" s="4" t="str">
        <f>IF(C1066="","",IF(COUNTIFS('[1]ET-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6" s="26" t="str">
        <f>IFERROR(IF(VLOOKUP(Contacts[[#This Row],[Registration Number]],'[1]ET- AC Registrations'!$G$5:$AC$8000,20,FALSE)=TRUE,"Yes","No"),"")</f>
        <v>Yes</v>
      </c>
      <c r="H1066" s="26" t="str">
        <f>IFERROR(IF(VLOOKUP(Contacts[[#This Row],[Registration Number]],'[1]ET- AC Registrations'!$G$5:$AC$8000,21,FALSE)=TRUE,"Yes","No"),"")</f>
        <v>Yes</v>
      </c>
      <c r="I1066" s="26" t="str">
        <f>IFERROR(IF(VLOOKUP(Contacts[[#This Row],[Registration Number]],'[1]ET- AC Registrations'!$G$5:$AC$8000,22,FALSE)=TRUE,"Yes","No"),"")</f>
        <v>Yes</v>
      </c>
      <c r="J1066" s="26" t="str">
        <f>IFERROR(IF(VLOOKUP(Contacts[[#This Row],[Registration Number]],'[1]ET- AC Registrations'!$G$5:$AC$8000,23,FALSE)=TRUE,"Yes","No"),"")</f>
        <v>Yes</v>
      </c>
      <c r="K1066" s="26" t="str">
        <f>IFERROR(INDEX('[1]ET- AC Registrations'!$A$5:$AE$8000,MATCH(Contacts[[#This Row],[Registration Number]],'[1]ET- AC Registrations'!$G$5:$G$8000,0),MATCH("City",'[1]ET- AC Registrations'!$A$5:$AE$5,0)),"")</f>
        <v>Iowa City</v>
      </c>
    </row>
    <row r="1067" spans="2:11" ht="30" customHeight="1" x14ac:dyDescent="0.3">
      <c r="B1067" s="1" t="s">
        <v>1077</v>
      </c>
      <c r="C1067" s="2" t="str">
        <f>IFERROR(INDEX('[1]ET- AC Registrations'!$A$5:$AE$8000,MATCH(Contacts[[#This Row],[Registration Number]],'[1]ET- AC Registrations'!$G$5:$G$8000,0),MATCH("Operation Name",'[1]ET- AC Registrations'!$A$5:$AE$5,0)),"")</f>
        <v>Lineage Logistics New Orleans, Charleston</v>
      </c>
      <c r="D1067" s="2"/>
      <c r="E1067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67" s="4" t="str">
        <f>IF(C1067="","",IF(COUNTIFS('[1]ET-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7" s="26" t="str">
        <f>IFERROR(IF(VLOOKUP(Contacts[[#This Row],[Registration Number]],'[1]ET- AC Registrations'!$G$5:$AC$8000,20,FALSE)=TRUE,"Yes","No"),"")</f>
        <v>Yes</v>
      </c>
      <c r="H1067" s="26" t="str">
        <f>IFERROR(IF(VLOOKUP(Contacts[[#This Row],[Registration Number]],'[1]ET- AC Registrations'!$G$5:$AC$8000,21,FALSE)=TRUE,"Yes","No"),"")</f>
        <v>Yes</v>
      </c>
      <c r="I1067" s="26" t="str">
        <f>IFERROR(IF(VLOOKUP(Contacts[[#This Row],[Registration Number]],'[1]ET- AC Registrations'!$G$5:$AC$8000,22,FALSE)=TRUE,"Yes","No"),"")</f>
        <v>Yes</v>
      </c>
      <c r="J1067" s="26" t="str">
        <f>IFERROR(IF(VLOOKUP(Contacts[[#This Row],[Registration Number]],'[1]ET- AC Registrations'!$G$5:$AC$8000,23,FALSE)=TRUE,"Yes","No"),"")</f>
        <v>Yes</v>
      </c>
      <c r="K1067" s="26" t="str">
        <f>IFERROR(INDEX('[1]ET- AC Registrations'!$A$5:$AE$8000,MATCH(Contacts[[#This Row],[Registration Number]],'[1]ET- AC Registrations'!$G$5:$G$8000,0),MATCH("City",'[1]ET- AC Registrations'!$A$5:$AE$5,0)),"")</f>
        <v>North Charleston</v>
      </c>
    </row>
    <row r="1068" spans="2:11" ht="30" customHeight="1" x14ac:dyDescent="0.3">
      <c r="B1068" s="1" t="s">
        <v>1078</v>
      </c>
      <c r="C1068" s="2" t="str">
        <f>IFERROR(INDEX('[1]ET- AC Registrations'!$A$5:$AE$8000,MATCH(Contacts[[#This Row],[Registration Number]],'[1]ET- AC Registrations'!$G$5:$G$8000,0),MATCH("Operation Name",'[1]ET- AC Registrations'!$A$5:$AE$5,0)),"")</f>
        <v>Lineage Logistics - Smithfield</v>
      </c>
      <c r="D1068" s="2"/>
      <c r="E1068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68" s="4" t="str">
        <f>IF(C1068="","",IF(COUNTIFS('[1]ET-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8" s="26" t="str">
        <f>IFERROR(IF(VLOOKUP(Contacts[[#This Row],[Registration Number]],'[1]ET- AC Registrations'!$G$5:$AC$8000,20,FALSE)=TRUE,"Yes","No"),"")</f>
        <v>Yes</v>
      </c>
      <c r="H1068" s="26" t="str">
        <f>IFERROR(IF(VLOOKUP(Contacts[[#This Row],[Registration Number]],'[1]ET- AC Registrations'!$G$5:$AC$8000,21,FALSE)=TRUE,"Yes","No"),"")</f>
        <v>Yes</v>
      </c>
      <c r="I1068" s="26" t="str">
        <f>IFERROR(IF(VLOOKUP(Contacts[[#This Row],[Registration Number]],'[1]ET- AC Registrations'!$G$5:$AC$8000,22,FALSE)=TRUE,"Yes","No"),"")</f>
        <v>Yes</v>
      </c>
      <c r="J1068" s="26" t="str">
        <f>IFERROR(IF(VLOOKUP(Contacts[[#This Row],[Registration Number]],'[1]ET- AC Registrations'!$G$5:$AC$8000,23,FALSE)=TRUE,"Yes","No"),"")</f>
        <v>Yes</v>
      </c>
      <c r="K1068" s="26" t="str">
        <f>IFERROR(INDEX('[1]ET- AC Registrations'!$A$5:$AE$8000,MATCH(Contacts[[#This Row],[Registration Number]],'[1]ET- AC Registrations'!$G$5:$G$8000,0),MATCH("City",'[1]ET- AC Registrations'!$A$5:$AE$5,0)),"")</f>
        <v>Smithfield</v>
      </c>
    </row>
    <row r="1069" spans="2:11" ht="30" customHeight="1" x14ac:dyDescent="0.3">
      <c r="B1069" s="1" t="s">
        <v>1079</v>
      </c>
      <c r="C1069" s="2" t="str">
        <f>IFERROR(INDEX('[1]ET- AC Registrations'!$A$5:$AE$8000,MATCH(Contacts[[#This Row],[Registration Number]],'[1]ET- AC Registrations'!$G$5:$G$8000,0),MATCH("Operation Name",'[1]ET- AC Registrations'!$A$5:$AE$5,0)),"")</f>
        <v>Lineage Logistics - Attalla</v>
      </c>
      <c r="D1069" s="2"/>
      <c r="E1069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69" s="4" t="str">
        <f>IF(C1069="","",IF(COUNTIFS('[1]ET-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69" s="26" t="str">
        <f>IFERROR(IF(VLOOKUP(Contacts[[#This Row],[Registration Number]],'[1]ET- AC Registrations'!$G$5:$AC$8000,20,FALSE)=TRUE,"Yes","No"),"")</f>
        <v>Yes</v>
      </c>
      <c r="H1069" s="26" t="str">
        <f>IFERROR(IF(VLOOKUP(Contacts[[#This Row],[Registration Number]],'[1]ET- AC Registrations'!$G$5:$AC$8000,21,FALSE)=TRUE,"Yes","No"),"")</f>
        <v>Yes</v>
      </c>
      <c r="I1069" s="26" t="str">
        <f>IFERROR(IF(VLOOKUP(Contacts[[#This Row],[Registration Number]],'[1]ET- AC Registrations'!$G$5:$AC$8000,22,FALSE)=TRUE,"Yes","No"),"")</f>
        <v>Yes</v>
      </c>
      <c r="J1069" s="26" t="str">
        <f>IFERROR(IF(VLOOKUP(Contacts[[#This Row],[Registration Number]],'[1]ET- AC Registrations'!$G$5:$AC$8000,23,FALSE)=TRUE,"Yes","No"),"")</f>
        <v>Yes</v>
      </c>
      <c r="K1069" s="26" t="str">
        <f>IFERROR(INDEX('[1]ET- AC Registrations'!$A$5:$AE$8000,MATCH(Contacts[[#This Row],[Registration Number]],'[1]ET- AC Registrations'!$G$5:$G$8000,0),MATCH("City",'[1]ET- AC Registrations'!$A$5:$AE$5,0)),"")</f>
        <v>Attalla</v>
      </c>
    </row>
    <row r="1070" spans="2:11" ht="30" customHeight="1" x14ac:dyDescent="0.3">
      <c r="B1070" s="1" t="s">
        <v>1080</v>
      </c>
      <c r="C1070" s="2" t="str">
        <f>IFERROR(INDEX('[1]ET- AC Registrations'!$A$5:$AE$8000,MATCH(Contacts[[#This Row],[Registration Number]],'[1]ET- AC Registrations'!$G$5:$G$8000,0),MATCH("Operation Name",'[1]ET- AC Registrations'!$A$5:$AE$5,0)),"")</f>
        <v>Lineage Logistics - Gaston</v>
      </c>
      <c r="D1070" s="2"/>
      <c r="E1070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70" s="4" t="str">
        <f>IF(C1070="","",IF(COUNTIFS('[1]ET-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0" s="26" t="str">
        <f>IFERROR(IF(VLOOKUP(Contacts[[#This Row],[Registration Number]],'[1]ET- AC Registrations'!$G$5:$AC$8000,20,FALSE)=TRUE,"Yes","No"),"")</f>
        <v>Yes</v>
      </c>
      <c r="H1070" s="26" t="str">
        <f>IFERROR(IF(VLOOKUP(Contacts[[#This Row],[Registration Number]],'[1]ET- AC Registrations'!$G$5:$AC$8000,21,FALSE)=TRUE,"Yes","No"),"")</f>
        <v>Yes</v>
      </c>
      <c r="I1070" s="26" t="str">
        <f>IFERROR(IF(VLOOKUP(Contacts[[#This Row],[Registration Number]],'[1]ET- AC Registrations'!$G$5:$AC$8000,22,FALSE)=TRUE,"Yes","No"),"")</f>
        <v>Yes</v>
      </c>
      <c r="J1070" s="26" t="str">
        <f>IFERROR(IF(VLOOKUP(Contacts[[#This Row],[Registration Number]],'[1]ET- AC Registrations'!$G$5:$AC$8000,23,FALSE)=TRUE,"Yes","No"),"")</f>
        <v>Yes</v>
      </c>
      <c r="K1070" s="26" t="str">
        <f>IFERROR(INDEX('[1]ET- AC Registrations'!$A$5:$AE$8000,MATCH(Contacts[[#This Row],[Registration Number]],'[1]ET- AC Registrations'!$G$5:$G$8000,0),MATCH("City",'[1]ET- AC Registrations'!$A$5:$AE$5,0)),"")</f>
        <v>Gaston</v>
      </c>
    </row>
    <row r="1071" spans="2:11" ht="30" customHeight="1" x14ac:dyDescent="0.3">
      <c r="B1071" s="1" t="s">
        <v>1081</v>
      </c>
      <c r="C1071" s="2" t="str">
        <f>IFERROR(INDEX('[1]ET- AC Registrations'!$A$5:$AE$8000,MATCH(Contacts[[#This Row],[Registration Number]],'[1]ET- AC Registrations'!$G$5:$G$8000,0),MATCH("Operation Name",'[1]ET- AC Registrations'!$A$5:$AE$5,0)),"")</f>
        <v>Lineage Logistics - Charleston</v>
      </c>
      <c r="D1071" s="2"/>
      <c r="E1071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71" s="4" t="str">
        <f>IF(C1071="","",IF(COUNTIFS('[1]ET-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1" s="26" t="str">
        <f>IFERROR(IF(VLOOKUP(Contacts[[#This Row],[Registration Number]],'[1]ET- AC Registrations'!$G$5:$AC$8000,20,FALSE)=TRUE,"Yes","No"),"")</f>
        <v>Yes</v>
      </c>
      <c r="H1071" s="26" t="str">
        <f>IFERROR(IF(VLOOKUP(Contacts[[#This Row],[Registration Number]],'[1]ET- AC Registrations'!$G$5:$AC$8000,21,FALSE)=TRUE,"Yes","No"),"")</f>
        <v>Yes</v>
      </c>
      <c r="I1071" s="26" t="str">
        <f>IFERROR(IF(VLOOKUP(Contacts[[#This Row],[Registration Number]],'[1]ET- AC Registrations'!$G$5:$AC$8000,22,FALSE)=TRUE,"Yes","No"),"")</f>
        <v>Yes</v>
      </c>
      <c r="J1071" s="26" t="str">
        <f>IFERROR(IF(VLOOKUP(Contacts[[#This Row],[Registration Number]],'[1]ET- AC Registrations'!$G$5:$AC$8000,23,FALSE)=TRUE,"Yes","No"),"")</f>
        <v>Yes</v>
      </c>
      <c r="K1071" s="26" t="str">
        <f>IFERROR(INDEX('[1]ET- AC Registrations'!$A$5:$AE$8000,MATCH(Contacts[[#This Row],[Registration Number]],'[1]ET- AC Registrations'!$G$5:$G$8000,0),MATCH("City",'[1]ET- AC Registrations'!$A$5:$AE$5,0)),"")</f>
        <v>North Charleston</v>
      </c>
    </row>
    <row r="1072" spans="2:11" ht="30" customHeight="1" x14ac:dyDescent="0.3">
      <c r="B1072" s="1" t="s">
        <v>1082</v>
      </c>
      <c r="C1072" s="2" t="str">
        <f>IFERROR(INDEX('[1]ET- AC Registrations'!$A$5:$AE$8000,MATCH(Contacts[[#This Row],[Registration Number]],'[1]ET- AC Registrations'!$G$5:$G$8000,0),MATCH("Operation Name",'[1]ET- AC Registrations'!$A$5:$AE$5,0)),"")</f>
        <v>Lineage Logistics - Richmond</v>
      </c>
      <c r="D1072" s="2"/>
      <c r="E1072" s="3">
        <f>IFERROR(INDEX('[1]ET- AC Registrations'!$A$5:$AE$8000,MATCH(Contacts[[#This Row],[Registration Number]],'[1]ET- AC Registrations'!$G$5:$G$8000,0),MATCH("Expiration Date",'[1]ET- AC Registrations'!$A$5:$AE$5,0)),"")</f>
        <v>45581</v>
      </c>
      <c r="F1072" s="4" t="str">
        <f>IF(C1072="","",IF(COUNTIFS('[1]ET-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2" s="26" t="str">
        <f>IFERROR(IF(VLOOKUP(Contacts[[#This Row],[Registration Number]],'[1]ET- AC Registrations'!$G$5:$AC$8000,20,FALSE)=TRUE,"Yes","No"),"")</f>
        <v>Yes</v>
      </c>
      <c r="H1072" s="26" t="str">
        <f>IFERROR(IF(VLOOKUP(Contacts[[#This Row],[Registration Number]],'[1]ET- AC Registrations'!$G$5:$AC$8000,21,FALSE)=TRUE,"Yes","No"),"")</f>
        <v>Yes</v>
      </c>
      <c r="I1072" s="26" t="str">
        <f>IFERROR(IF(VLOOKUP(Contacts[[#This Row],[Registration Number]],'[1]ET- AC Registrations'!$G$5:$AC$8000,22,FALSE)=TRUE,"Yes","No"),"")</f>
        <v>Yes</v>
      </c>
      <c r="J1072" s="26" t="str">
        <f>IFERROR(IF(VLOOKUP(Contacts[[#This Row],[Registration Number]],'[1]ET- AC Registrations'!$G$5:$AC$8000,23,FALSE)=TRUE,"Yes","No"),"")</f>
        <v>Yes</v>
      </c>
      <c r="K1072" s="26" t="str">
        <f>IFERROR(INDEX('[1]ET- AC Registrations'!$A$5:$AE$8000,MATCH(Contacts[[#This Row],[Registration Number]],'[1]ET- AC Registrations'!$G$5:$G$8000,0),MATCH("City",'[1]ET- AC Registrations'!$A$5:$AE$5,0)),"")</f>
        <v>Richmond</v>
      </c>
    </row>
    <row r="1073" spans="2:11" ht="30" customHeight="1" x14ac:dyDescent="0.3">
      <c r="B1073" s="1" t="s">
        <v>1083</v>
      </c>
      <c r="C1073" s="2" t="str">
        <f>IFERROR(INDEX('[1]ET- AC Registrations'!$A$5:$AE$8000,MATCH(Contacts[[#This Row],[Registration Number]],'[1]ET- AC Registrations'!$G$5:$G$8000,0),MATCH("Operation Name",'[1]ET- AC Registrations'!$A$5:$AE$5,0)),"")</f>
        <v>Lineage Logistics - Tar Heel</v>
      </c>
      <c r="D1073" s="2"/>
      <c r="E1073" s="3">
        <f>IFERROR(INDEX('[1]ET- AC Registrations'!$A$5:$AE$8000,MATCH(Contacts[[#This Row],[Registration Number]],'[1]ET- AC Registrations'!$G$5:$G$8000,0),MATCH("Expiration Date",'[1]ET- AC Registrations'!$A$5:$AE$5,0)),"")</f>
        <v>45578</v>
      </c>
      <c r="F1073" s="4" t="str">
        <f>IF(C1073="","",IF(COUNTIFS('[1]ET-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3" s="26" t="str">
        <f>IFERROR(IF(VLOOKUP(Contacts[[#This Row],[Registration Number]],'[1]ET- AC Registrations'!$G$5:$AC$8000,20,FALSE)=TRUE,"Yes","No"),"")</f>
        <v>Yes</v>
      </c>
      <c r="H1073" s="26" t="str">
        <f>IFERROR(IF(VLOOKUP(Contacts[[#This Row],[Registration Number]],'[1]ET- AC Registrations'!$G$5:$AC$8000,21,FALSE)=TRUE,"Yes","No"),"")</f>
        <v>Yes</v>
      </c>
      <c r="I1073" s="26" t="str">
        <f>IFERROR(IF(VLOOKUP(Contacts[[#This Row],[Registration Number]],'[1]ET- AC Registrations'!$G$5:$AC$8000,22,FALSE)=TRUE,"Yes","No"),"")</f>
        <v>Yes</v>
      </c>
      <c r="J1073" s="26" t="str">
        <f>IFERROR(IF(VLOOKUP(Contacts[[#This Row],[Registration Number]],'[1]ET- AC Registrations'!$G$5:$AC$8000,23,FALSE)=TRUE,"Yes","No"),"")</f>
        <v>Yes</v>
      </c>
      <c r="K1073" s="26" t="str">
        <f>IFERROR(INDEX('[1]ET- AC Registrations'!$A$5:$AE$8000,MATCH(Contacts[[#This Row],[Registration Number]],'[1]ET- AC Registrations'!$G$5:$G$8000,0),MATCH("City",'[1]ET- AC Registrations'!$A$5:$AE$5,0)),"")</f>
        <v>Tar Heel</v>
      </c>
    </row>
    <row r="1074" spans="2:11" ht="30" customHeight="1" x14ac:dyDescent="0.3">
      <c r="B1074" s="1" t="s">
        <v>1084</v>
      </c>
      <c r="C1074" s="2" t="str">
        <f>IFERROR(INDEX('[1]ET- AC Registrations'!$A$5:$AE$8000,MATCH(Contacts[[#This Row],[Registration Number]],'[1]ET- AC Registrations'!$G$5:$G$8000,0),MATCH("Operation Name",'[1]ET- AC Registrations'!$A$5:$AE$5,0)),"")</f>
        <v>OmahaSteaks.com LLC</v>
      </c>
      <c r="D1074" s="2"/>
      <c r="E1074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74" s="4" t="str">
        <f>IF(C1074="","",IF(COUNTIFS('[1]ET-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4" s="26" t="str">
        <f>IFERROR(IF(VLOOKUP(Contacts[[#This Row],[Registration Number]],'[1]ET- AC Registrations'!$G$5:$AC$8000,20,FALSE)=TRUE,"Yes","No"),"")</f>
        <v>No</v>
      </c>
      <c r="H1074" s="26" t="str">
        <f>IFERROR(IF(VLOOKUP(Contacts[[#This Row],[Registration Number]],'[1]ET- AC Registrations'!$G$5:$AC$8000,21,FALSE)=TRUE,"Yes","No"),"")</f>
        <v>No</v>
      </c>
      <c r="I1074" s="26" t="str">
        <f>IFERROR(IF(VLOOKUP(Contacts[[#This Row],[Registration Number]],'[1]ET- AC Registrations'!$G$5:$AC$8000,22,FALSE)=TRUE,"Yes","No"),"")</f>
        <v>Yes</v>
      </c>
      <c r="J1074" s="26" t="str">
        <f>IFERROR(IF(VLOOKUP(Contacts[[#This Row],[Registration Number]],'[1]ET- AC Registrations'!$G$5:$AC$8000,23,FALSE)=TRUE,"Yes","No"),"")</f>
        <v>No</v>
      </c>
      <c r="K1074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1075" spans="2:11" ht="30" customHeight="1" x14ac:dyDescent="0.3">
      <c r="B1075" s="1" t="s">
        <v>1085</v>
      </c>
      <c r="C1075" s="2" t="str">
        <f>IFERROR(INDEX('[1]ET- AC Registrations'!$A$5:$AE$8000,MATCH(Contacts[[#This Row],[Registration Number]],'[1]ET- AC Registrations'!$G$5:$G$8000,0),MATCH("Operation Name",'[1]ET- AC Registrations'!$A$5:$AE$5,0)),"")</f>
        <v>OS Sales Co LLC dba Omaha Steaks</v>
      </c>
      <c r="D1075" s="2"/>
      <c r="E1075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75" s="4" t="str">
        <f>IF(C1075="","",IF(COUNTIFS('[1]ET-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75" s="26" t="str">
        <f>IFERROR(IF(VLOOKUP(Contacts[[#This Row],[Registration Number]],'[1]ET- AC Registrations'!$G$5:$AC$8000,20,FALSE)=TRUE,"Yes","No"),"")</f>
        <v>No</v>
      </c>
      <c r="H1075" s="26" t="str">
        <f>IFERROR(IF(VLOOKUP(Contacts[[#This Row],[Registration Number]],'[1]ET- AC Registrations'!$G$5:$AC$8000,21,FALSE)=TRUE,"Yes","No"),"")</f>
        <v>No</v>
      </c>
      <c r="I1075" s="26" t="str">
        <f>IFERROR(IF(VLOOKUP(Contacts[[#This Row],[Registration Number]],'[1]ET- AC Registrations'!$G$5:$AC$8000,22,FALSE)=TRUE,"Yes","No"),"")</f>
        <v>Yes</v>
      </c>
      <c r="J1075" s="26" t="str">
        <f>IFERROR(IF(VLOOKUP(Contacts[[#This Row],[Registration Number]],'[1]ET- AC Registrations'!$G$5:$AC$8000,23,FALSE)=TRUE,"Yes","No"),"")</f>
        <v>No</v>
      </c>
      <c r="K1075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1076" spans="2:11" ht="30" customHeight="1" x14ac:dyDescent="0.3">
      <c r="B1076" s="1" t="s">
        <v>1086</v>
      </c>
      <c r="C1076" s="2" t="str">
        <f>IFERROR(INDEX('[1]ET- AC Registrations'!$A$5:$AE$8000,MATCH(Contacts[[#This Row],[Registration Number]],'[1]ET- AC Registrations'!$G$5:$G$8000,0),MATCH("Operation Name",'[1]ET- AC Registrations'!$A$5:$AE$5,0)),"")</f>
        <v>Omaha Steaks LLC</v>
      </c>
      <c r="D1076" s="2"/>
      <c r="E1076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76" s="4" t="str">
        <f>IF(C1076="","",IF(COUNTIFS('[1]ET-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6" s="26" t="str">
        <f>IFERROR(IF(VLOOKUP(Contacts[[#This Row],[Registration Number]],'[1]ET- AC Registrations'!$G$5:$AC$8000,20,FALSE)=TRUE,"Yes","No"),"")</f>
        <v>No</v>
      </c>
      <c r="H1076" s="26" t="str">
        <f>IFERROR(IF(VLOOKUP(Contacts[[#This Row],[Registration Number]],'[1]ET- AC Registrations'!$G$5:$AC$8000,21,FALSE)=TRUE,"Yes","No"),"")</f>
        <v>No</v>
      </c>
      <c r="I1076" s="26" t="str">
        <f>IFERROR(IF(VLOOKUP(Contacts[[#This Row],[Registration Number]],'[1]ET- AC Registrations'!$G$5:$AC$8000,22,FALSE)=TRUE,"Yes","No"),"")</f>
        <v>Yes</v>
      </c>
      <c r="J1076" s="26" t="str">
        <f>IFERROR(IF(VLOOKUP(Contacts[[#This Row],[Registration Number]],'[1]ET- AC Registrations'!$G$5:$AC$8000,23,FALSE)=TRUE,"Yes","No"),"")</f>
        <v>No</v>
      </c>
      <c r="K1076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1077" spans="2:11" ht="30" customHeight="1" x14ac:dyDescent="0.3">
      <c r="B1077" s="1" t="s">
        <v>1087</v>
      </c>
      <c r="C1077" s="2" t="str">
        <f>IFERROR(INDEX('[1]ET- AC Registrations'!$A$5:$AE$8000,MATCH(Contacts[[#This Row],[Registration Number]],'[1]ET- AC Registrations'!$G$5:$G$8000,0),MATCH("Operation Name",'[1]ET- AC Registrations'!$A$5:$AE$5,0)),"")</f>
        <v>OmahaSteaks.com LLC</v>
      </c>
      <c r="D1077" s="2"/>
      <c r="E1077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77" s="4" t="str">
        <f>IF(C1077="","",IF(COUNTIFS('[1]ET-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7" s="26" t="str">
        <f>IFERROR(IF(VLOOKUP(Contacts[[#This Row],[Registration Number]],'[1]ET- AC Registrations'!$G$5:$AC$8000,20,FALSE)=TRUE,"Yes","No"),"")</f>
        <v>No</v>
      </c>
      <c r="H1077" s="26" t="str">
        <f>IFERROR(IF(VLOOKUP(Contacts[[#This Row],[Registration Number]],'[1]ET- AC Registrations'!$G$5:$AC$8000,21,FALSE)=TRUE,"Yes","No"),"")</f>
        <v>No</v>
      </c>
      <c r="I1077" s="26" t="str">
        <f>IFERROR(IF(VLOOKUP(Contacts[[#This Row],[Registration Number]],'[1]ET- AC Registrations'!$G$5:$AC$8000,22,FALSE)=TRUE,"Yes","No"),"")</f>
        <v>Yes</v>
      </c>
      <c r="J1077" s="26" t="str">
        <f>IFERROR(IF(VLOOKUP(Contacts[[#This Row],[Registration Number]],'[1]ET- AC Registrations'!$G$5:$AC$8000,23,FALSE)=TRUE,"Yes","No"),"")</f>
        <v>No</v>
      </c>
      <c r="K1077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1078" spans="2:11" ht="30" customHeight="1" x14ac:dyDescent="0.3">
      <c r="B1078" s="1" t="s">
        <v>1088</v>
      </c>
      <c r="C1078" s="2" t="str">
        <f>IFERROR(INDEX('[1]ET- AC Registrations'!$A$5:$AE$8000,MATCH(Contacts[[#This Row],[Registration Number]],'[1]ET- AC Registrations'!$G$5:$G$8000,0),MATCH("Operation Name",'[1]ET- AC Registrations'!$A$5:$AE$5,0)),"")</f>
        <v>Omaha Steaks LLC</v>
      </c>
      <c r="D1078" s="2"/>
      <c r="E1078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78" s="4" t="str">
        <f>IF(C1078="","",IF(COUNTIFS('[1]ET-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8" s="26" t="str">
        <f>IFERROR(IF(VLOOKUP(Contacts[[#This Row],[Registration Number]],'[1]ET- AC Registrations'!$G$5:$AC$8000,20,FALSE)=TRUE,"Yes","No"),"")</f>
        <v>No</v>
      </c>
      <c r="H1078" s="26" t="str">
        <f>IFERROR(IF(VLOOKUP(Contacts[[#This Row],[Registration Number]],'[1]ET- AC Registrations'!$G$5:$AC$8000,21,FALSE)=TRUE,"Yes","No"),"")</f>
        <v>No</v>
      </c>
      <c r="I1078" s="26" t="str">
        <f>IFERROR(IF(VLOOKUP(Contacts[[#This Row],[Registration Number]],'[1]ET- AC Registrations'!$G$5:$AC$8000,22,FALSE)=TRUE,"Yes","No"),"")</f>
        <v>Yes</v>
      </c>
      <c r="J1078" s="26" t="str">
        <f>IFERROR(IF(VLOOKUP(Contacts[[#This Row],[Registration Number]],'[1]ET- AC Registrations'!$G$5:$AC$8000,23,FALSE)=TRUE,"Yes","No"),"")</f>
        <v>No</v>
      </c>
      <c r="K1078" s="26" t="str">
        <f>IFERROR(INDEX('[1]ET- AC Registrations'!$A$5:$AE$8000,MATCH(Contacts[[#This Row],[Registration Number]],'[1]ET- AC Registrations'!$G$5:$G$8000,0),MATCH("City",'[1]ET- AC Registrations'!$A$5:$AE$5,0)),"")</f>
        <v>Omaha</v>
      </c>
    </row>
    <row r="1079" spans="2:11" ht="30" customHeight="1" x14ac:dyDescent="0.3">
      <c r="B1079" s="1" t="s">
        <v>1089</v>
      </c>
      <c r="C1079" s="2" t="str">
        <f>IFERROR(INDEX('[1]ET- AC Registrations'!$A$5:$AE$8000,MATCH(Contacts[[#This Row],[Registration Number]],'[1]ET- AC Registrations'!$G$5:$G$8000,0),MATCH("Operation Name",'[1]ET- AC Registrations'!$A$5:$AE$5,0)),"")</f>
        <v>Armada Warehouse Solutions LLC</v>
      </c>
      <c r="D1079" s="2"/>
      <c r="E1079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79" s="4" t="str">
        <f>IF(C1079="","",IF(COUNTIFS('[1]ET-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79" s="26" t="str">
        <f>IFERROR(IF(VLOOKUP(Contacts[[#This Row],[Registration Number]],'[1]ET- AC Registrations'!$G$5:$AC$8000,20,FALSE)=TRUE,"Yes","No"),"")</f>
        <v>No</v>
      </c>
      <c r="H1079" s="26" t="str">
        <f>IFERROR(IF(VLOOKUP(Contacts[[#This Row],[Registration Number]],'[1]ET- AC Registrations'!$G$5:$AC$8000,21,FALSE)=TRUE,"Yes","No"),"")</f>
        <v>Yes</v>
      </c>
      <c r="I1079" s="26" t="str">
        <f>IFERROR(IF(VLOOKUP(Contacts[[#This Row],[Registration Number]],'[1]ET- AC Registrations'!$G$5:$AC$8000,22,FALSE)=TRUE,"Yes","No"),"")</f>
        <v>Yes</v>
      </c>
      <c r="J1079" s="26" t="str">
        <f>IFERROR(IF(VLOOKUP(Contacts[[#This Row],[Registration Number]],'[1]ET- AC Registrations'!$G$5:$AC$8000,23,FALSE)=TRUE,"Yes","No"),"")</f>
        <v>No</v>
      </c>
      <c r="K1079" s="26" t="str">
        <f>IFERROR(INDEX('[1]ET- AC Registrations'!$A$5:$AE$8000,MATCH(Contacts[[#This Row],[Registration Number]],'[1]ET- AC Registrations'!$G$5:$G$8000,0),MATCH("City",'[1]ET- AC Registrations'!$A$5:$AE$5,0)),"")</f>
        <v>East Point</v>
      </c>
    </row>
    <row r="1080" spans="2:11" ht="30" customHeight="1" x14ac:dyDescent="0.3">
      <c r="B1080" s="1" t="s">
        <v>1090</v>
      </c>
      <c r="C1080" s="2" t="str">
        <f>IFERROR(INDEX('[1]ET- AC Registrations'!$A$5:$AE$8000,MATCH(Contacts[[#This Row],[Registration Number]],'[1]ET- AC Registrations'!$G$5:$G$8000,0),MATCH("Operation Name",'[1]ET- AC Registrations'!$A$5:$AE$5,0)),"")</f>
        <v>Armada Warehouse Solutions LLC</v>
      </c>
      <c r="D1080" s="2"/>
      <c r="E1080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80" s="4" t="str">
        <f>IF(C1080="","",IF(COUNTIFS('[1]ET-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0" s="26" t="str">
        <f>IFERROR(IF(VLOOKUP(Contacts[[#This Row],[Registration Number]],'[1]ET- AC Registrations'!$G$5:$AC$8000,20,FALSE)=TRUE,"Yes","No"),"")</f>
        <v>No</v>
      </c>
      <c r="H1080" s="26" t="str">
        <f>IFERROR(IF(VLOOKUP(Contacts[[#This Row],[Registration Number]],'[1]ET- AC Registrations'!$G$5:$AC$8000,21,FALSE)=TRUE,"Yes","No"),"")</f>
        <v>Yes</v>
      </c>
      <c r="I1080" s="26" t="str">
        <f>IFERROR(IF(VLOOKUP(Contacts[[#This Row],[Registration Number]],'[1]ET- AC Registrations'!$G$5:$AC$8000,22,FALSE)=TRUE,"Yes","No"),"")</f>
        <v>Yes</v>
      </c>
      <c r="J1080" s="26" t="str">
        <f>IFERROR(IF(VLOOKUP(Contacts[[#This Row],[Registration Number]],'[1]ET- AC Registrations'!$G$5:$AC$8000,23,FALSE)=TRUE,"Yes","No"),"")</f>
        <v>No</v>
      </c>
      <c r="K1080" s="26" t="str">
        <f>IFERROR(INDEX('[1]ET- AC Registrations'!$A$5:$AE$8000,MATCH(Contacts[[#This Row],[Registration Number]],'[1]ET- AC Registrations'!$G$5:$G$8000,0),MATCH("City",'[1]ET- AC Registrations'!$A$5:$AE$5,0)),"")</f>
        <v>Romeoville</v>
      </c>
    </row>
    <row r="1081" spans="2:11" ht="30" customHeight="1" x14ac:dyDescent="0.3">
      <c r="B1081" s="1" t="s">
        <v>1091</v>
      </c>
      <c r="C1081" s="2" t="str">
        <f>IFERROR(INDEX('[1]ET- AC Registrations'!$A$5:$AE$8000,MATCH(Contacts[[#This Row],[Registration Number]],'[1]ET- AC Registrations'!$G$5:$G$8000,0),MATCH("Operation Name",'[1]ET- AC Registrations'!$A$5:$AE$5,0)),"")</f>
        <v>Armada Warehouse Solutions LLC</v>
      </c>
      <c r="D1081" s="2"/>
      <c r="E1081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81" s="4" t="str">
        <f>IF(C1081="","",IF(COUNTIFS('[1]ET-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1" s="26" t="str">
        <f>IFERROR(IF(VLOOKUP(Contacts[[#This Row],[Registration Number]],'[1]ET- AC Registrations'!$G$5:$AC$8000,20,FALSE)=TRUE,"Yes","No"),"")</f>
        <v>No</v>
      </c>
      <c r="H1081" s="26" t="str">
        <f>IFERROR(IF(VLOOKUP(Contacts[[#This Row],[Registration Number]],'[1]ET- AC Registrations'!$G$5:$AC$8000,21,FALSE)=TRUE,"Yes","No"),"")</f>
        <v>Yes</v>
      </c>
      <c r="I1081" s="26" t="str">
        <f>IFERROR(IF(VLOOKUP(Contacts[[#This Row],[Registration Number]],'[1]ET- AC Registrations'!$G$5:$AC$8000,22,FALSE)=TRUE,"Yes","No"),"")</f>
        <v>Yes</v>
      </c>
      <c r="J1081" s="26" t="str">
        <f>IFERROR(IF(VLOOKUP(Contacts[[#This Row],[Registration Number]],'[1]ET- AC Registrations'!$G$5:$AC$8000,23,FALSE)=TRUE,"Yes","No"),"")</f>
        <v>No</v>
      </c>
      <c r="K1081" s="26" t="str">
        <f>IFERROR(INDEX('[1]ET- AC Registrations'!$A$5:$AE$8000,MATCH(Contacts[[#This Row],[Registration Number]],'[1]ET- AC Registrations'!$G$5:$G$8000,0),MATCH("City",'[1]ET- AC Registrations'!$A$5:$AE$5,0)),"")</f>
        <v>Greencastle</v>
      </c>
    </row>
    <row r="1082" spans="2:11" ht="30" customHeight="1" x14ac:dyDescent="0.3">
      <c r="B1082" s="1" t="s">
        <v>1092</v>
      </c>
      <c r="C1082" s="2" t="str">
        <f>IFERROR(INDEX('[1]ET- AC Registrations'!$A$5:$AE$8000,MATCH(Contacts[[#This Row],[Registration Number]],'[1]ET- AC Registrations'!$G$5:$G$8000,0),MATCH("Operation Name",'[1]ET- AC Registrations'!$A$5:$AE$5,0)),"")</f>
        <v>Armada Warehouse Solutions LLC</v>
      </c>
      <c r="D1082" s="2"/>
      <c r="E1082" s="3">
        <f>IFERROR(INDEX('[1]ET- AC Registrations'!$A$5:$AE$8000,MATCH(Contacts[[#This Row],[Registration Number]],'[1]ET- AC Registrations'!$G$5:$G$8000,0),MATCH("Expiration Date",'[1]ET- AC Registrations'!$A$5:$AE$5,0)),"")</f>
        <v>45582</v>
      </c>
      <c r="F1082" s="4" t="str">
        <f>IF(C1082="","",IF(COUNTIFS('[1]ET-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2" s="26" t="str">
        <f>IFERROR(IF(VLOOKUP(Contacts[[#This Row],[Registration Number]],'[1]ET- AC Registrations'!$G$5:$AC$8000,20,FALSE)=TRUE,"Yes","No"),"")</f>
        <v>No</v>
      </c>
      <c r="H1082" s="26" t="str">
        <f>IFERROR(IF(VLOOKUP(Contacts[[#This Row],[Registration Number]],'[1]ET- AC Registrations'!$G$5:$AC$8000,21,FALSE)=TRUE,"Yes","No"),"")</f>
        <v>Yes</v>
      </c>
      <c r="I1082" s="26" t="str">
        <f>IFERROR(IF(VLOOKUP(Contacts[[#This Row],[Registration Number]],'[1]ET- AC Registrations'!$G$5:$AC$8000,22,FALSE)=TRUE,"Yes","No"),"")</f>
        <v>Yes</v>
      </c>
      <c r="J1082" s="26" t="str">
        <f>IFERROR(IF(VLOOKUP(Contacts[[#This Row],[Registration Number]],'[1]ET- AC Registrations'!$G$5:$AC$8000,23,FALSE)=TRUE,"Yes","No"),"")</f>
        <v>No</v>
      </c>
      <c r="K1082" s="26" t="str">
        <f>IFERROR(INDEX('[1]ET- AC Registrations'!$A$5:$AE$8000,MATCH(Contacts[[#This Row],[Registration Number]],'[1]ET- AC Registrations'!$G$5:$G$8000,0),MATCH("City",'[1]ET- AC Registrations'!$A$5:$AE$5,0)),"")</f>
        <v>Flower Mound</v>
      </c>
    </row>
    <row r="1083" spans="2:11" ht="30" customHeight="1" x14ac:dyDescent="0.3">
      <c r="B1083" s="1" t="s">
        <v>1093</v>
      </c>
      <c r="C1083" s="2" t="str">
        <f>IFERROR(INDEX('[1]ET- AC Registrations'!$A$5:$AE$8000,MATCH(Contacts[[#This Row],[Registration Number]],'[1]ET- AC Registrations'!$G$5:$G$8000,0),MATCH("Operation Name",'[1]ET- AC Registrations'!$A$5:$AE$5,0)),"")</f>
        <v>Cal-Maine Foods Inc Tooele</v>
      </c>
      <c r="D1083" s="2"/>
      <c r="E1083" s="3">
        <f>IFERROR(INDEX('[1]ET- AC Registrations'!$A$5:$AE$8000,MATCH(Contacts[[#This Row],[Registration Number]],'[1]ET- AC Registrations'!$G$5:$G$8000,0),MATCH("Expiration Date",'[1]ET- AC Registrations'!$A$5:$AE$5,0)),"")</f>
        <v>45583</v>
      </c>
      <c r="F1083" s="4" t="str">
        <f>IF(C1083="","",IF(COUNTIFS('[1]ET-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3" s="26" t="str">
        <f>IFERROR(IF(VLOOKUP(Contacts[[#This Row],[Registration Number]],'[1]ET- AC Registrations'!$G$5:$AC$8000,20,FALSE)=TRUE,"Yes","No"),"")</f>
        <v>Yes</v>
      </c>
      <c r="H1083" s="26" t="str">
        <f>IFERROR(IF(VLOOKUP(Contacts[[#This Row],[Registration Number]],'[1]ET- AC Registrations'!$G$5:$AC$8000,21,FALSE)=TRUE,"Yes","No"),"")</f>
        <v>No</v>
      </c>
      <c r="I1083" s="26" t="str">
        <f>IFERROR(IF(VLOOKUP(Contacts[[#This Row],[Registration Number]],'[1]ET- AC Registrations'!$G$5:$AC$8000,22,FALSE)=TRUE,"Yes","No"),"")</f>
        <v>No</v>
      </c>
      <c r="J1083" s="26" t="str">
        <f>IFERROR(IF(VLOOKUP(Contacts[[#This Row],[Registration Number]],'[1]ET- AC Registrations'!$G$5:$AC$8000,23,FALSE)=TRUE,"Yes","No"),"")</f>
        <v>No</v>
      </c>
      <c r="K1083" s="26" t="str">
        <f>IFERROR(INDEX('[1]ET- AC Registrations'!$A$5:$AE$8000,MATCH(Contacts[[#This Row],[Registration Number]],'[1]ET- AC Registrations'!$G$5:$G$8000,0),MATCH("City",'[1]ET- AC Registrations'!$A$5:$AE$5,0)),"")</f>
        <v>Erda</v>
      </c>
    </row>
    <row r="1084" spans="2:11" ht="30" customHeight="1" x14ac:dyDescent="0.3">
      <c r="B1084" s="1" t="s">
        <v>1094</v>
      </c>
      <c r="C1084" s="2" t="str">
        <f>IFERROR(INDEX('[1]ET- AC Registrations'!$A$5:$AE$8000,MATCH(Contacts[[#This Row],[Registration Number]],'[1]ET- AC Registrations'!$G$5:$G$8000,0),MATCH("Operation Name",'[1]ET- AC Registrations'!$A$5:$AE$5,0)),"")</f>
        <v>Cal-Maine Foods Inc Pittsburg</v>
      </c>
      <c r="D1084" s="2"/>
      <c r="E1084" s="3">
        <f>IFERROR(INDEX('[1]ET- AC Registrations'!$A$5:$AE$8000,MATCH(Contacts[[#This Row],[Registration Number]],'[1]ET- AC Registrations'!$G$5:$G$8000,0),MATCH("Expiration Date",'[1]ET- AC Registrations'!$A$5:$AE$5,0)),"")</f>
        <v>45583</v>
      </c>
      <c r="F1084" s="4" t="str">
        <f>IF(C1084="","",IF(COUNTIFS('[1]ET-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4" s="26" t="str">
        <f>IFERROR(IF(VLOOKUP(Contacts[[#This Row],[Registration Number]],'[1]ET- AC Registrations'!$G$5:$AC$8000,20,FALSE)=TRUE,"Yes","No"),"")</f>
        <v>Yes</v>
      </c>
      <c r="H1084" s="26" t="str">
        <f>IFERROR(IF(VLOOKUP(Contacts[[#This Row],[Registration Number]],'[1]ET- AC Registrations'!$G$5:$AC$8000,21,FALSE)=TRUE,"Yes","No"),"")</f>
        <v>No</v>
      </c>
      <c r="I1084" s="26" t="str">
        <f>IFERROR(IF(VLOOKUP(Contacts[[#This Row],[Registration Number]],'[1]ET- AC Registrations'!$G$5:$AC$8000,22,FALSE)=TRUE,"Yes","No"),"")</f>
        <v>No</v>
      </c>
      <c r="J1084" s="26" t="str">
        <f>IFERROR(IF(VLOOKUP(Contacts[[#This Row],[Registration Number]],'[1]ET- AC Registrations'!$G$5:$AC$8000,23,FALSE)=TRUE,"Yes","No"),"")</f>
        <v>No</v>
      </c>
      <c r="K1084" s="26" t="str">
        <f>IFERROR(INDEX('[1]ET- AC Registrations'!$A$5:$AE$8000,MATCH(Contacts[[#This Row],[Registration Number]],'[1]ET- AC Registrations'!$G$5:$G$8000,0),MATCH("City",'[1]ET- AC Registrations'!$A$5:$AE$5,0)),"")</f>
        <v>Pittsburg</v>
      </c>
    </row>
    <row r="1085" spans="2:11" ht="30" customHeight="1" x14ac:dyDescent="0.3">
      <c r="B1085" s="1" t="s">
        <v>1095</v>
      </c>
      <c r="C1085" s="2" t="str">
        <f>IFERROR(INDEX('[1]ET- AC Registrations'!$A$5:$AE$8000,MATCH(Contacts[[#This Row],[Registration Number]],'[1]ET- AC Registrations'!$G$5:$G$8000,0),MATCH("Operation Name",'[1]ET- AC Registrations'!$A$5:$AE$5,0)),"")</f>
        <v>Lineage Logistics LLC Batavia</v>
      </c>
      <c r="D1085" s="2"/>
      <c r="E1085" s="3">
        <f>IFERROR(INDEX('[1]ET- AC Registrations'!$A$5:$AE$8000,MATCH(Contacts[[#This Row],[Registration Number]],'[1]ET- AC Registrations'!$G$5:$G$8000,0),MATCH("Expiration Date",'[1]ET- AC Registrations'!$A$5:$AE$5,0)),"")</f>
        <v>45585</v>
      </c>
      <c r="F1085" s="4" t="str">
        <f>IF(C1085="","",IF(COUNTIFS('[1]ET-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5" s="26" t="str">
        <f>IFERROR(IF(VLOOKUP(Contacts[[#This Row],[Registration Number]],'[1]ET- AC Registrations'!$G$5:$AC$8000,20,FALSE)=TRUE,"Yes","No"),"")</f>
        <v>No</v>
      </c>
      <c r="H1085" s="26" t="str">
        <f>IFERROR(IF(VLOOKUP(Contacts[[#This Row],[Registration Number]],'[1]ET- AC Registrations'!$G$5:$AC$8000,21,FALSE)=TRUE,"Yes","No"),"")</f>
        <v>No</v>
      </c>
      <c r="I1085" s="26" t="str">
        <f>IFERROR(IF(VLOOKUP(Contacts[[#This Row],[Registration Number]],'[1]ET- AC Registrations'!$G$5:$AC$8000,22,FALSE)=TRUE,"Yes","No"),"")</f>
        <v>Yes</v>
      </c>
      <c r="J1085" s="26" t="str">
        <f>IFERROR(IF(VLOOKUP(Contacts[[#This Row],[Registration Number]],'[1]ET- AC Registrations'!$G$5:$AC$8000,23,FALSE)=TRUE,"Yes","No"),"")</f>
        <v>No</v>
      </c>
      <c r="K1085" s="26" t="str">
        <f>IFERROR(INDEX('[1]ET- AC Registrations'!$A$5:$AE$8000,MATCH(Contacts[[#This Row],[Registration Number]],'[1]ET- AC Registrations'!$G$5:$G$8000,0),MATCH("City",'[1]ET- AC Registrations'!$A$5:$AE$5,0)),"")</f>
        <v>Batavia</v>
      </c>
    </row>
    <row r="1086" spans="2:11" ht="30" customHeight="1" x14ac:dyDescent="0.3">
      <c r="B1086" s="1" t="s">
        <v>1096</v>
      </c>
      <c r="C1086" s="2" t="str">
        <f>IFERROR(INDEX('[1]ET- AC Registrations'!$A$5:$AE$8000,MATCH(Contacts[[#This Row],[Registration Number]],'[1]ET- AC Registrations'!$G$5:$G$8000,0),MATCH("Operation Name",'[1]ET- AC Registrations'!$A$5:$AE$5,0)),"")</f>
        <v>Lineage Logistics LLC Olathe</v>
      </c>
      <c r="D1086" s="2"/>
      <c r="E1086" s="3">
        <f>IFERROR(INDEX('[1]ET- AC Registrations'!$A$5:$AE$8000,MATCH(Contacts[[#This Row],[Registration Number]],'[1]ET- AC Registrations'!$G$5:$G$8000,0),MATCH("Expiration Date",'[1]ET- AC Registrations'!$A$5:$AE$5,0)),"")</f>
        <v>45585</v>
      </c>
      <c r="F1086" s="4" t="str">
        <f>IF(C1086="","",IF(COUNTIFS('[1]ET-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6" s="26" t="str">
        <f>IFERROR(IF(VLOOKUP(Contacts[[#This Row],[Registration Number]],'[1]ET- AC Registrations'!$G$5:$AC$8000,20,FALSE)=TRUE,"Yes","No"),"")</f>
        <v>No</v>
      </c>
      <c r="H1086" s="26" t="str">
        <f>IFERROR(IF(VLOOKUP(Contacts[[#This Row],[Registration Number]],'[1]ET- AC Registrations'!$G$5:$AC$8000,21,FALSE)=TRUE,"Yes","No"),"")</f>
        <v>No</v>
      </c>
      <c r="I1086" s="26" t="str">
        <f>IFERROR(IF(VLOOKUP(Contacts[[#This Row],[Registration Number]],'[1]ET- AC Registrations'!$G$5:$AC$8000,22,FALSE)=TRUE,"Yes","No"),"")</f>
        <v>Yes</v>
      </c>
      <c r="J1086" s="26" t="str">
        <f>IFERROR(IF(VLOOKUP(Contacts[[#This Row],[Registration Number]],'[1]ET- AC Registrations'!$G$5:$AC$8000,23,FALSE)=TRUE,"Yes","No"),"")</f>
        <v>No</v>
      </c>
      <c r="K1086" s="26" t="str">
        <f>IFERROR(INDEX('[1]ET- AC Registrations'!$A$5:$AE$8000,MATCH(Contacts[[#This Row],[Registration Number]],'[1]ET- AC Registrations'!$G$5:$G$8000,0),MATCH("City",'[1]ET- AC Registrations'!$A$5:$AE$5,0)),"")</f>
        <v>Olathe</v>
      </c>
    </row>
    <row r="1087" spans="2:11" ht="30" customHeight="1" x14ac:dyDescent="0.3">
      <c r="B1087" s="1" t="s">
        <v>1097</v>
      </c>
      <c r="C1087" s="2" t="str">
        <f>IFERROR(INDEX('[1]ET- AC Registrations'!$A$5:$AE$8000,MATCH(Contacts[[#This Row],[Registration Number]],'[1]ET- AC Registrations'!$G$5:$G$8000,0),MATCH("Operation Name",'[1]ET- AC Registrations'!$A$5:$AE$5,0)),"")</f>
        <v>ProEgg Inc</v>
      </c>
      <c r="D1087" s="2"/>
      <c r="E1087" s="3">
        <f>IFERROR(INDEX('[1]ET- AC Registrations'!$A$5:$AE$8000,MATCH(Contacts[[#This Row],[Registration Number]],'[1]ET- AC Registrations'!$G$5:$G$8000,0),MATCH("Expiration Date",'[1]ET- AC Registrations'!$A$5:$AE$5,0)),"")</f>
        <v>45585</v>
      </c>
      <c r="F1087" s="4" t="str">
        <f>IF(C1087="","",IF(COUNTIFS('[1]ET-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7" s="26" t="str">
        <f>IFERROR(IF(VLOOKUP(Contacts[[#This Row],[Registration Number]],'[1]ET- AC Registrations'!$G$5:$AC$8000,20,FALSE)=TRUE,"Yes","No"),"")</f>
        <v>Yes</v>
      </c>
      <c r="H1087" s="26" t="str">
        <f>IFERROR(IF(VLOOKUP(Contacts[[#This Row],[Registration Number]],'[1]ET- AC Registrations'!$G$5:$AC$8000,21,FALSE)=TRUE,"Yes","No"),"")</f>
        <v>Yes</v>
      </c>
      <c r="I1087" s="26" t="str">
        <f>IFERROR(IF(VLOOKUP(Contacts[[#This Row],[Registration Number]],'[1]ET- AC Registrations'!$G$5:$AC$8000,22,FALSE)=TRUE,"Yes","No"),"")</f>
        <v>No</v>
      </c>
      <c r="J1087" s="26" t="str">
        <f>IFERROR(IF(VLOOKUP(Contacts[[#This Row],[Registration Number]],'[1]ET- AC Registrations'!$G$5:$AC$8000,23,FALSE)=TRUE,"Yes","No"),"")</f>
        <v>No</v>
      </c>
      <c r="K1087" s="26" t="str">
        <f>IFERROR(INDEX('[1]ET- AC Registrations'!$A$5:$AE$8000,MATCH(Contacts[[#This Row],[Registration Number]],'[1]ET- AC Registrations'!$G$5:$G$8000,0),MATCH("City",'[1]ET- AC Registrations'!$A$5:$AE$5,0)),"")</f>
        <v>Aurora</v>
      </c>
    </row>
    <row r="1088" spans="2:11" ht="30" customHeight="1" x14ac:dyDescent="0.3">
      <c r="B1088" s="1" t="s">
        <v>1098</v>
      </c>
      <c r="C1088" s="2" t="str">
        <f>IFERROR(INDEX('[1]ET- AC Registrations'!$A$5:$AE$8000,MATCH(Contacts[[#This Row],[Registration Number]],'[1]ET- AC Registrations'!$G$5:$G$8000,0),MATCH("Operation Name",'[1]ET- AC Registrations'!$A$5:$AE$5,0)),"")</f>
        <v>Lineage Logistics - McDonough</v>
      </c>
      <c r="D1088" s="2"/>
      <c r="E1088" s="3">
        <f>IFERROR(INDEX('[1]ET- AC Registrations'!$A$5:$AE$8000,MATCH(Contacts[[#This Row],[Registration Number]],'[1]ET- AC Registrations'!$G$5:$G$8000,0),MATCH("Expiration Date",'[1]ET- AC Registrations'!$A$5:$AE$5,0)),"")</f>
        <v>45588</v>
      </c>
      <c r="F1088" s="4" t="str">
        <f>IF(C1088="","",IF(COUNTIFS('[1]ET-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88" s="26" t="str">
        <f>IFERROR(IF(VLOOKUP(Contacts[[#This Row],[Registration Number]],'[1]ET- AC Registrations'!$G$5:$AC$8000,20,FALSE)=TRUE,"Yes","No"),"")</f>
        <v>Yes</v>
      </c>
      <c r="H1088" s="26" t="str">
        <f>IFERROR(IF(VLOOKUP(Contacts[[#This Row],[Registration Number]],'[1]ET- AC Registrations'!$G$5:$AC$8000,21,FALSE)=TRUE,"Yes","No"),"")</f>
        <v>Yes</v>
      </c>
      <c r="I1088" s="26" t="str">
        <f>IFERROR(IF(VLOOKUP(Contacts[[#This Row],[Registration Number]],'[1]ET- AC Registrations'!$G$5:$AC$8000,22,FALSE)=TRUE,"Yes","No"),"")</f>
        <v>Yes</v>
      </c>
      <c r="J1088" s="26" t="str">
        <f>IFERROR(IF(VLOOKUP(Contacts[[#This Row],[Registration Number]],'[1]ET- AC Registrations'!$G$5:$AC$8000,23,FALSE)=TRUE,"Yes","No"),"")</f>
        <v>Yes</v>
      </c>
      <c r="K1088" s="26" t="str">
        <f>IFERROR(INDEX('[1]ET- AC Registrations'!$A$5:$AE$8000,MATCH(Contacts[[#This Row],[Registration Number]],'[1]ET- AC Registrations'!$G$5:$G$8000,0),MATCH("City",'[1]ET- AC Registrations'!$A$5:$AE$5,0)),"")</f>
        <v>McDonough</v>
      </c>
    </row>
    <row r="1089" spans="2:11" ht="30" customHeight="1" x14ac:dyDescent="0.3">
      <c r="B1089" s="1" t="s">
        <v>1099</v>
      </c>
      <c r="C1089" s="2" t="str">
        <f>IFERROR(INDEX('[1]ET- AC Registrations'!$A$5:$AE$8000,MATCH(Contacts[[#This Row],[Registration Number]],'[1]ET- AC Registrations'!$G$5:$G$8000,0),MATCH("Operation Name",'[1]ET- AC Registrations'!$A$5:$AE$5,0)),"")</f>
        <v>United Foods International USA Inc</v>
      </c>
      <c r="D1089" s="2"/>
      <c r="E1089" s="3">
        <f>IFERROR(INDEX('[1]ET- AC Registrations'!$A$5:$AE$8000,MATCH(Contacts[[#This Row],[Registration Number]],'[1]ET- AC Registrations'!$G$5:$G$8000,0),MATCH("Expiration Date",'[1]ET- AC Registrations'!$A$5:$AE$5,0)),"")</f>
        <v>45588</v>
      </c>
      <c r="F1089" s="4" t="str">
        <f>IF(C1089="","",IF(COUNTIFS('[1]ET-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89" s="26" t="str">
        <f>IFERROR(IF(VLOOKUP(Contacts[[#This Row],[Registration Number]],'[1]ET- AC Registrations'!$G$5:$AC$8000,20,FALSE)=TRUE,"Yes","No"),"")</f>
        <v>No</v>
      </c>
      <c r="H1089" s="26" t="str">
        <f>IFERROR(IF(VLOOKUP(Contacts[[#This Row],[Registration Number]],'[1]ET- AC Registrations'!$G$5:$AC$8000,21,FALSE)=TRUE,"Yes","No"),"")</f>
        <v>No</v>
      </c>
      <c r="I1089" s="26" t="str">
        <f>IFERROR(IF(VLOOKUP(Contacts[[#This Row],[Registration Number]],'[1]ET- AC Registrations'!$G$5:$AC$8000,22,FALSE)=TRUE,"Yes","No"),"")</f>
        <v>Yes</v>
      </c>
      <c r="J1089" s="26" t="str">
        <f>IFERROR(IF(VLOOKUP(Contacts[[#This Row],[Registration Number]],'[1]ET- AC Registrations'!$G$5:$AC$8000,23,FALSE)=TRUE,"Yes","No"),"")</f>
        <v>No</v>
      </c>
      <c r="K1089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1090" spans="2:11" ht="30" customHeight="1" x14ac:dyDescent="0.3">
      <c r="B1090" s="1" t="s">
        <v>1100</v>
      </c>
      <c r="C1090" s="2" t="str">
        <f>IFERROR(INDEX('[1]ET- AC Registrations'!$A$5:$AE$8000,MATCH(Contacts[[#This Row],[Registration Number]],'[1]ET- AC Registrations'!$G$5:$G$8000,0),MATCH("Operation Name",'[1]ET- AC Registrations'!$A$5:$AE$5,0)),"")</f>
        <v>Echo Lake Foods - Burlington</v>
      </c>
      <c r="D1090" s="2"/>
      <c r="E1090" s="3">
        <f>IFERROR(INDEX('[1]ET- AC Registrations'!$A$5:$AE$8000,MATCH(Contacts[[#This Row],[Registration Number]],'[1]ET- AC Registrations'!$G$5:$G$8000,0),MATCH("Expiration Date",'[1]ET- AC Registrations'!$A$5:$AE$5,0)),"")</f>
        <v>45588</v>
      </c>
      <c r="F1090" s="4" t="str">
        <f>IF(C1090="","",IF(COUNTIFS('[1]ET-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90" s="26" t="str">
        <f>IFERROR(IF(VLOOKUP(Contacts[[#This Row],[Registration Number]],'[1]ET- AC Registrations'!$G$5:$AC$8000,20,FALSE)=TRUE,"Yes","No"),"")</f>
        <v>No</v>
      </c>
      <c r="H1090" s="26" t="str">
        <f>IFERROR(IF(VLOOKUP(Contacts[[#This Row],[Registration Number]],'[1]ET- AC Registrations'!$G$5:$AC$8000,21,FALSE)=TRUE,"Yes","No"),"")</f>
        <v>Yes</v>
      </c>
      <c r="I1090" s="26" t="str">
        <f>IFERROR(IF(VLOOKUP(Contacts[[#This Row],[Registration Number]],'[1]ET- AC Registrations'!$G$5:$AC$8000,22,FALSE)=TRUE,"Yes","No"),"")</f>
        <v>No</v>
      </c>
      <c r="J1090" s="26" t="str">
        <f>IFERROR(IF(VLOOKUP(Contacts[[#This Row],[Registration Number]],'[1]ET- AC Registrations'!$G$5:$AC$8000,23,FALSE)=TRUE,"Yes","No"),"")</f>
        <v>No</v>
      </c>
      <c r="K1090" s="26" t="str">
        <f>IFERROR(INDEX('[1]ET- AC Registrations'!$A$5:$AE$8000,MATCH(Contacts[[#This Row],[Registration Number]],'[1]ET- AC Registrations'!$G$5:$G$8000,0),MATCH("City",'[1]ET- AC Registrations'!$A$5:$AE$5,0)),"")</f>
        <v>Burlington</v>
      </c>
    </row>
    <row r="1091" spans="2:11" ht="30" customHeight="1" x14ac:dyDescent="0.3">
      <c r="B1091" s="1" t="s">
        <v>1101</v>
      </c>
      <c r="C1091" s="2" t="str">
        <f>IFERROR(INDEX('[1]ET- AC Registrations'!$A$5:$AE$8000,MATCH(Contacts[[#This Row],[Registration Number]],'[1]ET- AC Registrations'!$G$5:$G$8000,0),MATCH("Operation Name",'[1]ET- AC Registrations'!$A$5:$AE$5,0)),"")</f>
        <v>Echo Lake Foods - Franksville</v>
      </c>
      <c r="D1091" s="2"/>
      <c r="E1091" s="3">
        <f>IFERROR(INDEX('[1]ET- AC Registrations'!$A$5:$AE$8000,MATCH(Contacts[[#This Row],[Registration Number]],'[1]ET- AC Registrations'!$G$5:$G$8000,0),MATCH("Expiration Date",'[1]ET- AC Registrations'!$A$5:$AE$5,0)),"")</f>
        <v>45588</v>
      </c>
      <c r="F1091" s="4" t="str">
        <f>IF(C1091="","",IF(COUNTIFS('[1]ET-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91" s="26" t="str">
        <f>IFERROR(IF(VLOOKUP(Contacts[[#This Row],[Registration Number]],'[1]ET- AC Registrations'!$G$5:$AC$8000,20,FALSE)=TRUE,"Yes","No"),"")</f>
        <v>No</v>
      </c>
      <c r="H1091" s="26" t="str">
        <f>IFERROR(IF(VLOOKUP(Contacts[[#This Row],[Registration Number]],'[1]ET- AC Registrations'!$G$5:$AC$8000,21,FALSE)=TRUE,"Yes","No"),"")</f>
        <v>Yes</v>
      </c>
      <c r="I1091" s="26" t="str">
        <f>IFERROR(IF(VLOOKUP(Contacts[[#This Row],[Registration Number]],'[1]ET- AC Registrations'!$G$5:$AC$8000,22,FALSE)=TRUE,"Yes","No"),"")</f>
        <v>No</v>
      </c>
      <c r="J1091" s="26" t="str">
        <f>IFERROR(IF(VLOOKUP(Contacts[[#This Row],[Registration Number]],'[1]ET- AC Registrations'!$G$5:$AC$8000,23,FALSE)=TRUE,"Yes","No"),"")</f>
        <v>No</v>
      </c>
      <c r="K1091" s="26" t="str">
        <f>IFERROR(INDEX('[1]ET- AC Registrations'!$A$5:$AE$8000,MATCH(Contacts[[#This Row],[Registration Number]],'[1]ET- AC Registrations'!$G$5:$G$8000,0),MATCH("City",'[1]ET- AC Registrations'!$A$5:$AE$5,0)),"")</f>
        <v>Franksville</v>
      </c>
    </row>
    <row r="1092" spans="2:11" ht="30" customHeight="1" x14ac:dyDescent="0.3">
      <c r="B1092" s="1" t="s">
        <v>1102</v>
      </c>
      <c r="C1092" s="2" t="str">
        <f>IFERROR(INDEX('[1]ET- AC Registrations'!$A$5:$AE$8000,MATCH(Contacts[[#This Row],[Registration Number]],'[1]ET- AC Registrations'!$G$5:$G$8000,0),MATCH("Operation Name",'[1]ET- AC Registrations'!$A$5:$AE$5,0)),"")</f>
        <v>Echo Lake Foods - Huntington</v>
      </c>
      <c r="D1092" s="2"/>
      <c r="E1092" s="3">
        <f>IFERROR(INDEX('[1]ET- AC Registrations'!$A$5:$AE$8000,MATCH(Contacts[[#This Row],[Registration Number]],'[1]ET- AC Registrations'!$G$5:$G$8000,0),MATCH("Expiration Date",'[1]ET- AC Registrations'!$A$5:$AE$5,0)),"")</f>
        <v>45619</v>
      </c>
      <c r="F1092" s="4" t="str">
        <f>IF(C1092="","",IF(COUNTIFS('[1]ET-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92" s="26" t="str">
        <f>IFERROR(IF(VLOOKUP(Contacts[[#This Row],[Registration Number]],'[1]ET- AC Registrations'!$G$5:$AC$8000,20,FALSE)=TRUE,"Yes","No"),"")</f>
        <v>No</v>
      </c>
      <c r="H1092" s="26" t="str">
        <f>IFERROR(IF(VLOOKUP(Contacts[[#This Row],[Registration Number]],'[1]ET- AC Registrations'!$G$5:$AC$8000,21,FALSE)=TRUE,"Yes","No"),"")</f>
        <v>Yes</v>
      </c>
      <c r="I1092" s="26" t="str">
        <f>IFERROR(IF(VLOOKUP(Contacts[[#This Row],[Registration Number]],'[1]ET- AC Registrations'!$G$5:$AC$8000,22,FALSE)=TRUE,"Yes","No"),"")</f>
        <v>No</v>
      </c>
      <c r="J1092" s="26" t="str">
        <f>IFERROR(IF(VLOOKUP(Contacts[[#This Row],[Registration Number]],'[1]ET- AC Registrations'!$G$5:$AC$8000,23,FALSE)=TRUE,"Yes","No"),"")</f>
        <v>No</v>
      </c>
      <c r="K1092" s="26" t="str">
        <f>IFERROR(INDEX('[1]ET- AC Registrations'!$A$5:$AE$8000,MATCH(Contacts[[#This Row],[Registration Number]],'[1]ET- AC Registrations'!$G$5:$G$8000,0),MATCH("City",'[1]ET- AC Registrations'!$A$5:$AE$5,0)),"")</f>
        <v>Huntington</v>
      </c>
    </row>
    <row r="1093" spans="2:11" ht="30" customHeight="1" x14ac:dyDescent="0.3">
      <c r="B1093" s="1" t="s">
        <v>1103</v>
      </c>
      <c r="C1093" s="2" t="str">
        <f>IFERROR(INDEX('[1]ET- AC Registrations'!$A$5:$AE$8000,MATCH(Contacts[[#This Row],[Registration Number]],'[1]ET- AC Registrations'!$G$5:$G$8000,0),MATCH("Operation Name",'[1]ET- AC Registrations'!$A$5:$AE$5,0)),"")</f>
        <v>Echo Lake Foods - Owensboro</v>
      </c>
      <c r="D1093" s="2"/>
      <c r="E1093" s="3">
        <f>IFERROR(INDEX('[1]ET- AC Registrations'!$A$5:$AE$8000,MATCH(Contacts[[#This Row],[Registration Number]],'[1]ET- AC Registrations'!$G$5:$G$8000,0),MATCH("Expiration Date",'[1]ET- AC Registrations'!$A$5:$AE$5,0)),"")</f>
        <v>45588</v>
      </c>
      <c r="F1093" s="4" t="str">
        <f>IF(C1093="","",IF(COUNTIFS('[1]ET-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93" s="26" t="str">
        <f>IFERROR(IF(VLOOKUP(Contacts[[#This Row],[Registration Number]],'[1]ET- AC Registrations'!$G$5:$AC$8000,20,FALSE)=TRUE,"Yes","No"),"")</f>
        <v>No</v>
      </c>
      <c r="H1093" s="26" t="str">
        <f>IFERROR(IF(VLOOKUP(Contacts[[#This Row],[Registration Number]],'[1]ET- AC Registrations'!$G$5:$AC$8000,21,FALSE)=TRUE,"Yes","No"),"")</f>
        <v>Yes</v>
      </c>
      <c r="I1093" s="26" t="str">
        <f>IFERROR(IF(VLOOKUP(Contacts[[#This Row],[Registration Number]],'[1]ET- AC Registrations'!$G$5:$AC$8000,22,FALSE)=TRUE,"Yes","No"),"")</f>
        <v>No</v>
      </c>
      <c r="J1093" s="26" t="str">
        <f>IFERROR(IF(VLOOKUP(Contacts[[#This Row],[Registration Number]],'[1]ET- AC Registrations'!$G$5:$AC$8000,23,FALSE)=TRUE,"Yes","No"),"")</f>
        <v>No</v>
      </c>
      <c r="K1093" s="26" t="str">
        <f>IFERROR(INDEX('[1]ET- AC Registrations'!$A$5:$AE$8000,MATCH(Contacts[[#This Row],[Registration Number]],'[1]ET- AC Registrations'!$G$5:$G$8000,0),MATCH("City",'[1]ET- AC Registrations'!$A$5:$AE$5,0)),"")</f>
        <v>Owensboro</v>
      </c>
    </row>
    <row r="1094" spans="2:11" ht="30" customHeight="1" x14ac:dyDescent="0.3">
      <c r="B1094" s="1" t="s">
        <v>1104</v>
      </c>
      <c r="C1094" s="2" t="str">
        <f>IFERROR(INDEX('[1]ET- AC Registrations'!$A$5:$AE$8000,MATCH(Contacts[[#This Row],[Registration Number]],'[1]ET- AC Registrations'!$G$5:$G$8000,0),MATCH("Operation Name",'[1]ET- AC Registrations'!$A$5:$AE$5,0)),"")</f>
        <v>United Foods International USA Inc</v>
      </c>
      <c r="D1094" s="2"/>
      <c r="E1094" s="3">
        <f>IFERROR(INDEX('[1]ET- AC Registrations'!$A$5:$AE$8000,MATCH(Contacts[[#This Row],[Registration Number]],'[1]ET- AC Registrations'!$G$5:$G$8000,0),MATCH("Expiration Date",'[1]ET- AC Registrations'!$A$5:$AE$5,0)),"")</f>
        <v>45588</v>
      </c>
      <c r="F1094" s="4" t="str">
        <f>IF(C1094="","",IF(COUNTIFS('[1]ET-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94" s="26" t="str">
        <f>IFERROR(IF(VLOOKUP(Contacts[[#This Row],[Registration Number]],'[1]ET- AC Registrations'!$G$5:$AC$8000,20,FALSE)=TRUE,"Yes","No"),"")</f>
        <v>No</v>
      </c>
      <c r="H1094" s="26" t="str">
        <f>IFERROR(IF(VLOOKUP(Contacts[[#This Row],[Registration Number]],'[1]ET- AC Registrations'!$G$5:$AC$8000,21,FALSE)=TRUE,"Yes","No"),"")</f>
        <v>No</v>
      </c>
      <c r="I1094" s="26" t="str">
        <f>IFERROR(IF(VLOOKUP(Contacts[[#This Row],[Registration Number]],'[1]ET- AC Registrations'!$G$5:$AC$8000,22,FALSE)=TRUE,"Yes","No"),"")</f>
        <v>Yes</v>
      </c>
      <c r="J1094" s="26" t="str">
        <f>IFERROR(IF(VLOOKUP(Contacts[[#This Row],[Registration Number]],'[1]ET- AC Registrations'!$G$5:$AC$8000,23,FALSE)=TRUE,"Yes","No"),"")</f>
        <v>No</v>
      </c>
      <c r="K1094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1095" spans="2:11" ht="30" customHeight="1" x14ac:dyDescent="0.3">
      <c r="B1095" s="1" t="s">
        <v>1105</v>
      </c>
      <c r="C1095" s="2" t="str">
        <f>IFERROR(INDEX('[1]ET- AC Registrations'!$A$5:$AE$8000,MATCH(Contacts[[#This Row],[Registration Number]],'[1]ET- AC Registrations'!$G$5:$G$8000,0),MATCH("Operation Name",'[1]ET- AC Registrations'!$A$5:$AE$5,0)),"")</f>
        <v>United Foods International USA Inc</v>
      </c>
      <c r="D1095" s="2"/>
      <c r="E1095" s="3">
        <f>IFERROR(INDEX('[1]ET- AC Registrations'!$A$5:$AE$8000,MATCH(Contacts[[#This Row],[Registration Number]],'[1]ET- AC Registrations'!$G$5:$G$8000,0),MATCH("Expiration Date",'[1]ET- AC Registrations'!$A$5:$AE$5,0)),"")</f>
        <v>45588</v>
      </c>
      <c r="F1095" s="4" t="str">
        <f>IF(C1095="","",IF(COUNTIFS('[1]ET-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95" s="26" t="str">
        <f>IFERROR(IF(VLOOKUP(Contacts[[#This Row],[Registration Number]],'[1]ET- AC Registrations'!$G$5:$AC$8000,20,FALSE)=TRUE,"Yes","No"),"")</f>
        <v>No</v>
      </c>
      <c r="H1095" s="26" t="str">
        <f>IFERROR(IF(VLOOKUP(Contacts[[#This Row],[Registration Number]],'[1]ET- AC Registrations'!$G$5:$AC$8000,21,FALSE)=TRUE,"Yes","No"),"")</f>
        <v>No</v>
      </c>
      <c r="I1095" s="26" t="str">
        <f>IFERROR(IF(VLOOKUP(Contacts[[#This Row],[Registration Number]],'[1]ET- AC Registrations'!$G$5:$AC$8000,22,FALSE)=TRUE,"Yes","No"),"")</f>
        <v>Yes</v>
      </c>
      <c r="J1095" s="26" t="str">
        <f>IFERROR(IF(VLOOKUP(Contacts[[#This Row],[Registration Number]],'[1]ET- AC Registrations'!$G$5:$AC$8000,23,FALSE)=TRUE,"Yes","No"),"")</f>
        <v>No</v>
      </c>
      <c r="K1095" s="26" t="str">
        <f>IFERROR(INDEX('[1]ET- AC Registrations'!$A$5:$AE$8000,MATCH(Contacts[[#This Row],[Registration Number]],'[1]ET- AC Registrations'!$G$5:$G$8000,0),MATCH("City",'[1]ET- AC Registrations'!$A$5:$AE$5,0)),"")</f>
        <v>Belcamp</v>
      </c>
    </row>
    <row r="1096" spans="2:11" ht="30" customHeight="1" x14ac:dyDescent="0.3">
      <c r="B1096" s="1" t="s">
        <v>1106</v>
      </c>
      <c r="C1096" s="2" t="str">
        <f>IFERROR(INDEX('[1]ET- AC Registrations'!$A$5:$AE$8000,MATCH(Contacts[[#This Row],[Registration Number]],'[1]ET- AC Registrations'!$G$5:$G$8000,0),MATCH("Operation Name",'[1]ET- AC Registrations'!$A$5:$AE$5,0)),"")</f>
        <v>Lineage Logistics - Vernon - Sierra Pine</v>
      </c>
      <c r="D1096" s="2"/>
      <c r="E1096" s="3">
        <f>IFERROR(INDEX('[1]ET- AC Registrations'!$A$5:$AE$8000,MATCH(Contacts[[#This Row],[Registration Number]],'[1]ET- AC Registrations'!$G$5:$G$8000,0),MATCH("Expiration Date",'[1]ET- AC Registrations'!$A$5:$AE$5,0)),"")</f>
        <v>45590</v>
      </c>
      <c r="F1096" s="4" t="str">
        <f>IF(C1096="","",IF(COUNTIFS('[1]ET-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96" s="26" t="str">
        <f>IFERROR(IF(VLOOKUP(Contacts[[#This Row],[Registration Number]],'[1]ET- AC Registrations'!$G$5:$AC$8000,20,FALSE)=TRUE,"Yes","No"),"")</f>
        <v>Yes</v>
      </c>
      <c r="H1096" s="26" t="str">
        <f>IFERROR(IF(VLOOKUP(Contacts[[#This Row],[Registration Number]],'[1]ET- AC Registrations'!$G$5:$AC$8000,21,FALSE)=TRUE,"Yes","No"),"")</f>
        <v>Yes</v>
      </c>
      <c r="I1096" s="26" t="str">
        <f>IFERROR(IF(VLOOKUP(Contacts[[#This Row],[Registration Number]],'[1]ET- AC Registrations'!$G$5:$AC$8000,22,FALSE)=TRUE,"Yes","No"),"")</f>
        <v>Yes</v>
      </c>
      <c r="J1096" s="26" t="str">
        <f>IFERROR(IF(VLOOKUP(Contacts[[#This Row],[Registration Number]],'[1]ET- AC Registrations'!$G$5:$AC$8000,23,FALSE)=TRUE,"Yes","No"),"")</f>
        <v>Yes</v>
      </c>
      <c r="K1096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097" spans="2:11" ht="30" hidden="1" customHeight="1" x14ac:dyDescent="0.3">
      <c r="B1097" s="1" t="s">
        <v>1107</v>
      </c>
      <c r="C1097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097" s="2"/>
      <c r="E1097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097" s="4" t="str">
        <f>IF(C1097="","",IF(COUNTIFS('[1]ET-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097" s="26" t="str">
        <f>IFERROR(IF(VLOOKUP(Contacts[[#This Row],[Registration Number]],'[1]ET- AC Registrations'!$G$5:$AC$8000,20,FALSE)=TRUE,"Yes","No"),"")</f>
        <v/>
      </c>
      <c r="H1097" s="26" t="str">
        <f>IFERROR(IF(VLOOKUP(Contacts[[#This Row],[Registration Number]],'[1]ET- AC Registrations'!$G$5:$AC$8000,21,FALSE)=TRUE,"Yes","No"),"")</f>
        <v/>
      </c>
      <c r="I1097" s="26" t="str">
        <f>IFERROR(IF(VLOOKUP(Contacts[[#This Row],[Registration Number]],'[1]ET- AC Registrations'!$G$5:$AC$8000,22,FALSE)=TRUE,"Yes","No"),"")</f>
        <v/>
      </c>
      <c r="J1097" s="26" t="str">
        <f>IFERROR(IF(VLOOKUP(Contacts[[#This Row],[Registration Number]],'[1]ET- AC Registrations'!$G$5:$AC$8000,23,FALSE)=TRUE,"Yes","No"),"")</f>
        <v/>
      </c>
      <c r="K1097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098" spans="2:11" ht="30" customHeight="1" x14ac:dyDescent="0.3">
      <c r="B1098" s="1" t="s">
        <v>1108</v>
      </c>
      <c r="C1098" s="2" t="str">
        <f>IFERROR(INDEX('[1]ET- AC Registrations'!$A$5:$AE$8000,MATCH(Contacts[[#This Row],[Registration Number]],'[1]ET- AC Registrations'!$G$5:$G$8000,0),MATCH("Operation Name",'[1]ET- AC Registrations'!$A$5:$AE$5,0)),"")</f>
        <v>DHL Supply Chain USA</v>
      </c>
      <c r="D1098" s="2"/>
      <c r="E1098" s="3">
        <f>IFERROR(INDEX('[1]ET- AC Registrations'!$A$5:$AE$8000,MATCH(Contacts[[#This Row],[Registration Number]],'[1]ET- AC Registrations'!$G$5:$G$8000,0),MATCH("Expiration Date",'[1]ET- AC Registrations'!$A$5:$AE$5,0)),"")</f>
        <v>45595</v>
      </c>
      <c r="F1098" s="4" t="str">
        <f>IF(C1098="","",IF(COUNTIFS('[1]ET-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098" s="26" t="str">
        <f>IFERROR(IF(VLOOKUP(Contacts[[#This Row],[Registration Number]],'[1]ET- AC Registrations'!$G$5:$AC$8000,20,FALSE)=TRUE,"Yes","No"),"")</f>
        <v>No</v>
      </c>
      <c r="H1098" s="26" t="str">
        <f>IFERROR(IF(VLOOKUP(Contacts[[#This Row],[Registration Number]],'[1]ET- AC Registrations'!$G$5:$AC$8000,21,FALSE)=TRUE,"Yes","No"),"")</f>
        <v>No</v>
      </c>
      <c r="I1098" s="26" t="str">
        <f>IFERROR(IF(VLOOKUP(Contacts[[#This Row],[Registration Number]],'[1]ET- AC Registrations'!$G$5:$AC$8000,22,FALSE)=TRUE,"Yes","No"),"")</f>
        <v>Yes</v>
      </c>
      <c r="J1098" s="26" t="str">
        <f>IFERROR(IF(VLOOKUP(Contacts[[#This Row],[Registration Number]],'[1]ET- AC Registrations'!$G$5:$AC$8000,23,FALSE)=TRUE,"Yes","No"),"")</f>
        <v>No</v>
      </c>
      <c r="K1098" s="26" t="str">
        <f>IFERROR(INDEX('[1]ET- AC Registrations'!$A$5:$AE$8000,MATCH(Contacts[[#This Row],[Registration Number]],'[1]ET- AC Registrations'!$G$5:$G$8000,0),MATCH("City",'[1]ET- AC Registrations'!$A$5:$AE$5,0)),"")</f>
        <v>Salt Lake City</v>
      </c>
    </row>
    <row r="1099" spans="2:11" ht="30" customHeight="1" x14ac:dyDescent="0.3">
      <c r="B1099" s="1" t="s">
        <v>1109</v>
      </c>
      <c r="C1099" s="2" t="str">
        <f>IFERROR(INDEX('[1]ET- AC Registrations'!$A$5:$AE$8000,MATCH(Contacts[[#This Row],[Registration Number]],'[1]ET- AC Registrations'!$G$5:$G$8000,0),MATCH("Operation Name",'[1]ET- AC Registrations'!$A$5:$AE$5,0)),"")</f>
        <v>Rose Ranch Eggs</v>
      </c>
      <c r="D1099" s="2"/>
      <c r="E1099" s="3">
        <f>IFERROR(INDEX('[1]ET- AC Registrations'!$A$5:$AE$8000,MATCH(Contacts[[#This Row],[Registration Number]],'[1]ET- AC Registrations'!$G$5:$G$8000,0),MATCH("Expiration Date",'[1]ET- AC Registrations'!$A$5:$AE$5,0)),"")</f>
        <v>45595</v>
      </c>
      <c r="F1099" s="4" t="str">
        <f>IF(C1099="","",IF(COUNTIFS('[1]ET-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099" s="26" t="str">
        <f>IFERROR(IF(VLOOKUP(Contacts[[#This Row],[Registration Number]],'[1]ET- AC Registrations'!$G$5:$AC$8000,20,FALSE)=TRUE,"Yes","No"),"")</f>
        <v>Yes</v>
      </c>
      <c r="H1099" s="26" t="str">
        <f>IFERROR(IF(VLOOKUP(Contacts[[#This Row],[Registration Number]],'[1]ET- AC Registrations'!$G$5:$AC$8000,21,FALSE)=TRUE,"Yes","No"),"")</f>
        <v>No</v>
      </c>
      <c r="I1099" s="26" t="str">
        <f>IFERROR(IF(VLOOKUP(Contacts[[#This Row],[Registration Number]],'[1]ET- AC Registrations'!$G$5:$AC$8000,22,FALSE)=TRUE,"Yes","No"),"")</f>
        <v>No</v>
      </c>
      <c r="J1099" s="26" t="str">
        <f>IFERROR(IF(VLOOKUP(Contacts[[#This Row],[Registration Number]],'[1]ET- AC Registrations'!$G$5:$AC$8000,23,FALSE)=TRUE,"Yes","No"),"")</f>
        <v>No</v>
      </c>
      <c r="K1099" s="26" t="str">
        <f>IFERROR(INDEX('[1]ET- AC Registrations'!$A$5:$AE$8000,MATCH(Contacts[[#This Row],[Registration Number]],'[1]ET- AC Registrations'!$G$5:$G$8000,0),MATCH("City",'[1]ET- AC Registrations'!$A$5:$AE$5,0)),"")</f>
        <v>Livermore</v>
      </c>
    </row>
    <row r="1100" spans="2:11" ht="30" customHeight="1" x14ac:dyDescent="0.3">
      <c r="B1100" s="1" t="s">
        <v>1110</v>
      </c>
      <c r="C1100" s="2" t="str">
        <f>IFERROR(INDEX('[1]ET- AC Registrations'!$A$5:$AE$8000,MATCH(Contacts[[#This Row],[Registration Number]],'[1]ET- AC Registrations'!$G$5:$G$8000,0),MATCH("Operation Name",'[1]ET- AC Registrations'!$A$5:$AE$5,0)),"")</f>
        <v>Michael Foods Inc</v>
      </c>
      <c r="D1100" s="2"/>
      <c r="E1100" s="3">
        <f>IFERROR(INDEX('[1]ET- AC Registrations'!$A$5:$AE$8000,MATCH(Contacts[[#This Row],[Registration Number]],'[1]ET- AC Registrations'!$G$5:$G$8000,0),MATCH("Expiration Date",'[1]ET- AC Registrations'!$A$5:$AE$5,0)),"")</f>
        <v>45595</v>
      </c>
      <c r="F1100" s="4" t="str">
        <f>IF(C1100="","",IF(COUNTIFS('[1]ET-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00" s="26" t="str">
        <f>IFERROR(IF(VLOOKUP(Contacts[[#This Row],[Registration Number]],'[1]ET- AC Registrations'!$G$5:$AC$8000,20,FALSE)=TRUE,"Yes","No"),"")</f>
        <v>Yes</v>
      </c>
      <c r="H1100" s="26" t="str">
        <f>IFERROR(IF(VLOOKUP(Contacts[[#This Row],[Registration Number]],'[1]ET- AC Registrations'!$G$5:$AC$8000,21,FALSE)=TRUE,"Yes","No"),"")</f>
        <v>No</v>
      </c>
      <c r="I1100" s="26" t="str">
        <f>IFERROR(IF(VLOOKUP(Contacts[[#This Row],[Registration Number]],'[1]ET- AC Registrations'!$G$5:$AC$8000,22,FALSE)=TRUE,"Yes","No"),"")</f>
        <v>No</v>
      </c>
      <c r="J1100" s="26" t="str">
        <f>IFERROR(IF(VLOOKUP(Contacts[[#This Row],[Registration Number]],'[1]ET- AC Registrations'!$G$5:$AC$8000,23,FALSE)=TRUE,"Yes","No"),"")</f>
        <v>No</v>
      </c>
      <c r="K1100" s="26" t="str">
        <f>IFERROR(INDEX('[1]ET- AC Registrations'!$A$5:$AE$8000,MATCH(Contacts[[#This Row],[Registration Number]],'[1]ET- AC Registrations'!$G$5:$G$8000,0),MATCH("City",'[1]ET- AC Registrations'!$A$5:$AE$5,0)),"")</f>
        <v>Yuma</v>
      </c>
    </row>
    <row r="1101" spans="2:11" ht="30" customHeight="1" x14ac:dyDescent="0.3">
      <c r="B1101" s="1" t="s">
        <v>1111</v>
      </c>
      <c r="C1101" s="2" t="str">
        <f>IFERROR(INDEX('[1]ET- AC Registrations'!$A$5:$AE$8000,MATCH(Contacts[[#This Row],[Registration Number]],'[1]ET- AC Registrations'!$G$5:$G$8000,0),MATCH("Operation Name",'[1]ET- AC Registrations'!$A$5:$AE$5,0)),"")</f>
        <v>Wabash Valley Ohio</v>
      </c>
      <c r="D1101" s="2"/>
      <c r="E1101" s="3">
        <f>IFERROR(INDEX('[1]ET- AC Registrations'!$A$5:$AE$8000,MATCH(Contacts[[#This Row],[Registration Number]],'[1]ET- AC Registrations'!$G$5:$G$8000,0),MATCH("Expiration Date",'[1]ET- AC Registrations'!$A$5:$AE$5,0)),"")</f>
        <v>45596</v>
      </c>
      <c r="F1101" s="4" t="str">
        <f>IF(C1101="","",IF(COUNTIFS('[1]ET-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01" s="26" t="str">
        <f>IFERROR(IF(VLOOKUP(Contacts[[#This Row],[Registration Number]],'[1]ET- AC Registrations'!$G$5:$AC$8000,20,FALSE)=TRUE,"Yes","No"),"")</f>
        <v>Yes</v>
      </c>
      <c r="H1101" s="26" t="str">
        <f>IFERROR(IF(VLOOKUP(Contacts[[#This Row],[Registration Number]],'[1]ET- AC Registrations'!$G$5:$AC$8000,21,FALSE)=TRUE,"Yes","No"),"")</f>
        <v>Yes</v>
      </c>
      <c r="I1101" s="26" t="str">
        <f>IFERROR(IF(VLOOKUP(Contacts[[#This Row],[Registration Number]],'[1]ET- AC Registrations'!$G$5:$AC$8000,22,FALSE)=TRUE,"Yes","No"),"")</f>
        <v>No</v>
      </c>
      <c r="J1101" s="26" t="str">
        <f>IFERROR(IF(VLOOKUP(Contacts[[#This Row],[Registration Number]],'[1]ET- AC Registrations'!$G$5:$AC$8000,23,FALSE)=TRUE,"Yes","No"),"")</f>
        <v>No</v>
      </c>
      <c r="K1101" s="26" t="str">
        <f>IFERROR(INDEX('[1]ET- AC Registrations'!$A$5:$AE$8000,MATCH(Contacts[[#This Row],[Registration Number]],'[1]ET- AC Registrations'!$G$5:$G$8000,0),MATCH("City",'[1]ET- AC Registrations'!$A$5:$AE$5,0)),"")</f>
        <v>Zanesville</v>
      </c>
    </row>
    <row r="1102" spans="2:11" ht="30" customHeight="1" x14ac:dyDescent="0.3">
      <c r="B1102" s="1" t="s">
        <v>1112</v>
      </c>
      <c r="C1102" s="2" t="str">
        <f>IFERROR(INDEX('[1]ET- AC Registrations'!$A$5:$AE$8000,MATCH(Contacts[[#This Row],[Registration Number]],'[1]ET- AC Registrations'!$G$5:$G$8000,0),MATCH("Operation Name",'[1]ET- AC Registrations'!$A$5:$AE$5,0)),"")</f>
        <v>Wabash Valley Illinois</v>
      </c>
      <c r="D1102" s="2"/>
      <c r="E1102" s="3">
        <f>IFERROR(INDEX('[1]ET- AC Registrations'!$A$5:$AE$8000,MATCH(Contacts[[#This Row],[Registration Number]],'[1]ET- AC Registrations'!$G$5:$G$8000,0),MATCH("Expiration Date",'[1]ET- AC Registrations'!$A$5:$AE$5,0)),"")</f>
        <v>45596</v>
      </c>
      <c r="F1102" s="4" t="str">
        <f>IF(C1102="","",IF(COUNTIFS('[1]ET-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02" s="26" t="str">
        <f>IFERROR(IF(VLOOKUP(Contacts[[#This Row],[Registration Number]],'[1]ET- AC Registrations'!$G$5:$AC$8000,20,FALSE)=TRUE,"Yes","No"),"")</f>
        <v>Yes</v>
      </c>
      <c r="H1102" s="26" t="str">
        <f>IFERROR(IF(VLOOKUP(Contacts[[#This Row],[Registration Number]],'[1]ET- AC Registrations'!$G$5:$AC$8000,21,FALSE)=TRUE,"Yes","No"),"")</f>
        <v>Yes</v>
      </c>
      <c r="I1102" s="26" t="str">
        <f>IFERROR(IF(VLOOKUP(Contacts[[#This Row],[Registration Number]],'[1]ET- AC Registrations'!$G$5:$AC$8000,22,FALSE)=TRUE,"Yes","No"),"")</f>
        <v>No</v>
      </c>
      <c r="J1102" s="26" t="str">
        <f>IFERROR(IF(VLOOKUP(Contacts[[#This Row],[Registration Number]],'[1]ET- AC Registrations'!$G$5:$AC$8000,23,FALSE)=TRUE,"Yes","No"),"")</f>
        <v>No</v>
      </c>
      <c r="K1102" s="26" t="str">
        <f>IFERROR(INDEX('[1]ET- AC Registrations'!$A$5:$AE$8000,MATCH(Contacts[[#This Row],[Registration Number]],'[1]ET- AC Registrations'!$G$5:$G$8000,0),MATCH("City",'[1]ET- AC Registrations'!$A$5:$AE$5,0)),"")</f>
        <v>Farina</v>
      </c>
    </row>
    <row r="1103" spans="2:11" ht="30" customHeight="1" x14ac:dyDescent="0.3">
      <c r="B1103" s="1" t="s">
        <v>1113</v>
      </c>
      <c r="C1103" s="2" t="str">
        <f>IFERROR(INDEX('[1]ET- AC Registrations'!$A$5:$AE$8000,MATCH(Contacts[[#This Row],[Registration Number]],'[1]ET- AC Registrations'!$G$5:$G$8000,0),MATCH("Operation Name",'[1]ET- AC Registrations'!$A$5:$AE$5,0)),"")</f>
        <v>Americold Logistics LLC</v>
      </c>
      <c r="D1103" s="2"/>
      <c r="E1103" s="3">
        <f>IFERROR(INDEX('[1]ET- AC Registrations'!$A$5:$AE$8000,MATCH(Contacts[[#This Row],[Registration Number]],'[1]ET- AC Registrations'!$G$5:$G$8000,0),MATCH("Expiration Date",'[1]ET- AC Registrations'!$A$5:$AE$5,0)),"")</f>
        <v>45596</v>
      </c>
      <c r="F1103" s="4" t="str">
        <f>IF(C1103="","",IF(COUNTIFS('[1]ET-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03" s="26" t="str">
        <f>IFERROR(IF(VLOOKUP(Contacts[[#This Row],[Registration Number]],'[1]ET- AC Registrations'!$G$5:$AC$8000,20,FALSE)=TRUE,"Yes","No"),"")</f>
        <v>No</v>
      </c>
      <c r="H1103" s="26" t="str">
        <f>IFERROR(IF(VLOOKUP(Contacts[[#This Row],[Registration Number]],'[1]ET- AC Registrations'!$G$5:$AC$8000,21,FALSE)=TRUE,"Yes","No"),"")</f>
        <v>Yes</v>
      </c>
      <c r="I1103" s="26" t="str">
        <f>IFERROR(IF(VLOOKUP(Contacts[[#This Row],[Registration Number]],'[1]ET- AC Registrations'!$G$5:$AC$8000,22,FALSE)=TRUE,"Yes","No"),"")</f>
        <v>No</v>
      </c>
      <c r="J1103" s="26" t="str">
        <f>IFERROR(IF(VLOOKUP(Contacts[[#This Row],[Registration Number]],'[1]ET- AC Registrations'!$G$5:$AC$8000,23,FALSE)=TRUE,"Yes","No"),"")</f>
        <v>No</v>
      </c>
      <c r="K1103" s="26" t="str">
        <f>IFERROR(INDEX('[1]ET- AC Registrations'!$A$5:$AE$8000,MATCH(Contacts[[#This Row],[Registration Number]],'[1]ET- AC Registrations'!$G$5:$G$8000,0),MATCH("City",'[1]ET- AC Registrations'!$A$5:$AE$5,0)),"")</f>
        <v>Sioux City</v>
      </c>
    </row>
    <row r="1104" spans="2:11" ht="30" customHeight="1" x14ac:dyDescent="0.3">
      <c r="B1104" s="1" t="s">
        <v>1114</v>
      </c>
      <c r="C1104" s="2" t="str">
        <f>IFERROR(INDEX('[1]ET- AC Registrations'!$A$5:$AE$8000,MATCH(Contacts[[#This Row],[Registration Number]],'[1]ET- AC Registrations'!$G$5:$G$8000,0),MATCH("Operation Name",'[1]ET- AC Registrations'!$A$5:$AE$5,0)),"")</f>
        <v>C &amp; H Meat Company</v>
      </c>
      <c r="D1104" s="2"/>
      <c r="E1104" s="3">
        <f>IFERROR(INDEX('[1]ET- AC Registrations'!$A$5:$AE$8000,MATCH(Contacts[[#This Row],[Registration Number]],'[1]ET- AC Registrations'!$G$5:$G$8000,0),MATCH("Expiration Date",'[1]ET- AC Registrations'!$A$5:$AE$5,0)),"")</f>
        <v>45596</v>
      </c>
      <c r="F1104" s="4" t="str">
        <f>IF(C1104="","",IF(COUNTIFS('[1]ET-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04" s="26" t="str">
        <f>IFERROR(IF(VLOOKUP(Contacts[[#This Row],[Registration Number]],'[1]ET- AC Registrations'!$G$5:$AC$8000,20,FALSE)=TRUE,"Yes","No"),"")</f>
        <v>No</v>
      </c>
      <c r="H1104" s="26" t="str">
        <f>IFERROR(IF(VLOOKUP(Contacts[[#This Row],[Registration Number]],'[1]ET- AC Registrations'!$G$5:$AC$8000,21,FALSE)=TRUE,"Yes","No"),"")</f>
        <v>No</v>
      </c>
      <c r="I1104" s="26" t="str">
        <f>IFERROR(IF(VLOOKUP(Contacts[[#This Row],[Registration Number]],'[1]ET- AC Registrations'!$G$5:$AC$8000,22,FALSE)=TRUE,"Yes","No"),"")</f>
        <v>Yes</v>
      </c>
      <c r="J1104" s="26" t="str">
        <f>IFERROR(IF(VLOOKUP(Contacts[[#This Row],[Registration Number]],'[1]ET- AC Registrations'!$G$5:$AC$8000,23,FALSE)=TRUE,"Yes","No"),"")</f>
        <v>No</v>
      </c>
      <c r="K1104" s="26" t="str">
        <f>IFERROR(INDEX('[1]ET- AC Registrations'!$A$5:$AE$8000,MATCH(Contacts[[#This Row],[Registration Number]],'[1]ET- AC Registrations'!$G$5:$G$8000,0),MATCH("City",'[1]ET- AC Registrations'!$A$5:$AE$5,0)),"")</f>
        <v>Castro Valley</v>
      </c>
    </row>
    <row r="1105" spans="2:11" ht="30" customHeight="1" x14ac:dyDescent="0.3">
      <c r="B1105" s="1" t="s">
        <v>1115</v>
      </c>
      <c r="C1105" s="2" t="str">
        <f>IFERROR(INDEX('[1]ET- AC Registrations'!$A$5:$AE$8000,MATCH(Contacts[[#This Row],[Registration Number]],'[1]ET- AC Registrations'!$G$5:$G$8000,0),MATCH("Operation Name",'[1]ET- AC Registrations'!$A$5:$AE$5,0)),"")</f>
        <v>Michael Foods Inc Le Sueur</v>
      </c>
      <c r="D1105" s="2"/>
      <c r="E1105" s="3">
        <f>IFERROR(INDEX('[1]ET- AC Registrations'!$A$5:$AE$8000,MATCH(Contacts[[#This Row],[Registration Number]],'[1]ET- AC Registrations'!$G$5:$G$8000,0),MATCH("Expiration Date",'[1]ET- AC Registrations'!$A$5:$AE$5,0)),"")</f>
        <v>45604</v>
      </c>
      <c r="F1105" s="4" t="str">
        <f>IF(C1105="","",IF(COUNTIFS('[1]ET-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05" s="26" t="str">
        <f>IFERROR(IF(VLOOKUP(Contacts[[#This Row],[Registration Number]],'[1]ET- AC Registrations'!$G$5:$AC$8000,20,FALSE)=TRUE,"Yes","No"),"")</f>
        <v>Yes</v>
      </c>
      <c r="H1105" s="26" t="str">
        <f>IFERROR(IF(VLOOKUP(Contacts[[#This Row],[Registration Number]],'[1]ET- AC Registrations'!$G$5:$AC$8000,21,FALSE)=TRUE,"Yes","No"),"")</f>
        <v>Yes</v>
      </c>
      <c r="I1105" s="26" t="str">
        <f>IFERROR(IF(VLOOKUP(Contacts[[#This Row],[Registration Number]],'[1]ET- AC Registrations'!$G$5:$AC$8000,22,FALSE)=TRUE,"Yes","No"),"")</f>
        <v>No</v>
      </c>
      <c r="J1105" s="26" t="str">
        <f>IFERROR(IF(VLOOKUP(Contacts[[#This Row],[Registration Number]],'[1]ET- AC Registrations'!$G$5:$AC$8000,23,FALSE)=TRUE,"Yes","No"),"")</f>
        <v>No</v>
      </c>
      <c r="K1105" s="26" t="str">
        <f>IFERROR(INDEX('[1]ET- AC Registrations'!$A$5:$AE$8000,MATCH(Contacts[[#This Row],[Registration Number]],'[1]ET- AC Registrations'!$G$5:$G$8000,0),MATCH("City",'[1]ET- AC Registrations'!$A$5:$AE$5,0)),"")</f>
        <v>Le Sueur</v>
      </c>
    </row>
    <row r="1106" spans="2:11" ht="30" customHeight="1" x14ac:dyDescent="0.3">
      <c r="B1106" s="1" t="s">
        <v>1116</v>
      </c>
      <c r="C1106" s="2" t="str">
        <f>IFERROR(INDEX('[1]ET- AC Registrations'!$A$5:$AE$8000,MATCH(Contacts[[#This Row],[Registration Number]],'[1]ET- AC Registrations'!$G$5:$G$8000,0),MATCH("Operation Name",'[1]ET- AC Registrations'!$A$5:$AE$5,0)),"")</f>
        <v>Americold</v>
      </c>
      <c r="D1106" s="2"/>
      <c r="E1106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06" s="4" t="str">
        <f>IF(C1106="","",IF(COUNTIFS('[1]ET-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06" s="26" t="str">
        <f>IFERROR(IF(VLOOKUP(Contacts[[#This Row],[Registration Number]],'[1]ET- AC Registrations'!$G$5:$AC$8000,20,FALSE)=TRUE,"Yes","No"),"")</f>
        <v>Yes</v>
      </c>
      <c r="H1106" s="26" t="str">
        <f>IFERROR(IF(VLOOKUP(Contacts[[#This Row],[Registration Number]],'[1]ET- AC Registrations'!$G$5:$AC$8000,21,FALSE)=TRUE,"Yes","No"),"")</f>
        <v>Yes</v>
      </c>
      <c r="I1106" s="26" t="str">
        <f>IFERROR(IF(VLOOKUP(Contacts[[#This Row],[Registration Number]],'[1]ET- AC Registrations'!$G$5:$AC$8000,22,FALSE)=TRUE,"Yes","No"),"")</f>
        <v>No</v>
      </c>
      <c r="J1106" s="26" t="str">
        <f>IFERROR(IF(VLOOKUP(Contacts[[#This Row],[Registration Number]],'[1]ET- AC Registrations'!$G$5:$AC$8000,23,FALSE)=TRUE,"Yes","No"),"")</f>
        <v>No</v>
      </c>
      <c r="K1106" s="26" t="str">
        <f>IFERROR(INDEX('[1]ET- AC Registrations'!$A$5:$AE$8000,MATCH(Contacts[[#This Row],[Registration Number]],'[1]ET- AC Registrations'!$G$5:$G$8000,0),MATCH("City",'[1]ET- AC Registrations'!$A$5:$AE$5,0)),"")</f>
        <v>South Plainfield</v>
      </c>
    </row>
    <row r="1107" spans="2:11" ht="30" customHeight="1" x14ac:dyDescent="0.3">
      <c r="B1107" s="1" t="s">
        <v>1117</v>
      </c>
      <c r="C1107" s="2" t="str">
        <f>IFERROR(INDEX('[1]ET- AC Registrations'!$A$5:$AE$8000,MATCH(Contacts[[#This Row],[Registration Number]],'[1]ET- AC Registrations'!$G$5:$G$8000,0),MATCH("Operation Name",'[1]ET- AC Registrations'!$A$5:$AE$5,0)),"")</f>
        <v>Americold</v>
      </c>
      <c r="D1107" s="2"/>
      <c r="E1107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07" s="4" t="str">
        <f>IF(C1107="","",IF(COUNTIFS('[1]ET-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07" s="26" t="str">
        <f>IFERROR(IF(VLOOKUP(Contacts[[#This Row],[Registration Number]],'[1]ET- AC Registrations'!$G$5:$AC$8000,20,FALSE)=TRUE,"Yes","No"),"")</f>
        <v>Yes</v>
      </c>
      <c r="H1107" s="26" t="str">
        <f>IFERROR(IF(VLOOKUP(Contacts[[#This Row],[Registration Number]],'[1]ET- AC Registrations'!$G$5:$AC$8000,21,FALSE)=TRUE,"Yes","No"),"")</f>
        <v>Yes</v>
      </c>
      <c r="I1107" s="26" t="str">
        <f>IFERROR(IF(VLOOKUP(Contacts[[#This Row],[Registration Number]],'[1]ET- AC Registrations'!$G$5:$AC$8000,22,FALSE)=TRUE,"Yes","No"),"")</f>
        <v>No</v>
      </c>
      <c r="J1107" s="26" t="str">
        <f>IFERROR(IF(VLOOKUP(Contacts[[#This Row],[Registration Number]],'[1]ET- AC Registrations'!$G$5:$AC$8000,23,FALSE)=TRUE,"Yes","No"),"")</f>
        <v>No</v>
      </c>
      <c r="K1107" s="26" t="str">
        <f>IFERROR(INDEX('[1]ET- AC Registrations'!$A$5:$AE$8000,MATCH(Contacts[[#This Row],[Registration Number]],'[1]ET- AC Registrations'!$G$5:$G$8000,0),MATCH("City",'[1]ET- AC Registrations'!$A$5:$AE$5,0)),"")</f>
        <v>South Plainfield</v>
      </c>
    </row>
    <row r="1108" spans="2:11" ht="30" customHeight="1" x14ac:dyDescent="0.3">
      <c r="B1108" s="1" t="s">
        <v>1118</v>
      </c>
      <c r="C1108" s="2" t="str">
        <f>IFERROR(INDEX('[1]ET- AC Registrations'!$A$5:$AE$8000,MATCH(Contacts[[#This Row],[Registration Number]],'[1]ET- AC Registrations'!$G$5:$G$8000,0),MATCH("Operation Name",'[1]ET- AC Registrations'!$A$5:$AE$5,0)),"")</f>
        <v>Gemini Food Corporation</v>
      </c>
      <c r="D1108" s="2"/>
      <c r="E1108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08" s="4" t="str">
        <f>IF(C1108="","",IF(COUNTIFS('[1]ET-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08" s="26" t="str">
        <f>IFERROR(IF(VLOOKUP(Contacts[[#This Row],[Registration Number]],'[1]ET- AC Registrations'!$G$5:$AC$8000,20,FALSE)=TRUE,"Yes","No"),"")</f>
        <v>Yes</v>
      </c>
      <c r="H1108" s="26" t="str">
        <f>IFERROR(IF(VLOOKUP(Contacts[[#This Row],[Registration Number]],'[1]ET- AC Registrations'!$G$5:$AC$8000,21,FALSE)=TRUE,"Yes","No"),"")</f>
        <v>Yes</v>
      </c>
      <c r="I1108" s="26" t="str">
        <f>IFERROR(IF(VLOOKUP(Contacts[[#This Row],[Registration Number]],'[1]ET- AC Registrations'!$G$5:$AC$8000,22,FALSE)=TRUE,"Yes","No"),"")</f>
        <v>No</v>
      </c>
      <c r="J1108" s="26" t="str">
        <f>IFERROR(IF(VLOOKUP(Contacts[[#This Row],[Registration Number]],'[1]ET- AC Registrations'!$G$5:$AC$8000,23,FALSE)=TRUE,"Yes","No"),"")</f>
        <v>No</v>
      </c>
      <c r="K1108" s="26" t="str">
        <f>IFERROR(INDEX('[1]ET- AC Registrations'!$A$5:$AE$8000,MATCH(Contacts[[#This Row],[Registration Number]],'[1]ET- AC Registrations'!$G$5:$G$8000,0),MATCH("City",'[1]ET- AC Registrations'!$A$5:$AE$5,0)),"")</f>
        <v>City of Industry</v>
      </c>
    </row>
    <row r="1109" spans="2:11" ht="30" customHeight="1" x14ac:dyDescent="0.3">
      <c r="B1109" s="1" t="s">
        <v>1119</v>
      </c>
      <c r="C1109" s="2" t="str">
        <f>IFERROR(INDEX('[1]ET- AC Registrations'!$A$5:$AE$8000,MATCH(Contacts[[#This Row],[Registration Number]],'[1]ET- AC Registrations'!$G$5:$G$8000,0),MATCH("Operation Name",'[1]ET- AC Registrations'!$A$5:$AE$5,0)),"")</f>
        <v>Los Angeles Cold Storage</v>
      </c>
      <c r="D1109" s="2"/>
      <c r="E1109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09" s="4" t="str">
        <f>IF(C1109="","",IF(COUNTIFS('[1]ET-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09" s="26" t="str">
        <f>IFERROR(IF(VLOOKUP(Contacts[[#This Row],[Registration Number]],'[1]ET- AC Registrations'!$G$5:$AC$8000,20,FALSE)=TRUE,"Yes","No"),"")</f>
        <v>No</v>
      </c>
      <c r="H1109" s="26" t="str">
        <f>IFERROR(IF(VLOOKUP(Contacts[[#This Row],[Registration Number]],'[1]ET- AC Registrations'!$G$5:$AC$8000,21,FALSE)=TRUE,"Yes","No"),"")</f>
        <v>No</v>
      </c>
      <c r="I1109" s="26" t="str">
        <f>IFERROR(IF(VLOOKUP(Contacts[[#This Row],[Registration Number]],'[1]ET- AC Registrations'!$G$5:$AC$8000,22,FALSE)=TRUE,"Yes","No"),"")</f>
        <v>Yes</v>
      </c>
      <c r="J1109" s="26" t="str">
        <f>IFERROR(IF(VLOOKUP(Contacts[[#This Row],[Registration Number]],'[1]ET- AC Registrations'!$G$5:$AC$8000,23,FALSE)=TRUE,"Yes","No"),"")</f>
        <v>Yes</v>
      </c>
      <c r="K1109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110" spans="2:11" ht="30" customHeight="1" x14ac:dyDescent="0.3">
      <c r="B1110" s="1" t="s">
        <v>1120</v>
      </c>
      <c r="C1110" s="2" t="str">
        <f>IFERROR(INDEX('[1]ET- AC Registrations'!$A$5:$AE$8000,MATCH(Contacts[[#This Row],[Registration Number]],'[1]ET- AC Registrations'!$G$5:$G$8000,0),MATCH("Operation Name",'[1]ET- AC Registrations'!$A$5:$AE$5,0)),"")</f>
        <v>IceCap Cold Storage</v>
      </c>
      <c r="D1110" s="2"/>
      <c r="E1110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10" s="4" t="str">
        <f>IF(C1110="","",IF(COUNTIFS('[1]ET-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0" s="26" t="str">
        <f>IFERROR(IF(VLOOKUP(Contacts[[#This Row],[Registration Number]],'[1]ET- AC Registrations'!$G$5:$AC$8000,20,FALSE)=TRUE,"Yes","No"),"")</f>
        <v>Yes</v>
      </c>
      <c r="H1110" s="26" t="str">
        <f>IFERROR(IF(VLOOKUP(Contacts[[#This Row],[Registration Number]],'[1]ET- AC Registrations'!$G$5:$AC$8000,21,FALSE)=TRUE,"Yes","No"),"")</f>
        <v>Yes</v>
      </c>
      <c r="I1110" s="26" t="str">
        <f>IFERROR(IF(VLOOKUP(Contacts[[#This Row],[Registration Number]],'[1]ET- AC Registrations'!$G$5:$AC$8000,22,FALSE)=TRUE,"Yes","No"),"")</f>
        <v>Yes</v>
      </c>
      <c r="J1110" s="26" t="str">
        <f>IFERROR(IF(VLOOKUP(Contacts[[#This Row],[Registration Number]],'[1]ET- AC Registrations'!$G$5:$AC$8000,23,FALSE)=TRUE,"Yes","No"),"")</f>
        <v>No</v>
      </c>
      <c r="K1110" s="26" t="str">
        <f>IFERROR(INDEX('[1]ET- AC Registrations'!$A$5:$AE$8000,MATCH(Contacts[[#This Row],[Registration Number]],'[1]ET- AC Registrations'!$G$5:$G$8000,0),MATCH("City",'[1]ET- AC Registrations'!$A$5:$AE$5,0)),"")</f>
        <v>Council Bluffs</v>
      </c>
    </row>
    <row r="1111" spans="2:11" ht="30" customHeight="1" x14ac:dyDescent="0.3">
      <c r="B1111" s="1" t="s">
        <v>1121</v>
      </c>
      <c r="C1111" s="2" t="str">
        <f>IFERROR(INDEX('[1]ET- AC Registrations'!$A$5:$AE$8000,MATCH(Contacts[[#This Row],[Registration Number]],'[1]ET- AC Registrations'!$G$5:$G$8000,0),MATCH("Operation Name",'[1]ET- AC Registrations'!$A$5:$AE$5,0)),"")</f>
        <v>Michael Foods Inc</v>
      </c>
      <c r="D1111" s="2"/>
      <c r="E1111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11" s="4" t="str">
        <f>IF(C1111="","",IF(COUNTIFS('[1]ET-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1" s="26" t="str">
        <f>IFERROR(IF(VLOOKUP(Contacts[[#This Row],[Registration Number]],'[1]ET- AC Registrations'!$G$5:$AC$8000,20,FALSE)=TRUE,"Yes","No"),"")</f>
        <v>Yes</v>
      </c>
      <c r="H1111" s="26" t="str">
        <f>IFERROR(IF(VLOOKUP(Contacts[[#This Row],[Registration Number]],'[1]ET- AC Registrations'!$G$5:$AC$8000,21,FALSE)=TRUE,"Yes","No"),"")</f>
        <v>No</v>
      </c>
      <c r="I1111" s="26" t="str">
        <f>IFERROR(IF(VLOOKUP(Contacts[[#This Row],[Registration Number]],'[1]ET- AC Registrations'!$G$5:$AC$8000,22,FALSE)=TRUE,"Yes","No"),"")</f>
        <v>No</v>
      </c>
      <c r="J1111" s="26" t="str">
        <f>IFERROR(IF(VLOOKUP(Contacts[[#This Row],[Registration Number]],'[1]ET- AC Registrations'!$G$5:$AC$8000,23,FALSE)=TRUE,"Yes","No"),"")</f>
        <v>No</v>
      </c>
      <c r="K1111" s="26" t="str">
        <f>IFERROR(INDEX('[1]ET- AC Registrations'!$A$5:$AE$8000,MATCH(Contacts[[#This Row],[Registration Number]],'[1]ET- AC Registrations'!$G$5:$G$8000,0),MATCH("City",'[1]ET- AC Registrations'!$A$5:$AE$5,0)),"")</f>
        <v>Lansing</v>
      </c>
    </row>
    <row r="1112" spans="2:11" ht="30" customHeight="1" x14ac:dyDescent="0.3">
      <c r="B1112" s="1" t="s">
        <v>1122</v>
      </c>
      <c r="C1112" s="2" t="str">
        <f>IFERROR(INDEX('[1]ET- AC Registrations'!$A$5:$AE$8000,MATCH(Contacts[[#This Row],[Registration Number]],'[1]ET- AC Registrations'!$G$5:$G$8000,0),MATCH("Operation Name",'[1]ET- AC Registrations'!$A$5:$AE$5,0)),"")</f>
        <v>Nor-Am Cold Storage</v>
      </c>
      <c r="D1112" s="2"/>
      <c r="E1112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12" s="4" t="str">
        <f>IF(C1112="","",IF(COUNTIFS('[1]ET-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2" s="26" t="str">
        <f>IFERROR(IF(VLOOKUP(Contacts[[#This Row],[Registration Number]],'[1]ET- AC Registrations'!$G$5:$AC$8000,20,FALSE)=TRUE,"Yes","No"),"")</f>
        <v>No</v>
      </c>
      <c r="H1112" s="26" t="str">
        <f>IFERROR(IF(VLOOKUP(Contacts[[#This Row],[Registration Number]],'[1]ET- AC Registrations'!$G$5:$AC$8000,21,FALSE)=TRUE,"Yes","No"),"")</f>
        <v>Yes</v>
      </c>
      <c r="I1112" s="26" t="str">
        <f>IFERROR(IF(VLOOKUP(Contacts[[#This Row],[Registration Number]],'[1]ET- AC Registrations'!$G$5:$AC$8000,22,FALSE)=TRUE,"Yes","No"),"")</f>
        <v>Yes</v>
      </c>
      <c r="J1112" s="26" t="str">
        <f>IFERROR(IF(VLOOKUP(Contacts[[#This Row],[Registration Number]],'[1]ET- AC Registrations'!$G$5:$AC$8000,23,FALSE)=TRUE,"Yes","No"),"")</f>
        <v>No</v>
      </c>
      <c r="K1112" s="26" t="str">
        <f>IFERROR(INDEX('[1]ET- AC Registrations'!$A$5:$AE$8000,MATCH(Contacts[[#This Row],[Registration Number]],'[1]ET- AC Registrations'!$G$5:$G$8000,0),MATCH("City",'[1]ET- AC Registrations'!$A$5:$AE$5,0)),"")</f>
        <v>Schuyler</v>
      </c>
    </row>
    <row r="1113" spans="2:11" ht="30" customHeight="1" x14ac:dyDescent="0.3">
      <c r="B1113" s="1" t="s">
        <v>1123</v>
      </c>
      <c r="C1113" s="2" t="str">
        <f>IFERROR(INDEX('[1]ET- AC Registrations'!$A$5:$AE$8000,MATCH(Contacts[[#This Row],[Registration Number]],'[1]ET- AC Registrations'!$G$5:$G$8000,0),MATCH("Operation Name",'[1]ET- AC Registrations'!$A$5:$AE$5,0)),"")</f>
        <v>Ray SF Inc FreezPak Logistics</v>
      </c>
      <c r="D1113" s="2"/>
      <c r="E1113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13" s="4" t="str">
        <f>IF(C1113="","",IF(COUNTIFS('[1]ET-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3" s="26" t="str">
        <f>IFERROR(IF(VLOOKUP(Contacts[[#This Row],[Registration Number]],'[1]ET- AC Registrations'!$G$5:$AC$8000,20,FALSE)=TRUE,"Yes","No"),"")</f>
        <v>No</v>
      </c>
      <c r="H1113" s="26" t="str">
        <f>IFERROR(IF(VLOOKUP(Contacts[[#This Row],[Registration Number]],'[1]ET- AC Registrations'!$G$5:$AC$8000,21,FALSE)=TRUE,"Yes","No"),"")</f>
        <v>No</v>
      </c>
      <c r="I1113" s="26" t="str">
        <f>IFERROR(IF(VLOOKUP(Contacts[[#This Row],[Registration Number]],'[1]ET- AC Registrations'!$G$5:$AC$8000,22,FALSE)=TRUE,"Yes","No"),"")</f>
        <v>Yes</v>
      </c>
      <c r="J1113" s="26" t="str">
        <f>IFERROR(IF(VLOOKUP(Contacts[[#This Row],[Registration Number]],'[1]ET- AC Registrations'!$G$5:$AC$8000,23,FALSE)=TRUE,"Yes","No"),"")</f>
        <v>No</v>
      </c>
      <c r="K1113" s="26" t="str">
        <f>IFERROR(INDEX('[1]ET- AC Registrations'!$A$5:$AE$8000,MATCH(Contacts[[#This Row],[Registration Number]],'[1]ET- AC Registrations'!$G$5:$G$8000,0),MATCH("City",'[1]ET- AC Registrations'!$A$5:$AE$5,0)),"")</f>
        <v>Bedford Park</v>
      </c>
    </row>
    <row r="1114" spans="2:11" ht="30" customHeight="1" x14ac:dyDescent="0.3">
      <c r="B1114" s="1" t="s">
        <v>1124</v>
      </c>
      <c r="C1114" s="2" t="str">
        <f>IFERROR(INDEX('[1]ET- AC Registrations'!$A$5:$AE$8000,MATCH(Contacts[[#This Row],[Registration Number]],'[1]ET- AC Registrations'!$G$5:$G$8000,0),MATCH("Operation Name",'[1]ET- AC Registrations'!$A$5:$AE$5,0)),"")</f>
        <v>Ray SF Inc FreezPak Logistics</v>
      </c>
      <c r="D1114" s="2"/>
      <c r="E1114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14" s="4" t="str">
        <f>IF(C1114="","",IF(COUNTIFS('[1]ET-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4" s="26" t="str">
        <f>IFERROR(IF(VLOOKUP(Contacts[[#This Row],[Registration Number]],'[1]ET- AC Registrations'!$G$5:$AC$8000,20,FALSE)=TRUE,"Yes","No"),"")</f>
        <v>No</v>
      </c>
      <c r="H1114" s="26" t="str">
        <f>IFERROR(IF(VLOOKUP(Contacts[[#This Row],[Registration Number]],'[1]ET- AC Registrations'!$G$5:$AC$8000,21,FALSE)=TRUE,"Yes","No"),"")</f>
        <v>No</v>
      </c>
      <c r="I1114" s="26" t="str">
        <f>IFERROR(IF(VLOOKUP(Contacts[[#This Row],[Registration Number]],'[1]ET- AC Registrations'!$G$5:$AC$8000,22,FALSE)=TRUE,"Yes","No"),"")</f>
        <v>Yes</v>
      </c>
      <c r="J1114" s="26" t="str">
        <f>IFERROR(IF(VLOOKUP(Contacts[[#This Row],[Registration Number]],'[1]ET- AC Registrations'!$G$5:$AC$8000,23,FALSE)=TRUE,"Yes","No"),"")</f>
        <v>No</v>
      </c>
      <c r="K1114" s="26" t="str">
        <f>IFERROR(INDEX('[1]ET- AC Registrations'!$A$5:$AE$8000,MATCH(Contacts[[#This Row],[Registration Number]],'[1]ET- AC Registrations'!$G$5:$G$8000,0),MATCH("City",'[1]ET- AC Registrations'!$A$5:$AE$5,0)),"")</f>
        <v>Hialeah</v>
      </c>
    </row>
    <row r="1115" spans="2:11" ht="30" customHeight="1" x14ac:dyDescent="0.3">
      <c r="B1115" s="1" t="s">
        <v>1125</v>
      </c>
      <c r="C1115" s="2" t="str">
        <f>IFERROR(INDEX('[1]ET- AC Registrations'!$A$5:$AE$8000,MATCH(Contacts[[#This Row],[Registration Number]],'[1]ET- AC Registrations'!$G$5:$G$8000,0),MATCH("Operation Name",'[1]ET- AC Registrations'!$A$5:$AE$5,0)),"")</f>
        <v>Ray SF Inc FreezPak Logistics</v>
      </c>
      <c r="D1115" s="2"/>
      <c r="E1115" s="3">
        <f>IFERROR(INDEX('[1]ET- AC Registrations'!$A$5:$AE$8000,MATCH(Contacts[[#This Row],[Registration Number]],'[1]ET- AC Registrations'!$G$5:$G$8000,0),MATCH("Expiration Date",'[1]ET- AC Registrations'!$A$5:$AE$5,0)),"")</f>
        <v>45605</v>
      </c>
      <c r="F1115" s="4" t="str">
        <f>IF(C1115="","",IF(COUNTIFS('[1]ET-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5" s="26" t="str">
        <f>IFERROR(IF(VLOOKUP(Contacts[[#This Row],[Registration Number]],'[1]ET- AC Registrations'!$G$5:$AC$8000,20,FALSE)=TRUE,"Yes","No"),"")</f>
        <v>No</v>
      </c>
      <c r="H1115" s="26" t="str">
        <f>IFERROR(IF(VLOOKUP(Contacts[[#This Row],[Registration Number]],'[1]ET- AC Registrations'!$G$5:$AC$8000,21,FALSE)=TRUE,"Yes","No"),"")</f>
        <v>No</v>
      </c>
      <c r="I1115" s="26" t="str">
        <f>IFERROR(IF(VLOOKUP(Contacts[[#This Row],[Registration Number]],'[1]ET- AC Registrations'!$G$5:$AC$8000,22,FALSE)=TRUE,"Yes","No"),"")</f>
        <v>Yes</v>
      </c>
      <c r="J1115" s="26" t="str">
        <f>IFERROR(IF(VLOOKUP(Contacts[[#This Row],[Registration Number]],'[1]ET- AC Registrations'!$G$5:$AC$8000,23,FALSE)=TRUE,"Yes","No"),"")</f>
        <v>No</v>
      </c>
      <c r="K1115" s="26" t="str">
        <f>IFERROR(INDEX('[1]ET- AC Registrations'!$A$5:$AE$8000,MATCH(Contacts[[#This Row],[Registration Number]],'[1]ET- AC Registrations'!$G$5:$G$8000,0),MATCH("City",'[1]ET- AC Registrations'!$A$5:$AE$5,0)),"")</f>
        <v>Philadelphia</v>
      </c>
    </row>
    <row r="1116" spans="2:11" ht="30" customHeight="1" x14ac:dyDescent="0.3">
      <c r="B1116" s="1" t="s">
        <v>1126</v>
      </c>
      <c r="C1116" s="2" t="str">
        <f>IFERROR(INDEX('[1]ET- AC Registrations'!$A$5:$AE$8000,MATCH(Contacts[[#This Row],[Registration Number]],'[1]ET- AC Registrations'!$G$5:$G$8000,0),MATCH("Operation Name",'[1]ET- AC Registrations'!$A$5:$AE$5,0)),"")</f>
        <v>Opal Foods Cooperative Inc Roggen Plant</v>
      </c>
      <c r="D1116" s="2"/>
      <c r="E1116" s="3">
        <f>IFERROR(INDEX('[1]ET- AC Registrations'!$A$5:$AE$8000,MATCH(Contacts[[#This Row],[Registration Number]],'[1]ET- AC Registrations'!$G$5:$G$8000,0),MATCH("Expiration Date",'[1]ET- AC Registrations'!$A$5:$AE$5,0)),"")</f>
        <v>45609</v>
      </c>
      <c r="F1116" s="4" t="str">
        <f>IF(C1116="","",IF(COUNTIFS('[1]ET-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6" s="26" t="str">
        <f>IFERROR(IF(VLOOKUP(Contacts[[#This Row],[Registration Number]],'[1]ET- AC Registrations'!$G$5:$AC$8000,20,FALSE)=TRUE,"Yes","No"),"")</f>
        <v>Yes</v>
      </c>
      <c r="H1116" s="26" t="str">
        <f>IFERROR(IF(VLOOKUP(Contacts[[#This Row],[Registration Number]],'[1]ET- AC Registrations'!$G$5:$AC$8000,21,FALSE)=TRUE,"Yes","No"),"")</f>
        <v>No</v>
      </c>
      <c r="I1116" s="26" t="str">
        <f>IFERROR(IF(VLOOKUP(Contacts[[#This Row],[Registration Number]],'[1]ET- AC Registrations'!$G$5:$AC$8000,22,FALSE)=TRUE,"Yes","No"),"")</f>
        <v>No</v>
      </c>
      <c r="J1116" s="26" t="str">
        <f>IFERROR(IF(VLOOKUP(Contacts[[#This Row],[Registration Number]],'[1]ET- AC Registrations'!$G$5:$AC$8000,23,FALSE)=TRUE,"Yes","No"),"")</f>
        <v>No</v>
      </c>
      <c r="K1116" s="26" t="str">
        <f>IFERROR(INDEX('[1]ET- AC Registrations'!$A$5:$AE$8000,MATCH(Contacts[[#This Row],[Registration Number]],'[1]ET- AC Registrations'!$G$5:$G$8000,0),MATCH("City",'[1]ET- AC Registrations'!$A$5:$AE$5,0)),"")</f>
        <v>Roggen</v>
      </c>
    </row>
    <row r="1117" spans="2:11" ht="30" customHeight="1" x14ac:dyDescent="0.3">
      <c r="B1117" s="1" t="s">
        <v>1127</v>
      </c>
      <c r="C1117" s="2" t="str">
        <f>IFERROR(INDEX('[1]ET- AC Registrations'!$A$5:$AE$8000,MATCH(Contacts[[#This Row],[Registration Number]],'[1]ET- AC Registrations'!$G$5:$G$8000,0),MATCH("Operation Name",'[1]ET- AC Registrations'!$A$5:$AE$5,0)),"")</f>
        <v>Opal Foods Cooperative Inc School Plant</v>
      </c>
      <c r="D1117" s="2"/>
      <c r="E1117" s="3">
        <f>IFERROR(INDEX('[1]ET- AC Registrations'!$A$5:$AE$8000,MATCH(Contacts[[#This Row],[Registration Number]],'[1]ET- AC Registrations'!$G$5:$G$8000,0),MATCH("Expiration Date",'[1]ET- AC Registrations'!$A$5:$AE$5,0)),"")</f>
        <v>45609</v>
      </c>
      <c r="F1117" s="4" t="str">
        <f>IF(C1117="","",IF(COUNTIFS('[1]ET-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7" s="26" t="str">
        <f>IFERROR(IF(VLOOKUP(Contacts[[#This Row],[Registration Number]],'[1]ET- AC Registrations'!$G$5:$AC$8000,20,FALSE)=TRUE,"Yes","No"),"")</f>
        <v>Yes</v>
      </c>
      <c r="H1117" s="26" t="str">
        <f>IFERROR(IF(VLOOKUP(Contacts[[#This Row],[Registration Number]],'[1]ET- AC Registrations'!$G$5:$AC$8000,21,FALSE)=TRUE,"Yes","No"),"")</f>
        <v>No</v>
      </c>
      <c r="I1117" s="26" t="str">
        <f>IFERROR(IF(VLOOKUP(Contacts[[#This Row],[Registration Number]],'[1]ET- AC Registrations'!$G$5:$AC$8000,22,FALSE)=TRUE,"Yes","No"),"")</f>
        <v>No</v>
      </c>
      <c r="J1117" s="26" t="str">
        <f>IFERROR(IF(VLOOKUP(Contacts[[#This Row],[Registration Number]],'[1]ET- AC Registrations'!$G$5:$AC$8000,23,FALSE)=TRUE,"Yes","No"),"")</f>
        <v>No</v>
      </c>
      <c r="K1117" s="26" t="str">
        <f>IFERROR(INDEX('[1]ET- AC Registrations'!$A$5:$AE$8000,MATCH(Contacts[[#This Row],[Registration Number]],'[1]ET- AC Registrations'!$G$5:$G$8000,0),MATCH("City",'[1]ET- AC Registrations'!$A$5:$AE$5,0)),"")</f>
        <v>Neosho</v>
      </c>
    </row>
    <row r="1118" spans="2:11" ht="30" customHeight="1" x14ac:dyDescent="0.3">
      <c r="B1118" s="1" t="s">
        <v>1128</v>
      </c>
      <c r="C1118" s="2" t="str">
        <f>IFERROR(INDEX('[1]ET- AC Registrations'!$A$5:$AE$8000,MATCH(Contacts[[#This Row],[Registration Number]],'[1]ET- AC Registrations'!$G$5:$G$8000,0),MATCH("Operation Name",'[1]ET- AC Registrations'!$A$5:$AE$5,0)),"")</f>
        <v>Michael Foods Inc Loganview</v>
      </c>
      <c r="D1118" s="2"/>
      <c r="E1118" s="3">
        <f>IFERROR(INDEX('[1]ET- AC Registrations'!$A$5:$AE$8000,MATCH(Contacts[[#This Row],[Registration Number]],'[1]ET- AC Registrations'!$G$5:$G$8000,0),MATCH("Expiration Date",'[1]ET- AC Registrations'!$A$5:$AE$5,0)),"")</f>
        <v>45609</v>
      </c>
      <c r="F1118" s="4" t="str">
        <f>IF(C1118="","",IF(COUNTIFS('[1]ET-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18" s="26" t="str">
        <f>IFERROR(IF(VLOOKUP(Contacts[[#This Row],[Registration Number]],'[1]ET- AC Registrations'!$G$5:$AC$8000,20,FALSE)=TRUE,"Yes","No"),"")</f>
        <v>No</v>
      </c>
      <c r="H1118" s="26" t="str">
        <f>IFERROR(IF(VLOOKUP(Contacts[[#This Row],[Registration Number]],'[1]ET- AC Registrations'!$G$5:$AC$8000,21,FALSE)=TRUE,"Yes","No"),"")</f>
        <v>Yes</v>
      </c>
      <c r="I1118" s="26" t="str">
        <f>IFERROR(IF(VLOOKUP(Contacts[[#This Row],[Registration Number]],'[1]ET- AC Registrations'!$G$5:$AC$8000,22,FALSE)=TRUE,"Yes","No"),"")</f>
        <v>No</v>
      </c>
      <c r="J1118" s="26" t="str">
        <f>IFERROR(IF(VLOOKUP(Contacts[[#This Row],[Registration Number]],'[1]ET- AC Registrations'!$G$5:$AC$8000,23,FALSE)=TRUE,"Yes","No"),"")</f>
        <v>No</v>
      </c>
      <c r="K1118" s="26" t="str">
        <f>IFERROR(INDEX('[1]ET- AC Registrations'!$A$5:$AE$8000,MATCH(Contacts[[#This Row],[Registration Number]],'[1]ET- AC Registrations'!$G$5:$G$8000,0),MATCH("City",'[1]ET- AC Registrations'!$A$5:$AE$5,0)),"")</f>
        <v>Wakefield</v>
      </c>
    </row>
    <row r="1119" spans="2:11" ht="30" customHeight="1" x14ac:dyDescent="0.3">
      <c r="B1119" s="1" t="s">
        <v>1129</v>
      </c>
      <c r="C1119" s="2" t="str">
        <f>IFERROR(INDEX('[1]ET- AC Registrations'!$A$5:$AE$8000,MATCH(Contacts[[#This Row],[Registration Number]],'[1]ET- AC Registrations'!$G$5:$G$8000,0),MATCH("Operation Name",'[1]ET- AC Registrations'!$A$5:$AE$5,0)),"")</f>
        <v>Cushman Farm</v>
      </c>
      <c r="D1119" s="2"/>
      <c r="E1119" s="3">
        <f>IFERROR(INDEX('[1]ET- AC Registrations'!$A$5:$AE$8000,MATCH(Contacts[[#This Row],[Registration Number]],'[1]ET- AC Registrations'!$G$5:$G$8000,0),MATCH("Expiration Date",'[1]ET- AC Registrations'!$A$5:$AE$5,0)),"")</f>
        <v>45609</v>
      </c>
      <c r="F1119" s="4" t="str">
        <f>IF(C1119="","",IF(COUNTIFS('[1]ET-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19" s="26" t="str">
        <f>IFERROR(IF(VLOOKUP(Contacts[[#This Row],[Registration Number]],'[1]ET- AC Registrations'!$G$5:$AC$8000,20,FALSE)=TRUE,"Yes","No"),"")</f>
        <v>Yes</v>
      </c>
      <c r="H1119" s="26" t="str">
        <f>IFERROR(IF(VLOOKUP(Contacts[[#This Row],[Registration Number]],'[1]ET- AC Registrations'!$G$5:$AC$8000,21,FALSE)=TRUE,"Yes","No"),"")</f>
        <v>No</v>
      </c>
      <c r="I1119" s="26" t="str">
        <f>IFERROR(IF(VLOOKUP(Contacts[[#This Row],[Registration Number]],'[1]ET- AC Registrations'!$G$5:$AC$8000,22,FALSE)=TRUE,"Yes","No"),"")</f>
        <v>No</v>
      </c>
      <c r="J1119" s="26" t="str">
        <f>IFERROR(IF(VLOOKUP(Contacts[[#This Row],[Registration Number]],'[1]ET- AC Registrations'!$G$5:$AC$8000,23,FALSE)=TRUE,"Yes","No"),"")</f>
        <v>No</v>
      </c>
      <c r="K1119" s="26" t="str">
        <f>IFERROR(INDEX('[1]ET- AC Registrations'!$A$5:$AE$8000,MATCH(Contacts[[#This Row],[Registration Number]],'[1]ET- AC Registrations'!$G$5:$G$8000,0),MATCH("City",'[1]ET- AC Registrations'!$A$5:$AE$5,0)),"")</f>
        <v>Orland</v>
      </c>
    </row>
    <row r="1120" spans="2:11" ht="30" customHeight="1" x14ac:dyDescent="0.3">
      <c r="B1120" s="1" t="s">
        <v>1130</v>
      </c>
      <c r="C1120" s="2" t="str">
        <f>IFERROR(INDEX('[1]ET- AC Registrations'!$A$5:$AE$8000,MATCH(Contacts[[#This Row],[Registration Number]],'[1]ET- AC Registrations'!$G$5:$G$8000,0),MATCH("Operation Name",'[1]ET- AC Registrations'!$A$5:$AE$5,0)),"")</f>
        <v>Tong Enterprises Inc</v>
      </c>
      <c r="D1120" s="2"/>
      <c r="E1120" s="3">
        <f>IFERROR(INDEX('[1]ET- AC Registrations'!$A$5:$AE$8000,MATCH(Contacts[[#This Row],[Registration Number]],'[1]ET- AC Registrations'!$G$5:$G$8000,0),MATCH("Expiration Date",'[1]ET- AC Registrations'!$A$5:$AE$5,0)),"")</f>
        <v>45609</v>
      </c>
      <c r="F1120" s="4" t="str">
        <f>IF(C1120="","",IF(COUNTIFS('[1]ET-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20" s="26" t="str">
        <f>IFERROR(IF(VLOOKUP(Contacts[[#This Row],[Registration Number]],'[1]ET- AC Registrations'!$G$5:$AC$8000,20,FALSE)=TRUE,"Yes","No"),"")</f>
        <v>Yes</v>
      </c>
      <c r="H1120" s="26" t="str">
        <f>IFERROR(IF(VLOOKUP(Contacts[[#This Row],[Registration Number]],'[1]ET- AC Registrations'!$G$5:$AC$8000,21,FALSE)=TRUE,"Yes","No"),"")</f>
        <v>Yes</v>
      </c>
      <c r="I1120" s="26" t="str">
        <f>IFERROR(IF(VLOOKUP(Contacts[[#This Row],[Registration Number]],'[1]ET- AC Registrations'!$G$5:$AC$8000,22,FALSE)=TRUE,"Yes","No"),"")</f>
        <v>No</v>
      </c>
      <c r="J1120" s="26" t="str">
        <f>IFERROR(IF(VLOOKUP(Contacts[[#This Row],[Registration Number]],'[1]ET- AC Registrations'!$G$5:$AC$8000,23,FALSE)=TRUE,"Yes","No"),"")</f>
        <v>No</v>
      </c>
      <c r="K1120" s="26" t="str">
        <f>IFERROR(INDEX('[1]ET- AC Registrations'!$A$5:$AE$8000,MATCH(Contacts[[#This Row],[Registration Number]],'[1]ET- AC Registrations'!$G$5:$G$8000,0),MATCH("City",'[1]ET- AC Registrations'!$A$5:$AE$5,0)),"")</f>
        <v>Hayward</v>
      </c>
    </row>
    <row r="1121" spans="2:11" ht="30" customHeight="1" x14ac:dyDescent="0.3">
      <c r="B1121" s="1" t="s">
        <v>1131</v>
      </c>
      <c r="C1121" s="2" t="str">
        <f>IFERROR(INDEX('[1]ET- AC Registrations'!$A$5:$AE$8000,MATCH(Contacts[[#This Row],[Registration Number]],'[1]ET- AC Registrations'!$G$5:$G$8000,0),MATCH("Operation Name",'[1]ET- AC Registrations'!$A$5:$AE$5,0)),"")</f>
        <v>Mikes Meat Sales</v>
      </c>
      <c r="D1121" s="2"/>
      <c r="E1121" s="3">
        <f>IFERROR(INDEX('[1]ET- AC Registrations'!$A$5:$AE$8000,MATCH(Contacts[[#This Row],[Registration Number]],'[1]ET- AC Registrations'!$G$5:$G$8000,0),MATCH("Expiration Date",'[1]ET- AC Registrations'!$A$5:$AE$5,0)),"")</f>
        <v>45609</v>
      </c>
      <c r="F1121" s="4" t="str">
        <f>IF(C1121="","",IF(COUNTIFS('[1]ET-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21" s="26" t="str">
        <f>IFERROR(IF(VLOOKUP(Contacts[[#This Row],[Registration Number]],'[1]ET- AC Registrations'!$G$5:$AC$8000,20,FALSE)=TRUE,"Yes","No"),"")</f>
        <v>No</v>
      </c>
      <c r="H1121" s="26" t="str">
        <f>IFERROR(IF(VLOOKUP(Contacts[[#This Row],[Registration Number]],'[1]ET- AC Registrations'!$G$5:$AC$8000,21,FALSE)=TRUE,"Yes","No"),"")</f>
        <v>No</v>
      </c>
      <c r="I1121" s="26" t="str">
        <f>IFERROR(IF(VLOOKUP(Contacts[[#This Row],[Registration Number]],'[1]ET- AC Registrations'!$G$5:$AC$8000,22,FALSE)=TRUE,"Yes","No"),"")</f>
        <v>Yes</v>
      </c>
      <c r="J1121" s="26" t="str">
        <f>IFERROR(IF(VLOOKUP(Contacts[[#This Row],[Registration Number]],'[1]ET- AC Registrations'!$G$5:$AC$8000,23,FALSE)=TRUE,"Yes","No"),"")</f>
        <v>No</v>
      </c>
      <c r="K1121" s="26" t="str">
        <f>IFERROR(INDEX('[1]ET- AC Registrations'!$A$5:$AE$8000,MATCH(Contacts[[#This Row],[Registration Number]],'[1]ET- AC Registrations'!$G$5:$G$8000,0),MATCH("City",'[1]ET- AC Registrations'!$A$5:$AE$5,0)),"")</f>
        <v>Cudahy</v>
      </c>
    </row>
    <row r="1122" spans="2:11" ht="30" customHeight="1" x14ac:dyDescent="0.3">
      <c r="B1122" s="1" t="s">
        <v>1132</v>
      </c>
      <c r="C1122" s="2" t="str">
        <f>IFERROR(INDEX('[1]ET- AC Registrations'!$A$5:$AE$8000,MATCH(Contacts[[#This Row],[Registration Number]],'[1]ET- AC Registrations'!$G$5:$G$8000,0),MATCH("Operation Name",'[1]ET- AC Registrations'!$A$5:$AE$5,0)),"")</f>
        <v>The Martin Brower Company LLC</v>
      </c>
      <c r="D1122" s="2"/>
      <c r="E1122" s="3">
        <f>IFERROR(INDEX('[1]ET- AC Registrations'!$A$5:$AE$8000,MATCH(Contacts[[#This Row],[Registration Number]],'[1]ET- AC Registrations'!$G$5:$G$8000,0),MATCH("Expiration Date",'[1]ET- AC Registrations'!$A$5:$AE$5,0)),"")</f>
        <v>45610</v>
      </c>
      <c r="F1122" s="4" t="str">
        <f>IF(C1122="","",IF(COUNTIFS('[1]ET-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22" s="26" t="str">
        <f>IFERROR(IF(VLOOKUP(Contacts[[#This Row],[Registration Number]],'[1]ET- AC Registrations'!$G$5:$AC$8000,20,FALSE)=TRUE,"Yes","No"),"")</f>
        <v>Yes</v>
      </c>
      <c r="H1122" s="26" t="str">
        <f>IFERROR(IF(VLOOKUP(Contacts[[#This Row],[Registration Number]],'[1]ET- AC Registrations'!$G$5:$AC$8000,21,FALSE)=TRUE,"Yes","No"),"")</f>
        <v>No</v>
      </c>
      <c r="I1122" s="26" t="str">
        <f>IFERROR(IF(VLOOKUP(Contacts[[#This Row],[Registration Number]],'[1]ET- AC Registrations'!$G$5:$AC$8000,22,FALSE)=TRUE,"Yes","No"),"")</f>
        <v>No</v>
      </c>
      <c r="J1122" s="26" t="str">
        <f>IFERROR(IF(VLOOKUP(Contacts[[#This Row],[Registration Number]],'[1]ET- AC Registrations'!$G$5:$AC$8000,23,FALSE)=TRUE,"Yes","No"),"")</f>
        <v>No</v>
      </c>
      <c r="K1122" s="26" t="str">
        <f>IFERROR(INDEX('[1]ET- AC Registrations'!$A$5:$AE$8000,MATCH(Contacts[[#This Row],[Registration Number]],'[1]ET- AC Registrations'!$G$5:$G$8000,0),MATCH("City",'[1]ET- AC Registrations'!$A$5:$AE$5,0)),"")</f>
        <v>Portland</v>
      </c>
    </row>
    <row r="1123" spans="2:11" ht="30" customHeight="1" x14ac:dyDescent="0.3">
      <c r="B1123" s="1" t="s">
        <v>1133</v>
      </c>
      <c r="C1123" s="2" t="str">
        <f>IFERROR(INDEX('[1]ET- AC Registrations'!$A$5:$AE$8000,MATCH(Contacts[[#This Row],[Registration Number]],'[1]ET- AC Registrations'!$G$5:$G$8000,0),MATCH("Operation Name",'[1]ET- AC Registrations'!$A$5:$AE$5,0)),"")</f>
        <v>The Martin Brower Company LLC</v>
      </c>
      <c r="D1123" s="2"/>
      <c r="E1123" s="3">
        <f>IFERROR(INDEX('[1]ET- AC Registrations'!$A$5:$AE$8000,MATCH(Contacts[[#This Row],[Registration Number]],'[1]ET- AC Registrations'!$G$5:$G$8000,0),MATCH("Expiration Date",'[1]ET- AC Registrations'!$A$5:$AE$5,0)),"")</f>
        <v>45610</v>
      </c>
      <c r="F1123" s="4" t="str">
        <f>IF(C1123="","",IF(COUNTIFS('[1]ET-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23" s="26" t="str">
        <f>IFERROR(IF(VLOOKUP(Contacts[[#This Row],[Registration Number]],'[1]ET- AC Registrations'!$G$5:$AC$8000,20,FALSE)=TRUE,"Yes","No"),"")</f>
        <v>Yes</v>
      </c>
      <c r="H1123" s="26" t="str">
        <f>IFERROR(IF(VLOOKUP(Contacts[[#This Row],[Registration Number]],'[1]ET- AC Registrations'!$G$5:$AC$8000,21,FALSE)=TRUE,"Yes","No"),"")</f>
        <v>No</v>
      </c>
      <c r="I1123" s="26" t="str">
        <f>IFERROR(IF(VLOOKUP(Contacts[[#This Row],[Registration Number]],'[1]ET- AC Registrations'!$G$5:$AC$8000,22,FALSE)=TRUE,"Yes","No"),"")</f>
        <v>No</v>
      </c>
      <c r="J1123" s="26" t="str">
        <f>IFERROR(IF(VLOOKUP(Contacts[[#This Row],[Registration Number]],'[1]ET- AC Registrations'!$G$5:$AC$8000,23,FALSE)=TRUE,"Yes","No"),"")</f>
        <v>No</v>
      </c>
      <c r="K1123" s="26" t="str">
        <f>IFERROR(INDEX('[1]ET- AC Registrations'!$A$5:$AE$8000,MATCH(Contacts[[#This Row],[Registration Number]],'[1]ET- AC Registrations'!$G$5:$G$8000,0),MATCH("City",'[1]ET- AC Registrations'!$A$5:$AE$5,0)),"")</f>
        <v>Phoenix</v>
      </c>
    </row>
    <row r="1124" spans="2:11" ht="30" customHeight="1" x14ac:dyDescent="0.3">
      <c r="B1124" s="1" t="s">
        <v>1134</v>
      </c>
      <c r="C1124" s="2" t="str">
        <f>IFERROR(INDEX('[1]ET- AC Registrations'!$A$5:$AE$8000,MATCH(Contacts[[#This Row],[Registration Number]],'[1]ET- AC Registrations'!$G$5:$G$8000,0),MATCH("Operation Name",'[1]ET- AC Registrations'!$A$5:$AE$5,0)),"")</f>
        <v>Stepladder Farmstead Creamery</v>
      </c>
      <c r="D1124" s="2"/>
      <c r="E1124" s="3">
        <f>IFERROR(INDEX('[1]ET- AC Registrations'!$A$5:$AE$8000,MATCH(Contacts[[#This Row],[Registration Number]],'[1]ET- AC Registrations'!$G$5:$G$8000,0),MATCH("Expiration Date",'[1]ET- AC Registrations'!$A$5:$AE$5,0)),"")</f>
        <v>45610</v>
      </c>
      <c r="F1124" s="4" t="str">
        <f>IF(C1124="","",IF(COUNTIFS('[1]ET-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24" s="26" t="str">
        <f>IFERROR(IF(VLOOKUP(Contacts[[#This Row],[Registration Number]],'[1]ET- AC Registrations'!$G$5:$AC$8000,20,FALSE)=TRUE,"Yes","No"),"")</f>
        <v>No</v>
      </c>
      <c r="H1124" s="26" t="str">
        <f>IFERROR(IF(VLOOKUP(Contacts[[#This Row],[Registration Number]],'[1]ET- AC Registrations'!$G$5:$AC$8000,21,FALSE)=TRUE,"Yes","No"),"")</f>
        <v>No</v>
      </c>
      <c r="I1124" s="26" t="str">
        <f>IFERROR(IF(VLOOKUP(Contacts[[#This Row],[Registration Number]],'[1]ET- AC Registrations'!$G$5:$AC$8000,22,FALSE)=TRUE,"Yes","No"),"")</f>
        <v>Yes</v>
      </c>
      <c r="J1124" s="26" t="str">
        <f>IFERROR(IF(VLOOKUP(Contacts[[#This Row],[Registration Number]],'[1]ET- AC Registrations'!$G$5:$AC$8000,23,FALSE)=TRUE,"Yes","No"),"")</f>
        <v>No</v>
      </c>
      <c r="K1124" s="26" t="str">
        <f>IFERROR(INDEX('[1]ET- AC Registrations'!$A$5:$AE$8000,MATCH(Contacts[[#This Row],[Registration Number]],'[1]ET- AC Registrations'!$G$5:$G$8000,0),MATCH("City",'[1]ET- AC Registrations'!$A$5:$AE$5,0)),"")</f>
        <v>Cambria</v>
      </c>
    </row>
    <row r="1125" spans="2:11" ht="30" customHeight="1" x14ac:dyDescent="0.3">
      <c r="B1125" s="1" t="s">
        <v>1135</v>
      </c>
      <c r="C1125" s="2" t="str">
        <f>IFERROR(INDEX('[1]ET- AC Registrations'!$A$5:$AE$8000,MATCH(Contacts[[#This Row],[Registration Number]],'[1]ET- AC Registrations'!$G$5:$G$8000,0),MATCH("Operation Name",'[1]ET- AC Registrations'!$A$5:$AE$5,0)),"")</f>
        <v>Sage Mountain Farm</v>
      </c>
      <c r="D1125" s="2"/>
      <c r="E1125" s="3">
        <f>IFERROR(INDEX('[1]ET- AC Registrations'!$A$5:$AE$8000,MATCH(Contacts[[#This Row],[Registration Number]],'[1]ET- AC Registrations'!$G$5:$G$8000,0),MATCH("Expiration Date",'[1]ET- AC Registrations'!$A$5:$AE$5,0)),"")</f>
        <v>45611</v>
      </c>
      <c r="F1125" s="4" t="str">
        <f>IF(C1125="","",IF(COUNTIFS('[1]ET-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25" s="26" t="str">
        <f>IFERROR(IF(VLOOKUP(Contacts[[#This Row],[Registration Number]],'[1]ET- AC Registrations'!$G$5:$AC$8000,20,FALSE)=TRUE,"Yes","No"),"")</f>
        <v>Yes</v>
      </c>
      <c r="H1125" s="26" t="str">
        <f>IFERROR(IF(VLOOKUP(Contacts[[#This Row],[Registration Number]],'[1]ET- AC Registrations'!$G$5:$AC$8000,21,FALSE)=TRUE,"Yes","No"),"")</f>
        <v>No</v>
      </c>
      <c r="I1125" s="26" t="str">
        <f>IFERROR(IF(VLOOKUP(Contacts[[#This Row],[Registration Number]],'[1]ET- AC Registrations'!$G$5:$AC$8000,22,FALSE)=TRUE,"Yes","No"),"")</f>
        <v>Yes</v>
      </c>
      <c r="J1125" s="26" t="str">
        <f>IFERROR(IF(VLOOKUP(Contacts[[#This Row],[Registration Number]],'[1]ET- AC Registrations'!$G$5:$AC$8000,23,FALSE)=TRUE,"Yes","No"),"")</f>
        <v>No</v>
      </c>
      <c r="K1125" s="26" t="str">
        <f>IFERROR(INDEX('[1]ET- AC Registrations'!$A$5:$AE$8000,MATCH(Contacts[[#This Row],[Registration Number]],'[1]ET- AC Registrations'!$G$5:$G$8000,0),MATCH("City",'[1]ET- AC Registrations'!$A$5:$AE$5,0)),"")</f>
        <v>Anza</v>
      </c>
    </row>
    <row r="1126" spans="2:11" ht="30" customHeight="1" x14ac:dyDescent="0.3">
      <c r="B1126" s="1" t="s">
        <v>1136</v>
      </c>
      <c r="C1126" s="2" t="str">
        <f>IFERROR(INDEX('[1]ET- AC Registrations'!$A$5:$AE$8000,MATCH(Contacts[[#This Row],[Registration Number]],'[1]ET- AC Registrations'!$G$5:$G$8000,0),MATCH("Operation Name",'[1]ET- AC Registrations'!$A$5:$AE$5,0)),"")</f>
        <v>Harbor Wholesale Grocery Inc</v>
      </c>
      <c r="D1126" s="2"/>
      <c r="E1126" s="3">
        <f>IFERROR(INDEX('[1]ET- AC Registrations'!$A$5:$AE$8000,MATCH(Contacts[[#This Row],[Registration Number]],'[1]ET- AC Registrations'!$G$5:$G$8000,0),MATCH("Expiration Date",'[1]ET- AC Registrations'!$A$5:$AE$5,0)),"")</f>
        <v>45612</v>
      </c>
      <c r="F1126" s="4" t="str">
        <f>IF(C1126="","",IF(COUNTIFS('[1]ET-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26" s="26" t="str">
        <f>IFERROR(IF(VLOOKUP(Contacts[[#This Row],[Registration Number]],'[1]ET- AC Registrations'!$G$5:$AC$8000,20,FALSE)=TRUE,"Yes","No"),"")</f>
        <v>Yes</v>
      </c>
      <c r="H1126" s="26" t="str">
        <f>IFERROR(IF(VLOOKUP(Contacts[[#This Row],[Registration Number]],'[1]ET- AC Registrations'!$G$5:$AC$8000,21,FALSE)=TRUE,"Yes","No"),"")</f>
        <v>Yes</v>
      </c>
      <c r="I1126" s="26" t="str">
        <f>IFERROR(IF(VLOOKUP(Contacts[[#This Row],[Registration Number]],'[1]ET- AC Registrations'!$G$5:$AC$8000,22,FALSE)=TRUE,"Yes","No"),"")</f>
        <v>Yes</v>
      </c>
      <c r="J1126" s="26" t="str">
        <f>IFERROR(IF(VLOOKUP(Contacts[[#This Row],[Registration Number]],'[1]ET- AC Registrations'!$G$5:$AC$8000,23,FALSE)=TRUE,"Yes","No"),"")</f>
        <v>Yes</v>
      </c>
      <c r="K1126" s="26" t="str">
        <f>IFERROR(INDEX('[1]ET- AC Registrations'!$A$5:$AE$8000,MATCH(Contacts[[#This Row],[Registration Number]],'[1]ET- AC Registrations'!$G$5:$G$8000,0),MATCH("City",'[1]ET- AC Registrations'!$A$5:$AE$5,0)),"")</f>
        <v>Roseburg</v>
      </c>
    </row>
    <row r="1127" spans="2:11" ht="30" customHeight="1" x14ac:dyDescent="0.3">
      <c r="B1127" s="1" t="s">
        <v>1137</v>
      </c>
      <c r="C1127" s="2" t="str">
        <f>IFERROR(INDEX('[1]ET- AC Registrations'!$A$5:$AE$8000,MATCH(Contacts[[#This Row],[Registration Number]],'[1]ET- AC Registrations'!$G$5:$G$8000,0),MATCH("Operation Name",'[1]ET- AC Registrations'!$A$5:$AE$5,0)),"")</f>
        <v>Harbor Wholesale Grocery Inc</v>
      </c>
      <c r="D1127" s="2"/>
      <c r="E1127" s="3">
        <f>IFERROR(INDEX('[1]ET- AC Registrations'!$A$5:$AE$8000,MATCH(Contacts[[#This Row],[Registration Number]],'[1]ET- AC Registrations'!$G$5:$G$8000,0),MATCH("Expiration Date",'[1]ET- AC Registrations'!$A$5:$AE$5,0)),"")</f>
        <v>45612</v>
      </c>
      <c r="F1127" s="4" t="str">
        <f>IF(C1127="","",IF(COUNTIFS('[1]ET-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27" s="26" t="str">
        <f>IFERROR(IF(VLOOKUP(Contacts[[#This Row],[Registration Number]],'[1]ET- AC Registrations'!$G$5:$AC$8000,20,FALSE)=TRUE,"Yes","No"),"")</f>
        <v>Yes</v>
      </c>
      <c r="H1127" s="26" t="str">
        <f>IFERROR(IF(VLOOKUP(Contacts[[#This Row],[Registration Number]],'[1]ET- AC Registrations'!$G$5:$AC$8000,21,FALSE)=TRUE,"Yes","No"),"")</f>
        <v>Yes</v>
      </c>
      <c r="I1127" s="26" t="str">
        <f>IFERROR(IF(VLOOKUP(Contacts[[#This Row],[Registration Number]],'[1]ET- AC Registrations'!$G$5:$AC$8000,22,FALSE)=TRUE,"Yes","No"),"")</f>
        <v>Yes</v>
      </c>
      <c r="J1127" s="26" t="str">
        <f>IFERROR(IF(VLOOKUP(Contacts[[#This Row],[Registration Number]],'[1]ET- AC Registrations'!$G$5:$AC$8000,23,FALSE)=TRUE,"Yes","No"),"")</f>
        <v>Yes</v>
      </c>
      <c r="K1127" s="26" t="str">
        <f>IFERROR(INDEX('[1]ET- AC Registrations'!$A$5:$AE$8000,MATCH(Contacts[[#This Row],[Registration Number]],'[1]ET- AC Registrations'!$G$5:$G$8000,0),MATCH("City",'[1]ET- AC Registrations'!$A$5:$AE$5,0)),"")</f>
        <v>Modesto</v>
      </c>
    </row>
    <row r="1128" spans="2:11" ht="30" customHeight="1" x14ac:dyDescent="0.3">
      <c r="B1128" s="1" t="s">
        <v>1138</v>
      </c>
      <c r="C1128" s="2" t="str">
        <f>IFERROR(INDEX('[1]ET- AC Registrations'!$A$5:$AE$8000,MATCH(Contacts[[#This Row],[Registration Number]],'[1]ET- AC Registrations'!$G$5:$G$8000,0),MATCH("Operation Name",'[1]ET- AC Registrations'!$A$5:$AE$5,0)),"")</f>
        <v>Maersk Warehousing and Distribution Serv LLC</v>
      </c>
      <c r="D1128" s="2"/>
      <c r="E1128" s="3">
        <f>IFERROR(INDEX('[1]ET- AC Registrations'!$A$5:$AE$8000,MATCH(Contacts[[#This Row],[Registration Number]],'[1]ET- AC Registrations'!$G$5:$G$8000,0),MATCH("Expiration Date",'[1]ET- AC Registrations'!$A$5:$AE$5,0)),"")</f>
        <v>45612</v>
      </c>
      <c r="F1128" s="4" t="str">
        <f>IF(C1128="","",IF(COUNTIFS('[1]ET-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28" s="26" t="str">
        <f>IFERROR(IF(VLOOKUP(Contacts[[#This Row],[Registration Number]],'[1]ET- AC Registrations'!$G$5:$AC$8000,20,FALSE)=TRUE,"Yes","No"),"")</f>
        <v>No</v>
      </c>
      <c r="H1128" s="26" t="str">
        <f>IFERROR(IF(VLOOKUP(Contacts[[#This Row],[Registration Number]],'[1]ET- AC Registrations'!$G$5:$AC$8000,21,FALSE)=TRUE,"Yes","No"),"")</f>
        <v>Yes</v>
      </c>
      <c r="I1128" s="26" t="str">
        <f>IFERROR(IF(VLOOKUP(Contacts[[#This Row],[Registration Number]],'[1]ET- AC Registrations'!$G$5:$AC$8000,22,FALSE)=TRUE,"Yes","No"),"")</f>
        <v>No</v>
      </c>
      <c r="J1128" s="26" t="str">
        <f>IFERROR(IF(VLOOKUP(Contacts[[#This Row],[Registration Number]],'[1]ET- AC Registrations'!$G$5:$AC$8000,23,FALSE)=TRUE,"Yes","No"),"")</f>
        <v>No</v>
      </c>
      <c r="K1128" s="26" t="str">
        <f>IFERROR(INDEX('[1]ET- AC Registrations'!$A$5:$AE$8000,MATCH(Contacts[[#This Row],[Registration Number]],'[1]ET- AC Registrations'!$G$5:$G$8000,0),MATCH("City",'[1]ET- AC Registrations'!$A$5:$AE$5,0)),"")</f>
        <v>Baytown</v>
      </c>
    </row>
    <row r="1129" spans="2:11" ht="30" customHeight="1" x14ac:dyDescent="0.3">
      <c r="B1129" s="1" t="s">
        <v>1139</v>
      </c>
      <c r="C1129" s="2" t="str">
        <f>IFERROR(INDEX('[1]ET- AC Registrations'!$A$5:$AE$8000,MATCH(Contacts[[#This Row],[Registration Number]],'[1]ET- AC Registrations'!$G$5:$G$8000,0),MATCH("Operation Name",'[1]ET- AC Registrations'!$A$5:$AE$5,0)),"")</f>
        <v>True World Foods San Francisco LLC</v>
      </c>
      <c r="D1129" s="2"/>
      <c r="E1129" s="3">
        <f>IFERROR(INDEX('[1]ET- AC Registrations'!$A$5:$AE$8000,MATCH(Contacts[[#This Row],[Registration Number]],'[1]ET- AC Registrations'!$G$5:$G$8000,0),MATCH("Expiration Date",'[1]ET- AC Registrations'!$A$5:$AE$5,0)),"")</f>
        <v>45617</v>
      </c>
      <c r="F1129" s="4" t="str">
        <f>IF(C1129="","",IF(COUNTIFS('[1]ET-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29" s="27" t="str">
        <f>IFERROR(IF(VLOOKUP(Contacts[[#This Row],[Registration Number]],'[1]ET- AC Registrations'!$G$5:$AC$8000,20,FALSE)=TRUE,"Yes","No"),"")</f>
        <v>Yes</v>
      </c>
      <c r="H1129" s="27" t="str">
        <f>IFERROR(IF(VLOOKUP(Contacts[[#This Row],[Registration Number]],'[1]ET- AC Registrations'!$G$5:$AC$8000,21,FALSE)=TRUE,"Yes","No"),"")</f>
        <v>No</v>
      </c>
      <c r="I1129" s="26" t="str">
        <f>IFERROR(IF(VLOOKUP(Contacts[[#This Row],[Registration Number]],'[1]ET- AC Registrations'!$G$5:$AC$8000,22,FALSE)=TRUE,"Yes","No"),"")</f>
        <v>Yes</v>
      </c>
      <c r="J1129" s="27" t="str">
        <f>IFERROR(IF(VLOOKUP(Contacts[[#This Row],[Registration Number]],'[1]ET- AC Registrations'!$G$5:$AC$8000,23,FALSE)=TRUE,"Yes","No"),"")</f>
        <v>No</v>
      </c>
      <c r="K1129" s="26" t="str">
        <f>IFERROR(INDEX('[1]ET- AC Registrations'!$A$5:$AE$8000,MATCH(Contacts[[#This Row],[Registration Number]],'[1]ET- AC Registrations'!$G$5:$G$8000,0),MATCH("City",'[1]ET- AC Registrations'!$A$5:$AE$5,0)),"")</f>
        <v>San Leandro</v>
      </c>
    </row>
    <row r="1130" spans="2:11" ht="30" customHeight="1" x14ac:dyDescent="0.3">
      <c r="B1130" s="1" t="s">
        <v>1140</v>
      </c>
      <c r="C1130" s="2" t="str">
        <f>IFERROR(INDEX('[1]ET- AC Registrations'!$A$5:$AE$8000,MATCH(Contacts[[#This Row],[Registration Number]],'[1]ET- AC Registrations'!$G$5:$G$8000,0),MATCH("Operation Name",'[1]ET- AC Registrations'!$A$5:$AE$5,0)),"")</f>
        <v>Vertical Cold Storage LLC</v>
      </c>
      <c r="D1130" s="2"/>
      <c r="E1130" s="3">
        <f>IFERROR(INDEX('[1]ET- AC Registrations'!$A$5:$AE$8000,MATCH(Contacts[[#This Row],[Registration Number]],'[1]ET- AC Registrations'!$G$5:$G$8000,0),MATCH("Expiration Date",'[1]ET- AC Registrations'!$A$5:$AE$5,0)),"")</f>
        <v>45618</v>
      </c>
      <c r="F1130" s="4" t="str">
        <f>IF(C1130="","",IF(COUNTIFS('[1]ET-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30" s="27" t="str">
        <f>IFERROR(IF(VLOOKUP(Contacts[[#This Row],[Registration Number]],'[1]ET- AC Registrations'!$G$5:$AC$8000,20,FALSE)=TRUE,"Yes","No"),"")</f>
        <v>No</v>
      </c>
      <c r="H1130" s="27" t="str">
        <f>IFERROR(IF(VLOOKUP(Contacts[[#This Row],[Registration Number]],'[1]ET- AC Registrations'!$G$5:$AC$8000,21,FALSE)=TRUE,"Yes","No"),"")</f>
        <v>No</v>
      </c>
      <c r="I1130" s="26" t="str">
        <f>IFERROR(IF(VLOOKUP(Contacts[[#This Row],[Registration Number]],'[1]ET- AC Registrations'!$G$5:$AC$8000,22,FALSE)=TRUE,"Yes","No"),"")</f>
        <v>Yes</v>
      </c>
      <c r="J1130" s="27" t="str">
        <f>IFERROR(IF(VLOOKUP(Contacts[[#This Row],[Registration Number]],'[1]ET- AC Registrations'!$G$5:$AC$8000,23,FALSE)=TRUE,"Yes","No"),"")</f>
        <v>Yes</v>
      </c>
      <c r="K1130" s="26" t="str">
        <f>IFERROR(INDEX('[1]ET- AC Registrations'!$A$5:$AE$8000,MATCH(Contacts[[#This Row],[Registration Number]],'[1]ET- AC Registrations'!$G$5:$G$8000,0),MATCH("City",'[1]ET- AC Registrations'!$A$5:$AE$5,0)),"")</f>
        <v>Bolingbrook</v>
      </c>
    </row>
    <row r="1131" spans="2:11" ht="30" customHeight="1" x14ac:dyDescent="0.3">
      <c r="B1131" s="1" t="s">
        <v>1141</v>
      </c>
      <c r="C1131" s="2" t="str">
        <f>IFERROR(INDEX('[1]ET- AC Registrations'!$A$5:$AE$8000,MATCH(Contacts[[#This Row],[Registration Number]],'[1]ET- AC Registrations'!$G$5:$G$8000,0),MATCH("Operation Name",'[1]ET- AC Registrations'!$A$5:$AE$5,0)),"")</f>
        <v>CALPIA Prison Industry Authority</v>
      </c>
      <c r="D1131" s="2"/>
      <c r="E1131" s="3">
        <f>IFERROR(INDEX('[1]ET- AC Registrations'!$A$5:$AE$8000,MATCH(Contacts[[#This Row],[Registration Number]],'[1]ET- AC Registrations'!$G$5:$G$8000,0),MATCH("Expiration Date",'[1]ET- AC Registrations'!$A$5:$AE$5,0)),"")</f>
        <v>45618</v>
      </c>
      <c r="F1131" s="4" t="str">
        <f>IF(C1131="","",IF(COUNTIFS('[1]ET-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1" s="27" t="str">
        <f>IFERROR(IF(VLOOKUP(Contacts[[#This Row],[Registration Number]],'[1]ET- AC Registrations'!$G$5:$AC$8000,20,FALSE)=TRUE,"Yes","No"),"")</f>
        <v>Yes</v>
      </c>
      <c r="H1131" s="27" t="str">
        <f>IFERROR(IF(VLOOKUP(Contacts[[#This Row],[Registration Number]],'[1]ET- AC Registrations'!$G$5:$AC$8000,21,FALSE)=TRUE,"Yes","No"),"")</f>
        <v>Yes</v>
      </c>
      <c r="I1131" s="26" t="str">
        <f>IFERROR(IF(VLOOKUP(Contacts[[#This Row],[Registration Number]],'[1]ET- AC Registrations'!$G$5:$AC$8000,22,FALSE)=TRUE,"Yes","No"),"")</f>
        <v>No</v>
      </c>
      <c r="J1131" s="27" t="str">
        <f>IFERROR(IF(VLOOKUP(Contacts[[#This Row],[Registration Number]],'[1]ET- AC Registrations'!$G$5:$AC$8000,23,FALSE)=TRUE,"Yes","No"),"")</f>
        <v>No</v>
      </c>
      <c r="K1131" s="26" t="str">
        <f>IFERROR(INDEX('[1]ET- AC Registrations'!$A$5:$AE$8000,MATCH(Contacts[[#This Row],[Registration Number]],'[1]ET- AC Registrations'!$G$5:$G$8000,0),MATCH("City",'[1]ET- AC Registrations'!$A$5:$AE$5,0)),"")</f>
        <v>Avenal</v>
      </c>
    </row>
    <row r="1132" spans="2:11" ht="30" hidden="1" customHeight="1" x14ac:dyDescent="0.3">
      <c r="B1132" s="1" t="s">
        <v>1142</v>
      </c>
      <c r="C113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32" s="2"/>
      <c r="E113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32" s="4" t="str">
        <f>IF(C1132="","",IF(COUNTIFS('[1]ET-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32" s="27" t="str">
        <f>IFERROR(IF(VLOOKUP(Contacts[[#This Row],[Registration Number]],'[1]ET- AC Registrations'!$G$5:$AC$8000,20,FALSE)=TRUE,"Yes","No"),"")</f>
        <v/>
      </c>
      <c r="H1132" s="27" t="str">
        <f>IFERROR(IF(VLOOKUP(Contacts[[#This Row],[Registration Number]],'[1]ET- AC Registrations'!$G$5:$AC$8000,21,FALSE)=TRUE,"Yes","No"),"")</f>
        <v/>
      </c>
      <c r="I1132" s="26" t="str">
        <f>IFERROR(IF(VLOOKUP(Contacts[[#This Row],[Registration Number]],'[1]ET- AC Registrations'!$G$5:$AC$8000,22,FALSE)=TRUE,"Yes","No"),"")</f>
        <v/>
      </c>
      <c r="J1132" s="27" t="str">
        <f>IFERROR(IF(VLOOKUP(Contacts[[#This Row],[Registration Number]],'[1]ET- AC Registrations'!$G$5:$AC$8000,23,FALSE)=TRUE,"Yes","No"),"")</f>
        <v/>
      </c>
      <c r="K113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33" spans="2:11" ht="30" customHeight="1" x14ac:dyDescent="0.3">
      <c r="B1133" s="1" t="s">
        <v>1143</v>
      </c>
      <c r="C1133" s="2" t="str">
        <f>IFERROR(INDEX('[1]ET- AC Registrations'!$A$5:$AE$8000,MATCH(Contacts[[#This Row],[Registration Number]],'[1]ET- AC Registrations'!$G$5:$G$8000,0),MATCH("Operation Name",'[1]ET- AC Registrations'!$A$5:$AE$5,0)),"")</f>
        <v>Hart Acres Ranch</v>
      </c>
      <c r="D1133" s="2"/>
      <c r="E1133" s="3">
        <f>IFERROR(INDEX('[1]ET- AC Registrations'!$A$5:$AE$8000,MATCH(Contacts[[#This Row],[Registration Number]],'[1]ET- AC Registrations'!$G$5:$G$8000,0),MATCH("Expiration Date",'[1]ET- AC Registrations'!$A$5:$AE$5,0)),"")</f>
        <v>45618</v>
      </c>
      <c r="F1133" s="4" t="str">
        <f>IF(C1133="","",IF(COUNTIFS('[1]ET-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3" s="27" t="str">
        <f>IFERROR(IF(VLOOKUP(Contacts[[#This Row],[Registration Number]],'[1]ET- AC Registrations'!$G$5:$AC$8000,20,FALSE)=TRUE,"Yes","No"),"")</f>
        <v>No</v>
      </c>
      <c r="H1133" s="27" t="str">
        <f>IFERROR(IF(VLOOKUP(Contacts[[#This Row],[Registration Number]],'[1]ET- AC Registrations'!$G$5:$AC$8000,21,FALSE)=TRUE,"Yes","No"),"")</f>
        <v>No</v>
      </c>
      <c r="I1133" s="26" t="str">
        <f>IFERROR(IF(VLOOKUP(Contacts[[#This Row],[Registration Number]],'[1]ET- AC Registrations'!$G$5:$AC$8000,22,FALSE)=TRUE,"Yes","No"),"")</f>
        <v>Yes</v>
      </c>
      <c r="J1133" s="27" t="str">
        <f>IFERROR(IF(VLOOKUP(Contacts[[#This Row],[Registration Number]],'[1]ET- AC Registrations'!$G$5:$AC$8000,23,FALSE)=TRUE,"Yes","No"),"")</f>
        <v>No</v>
      </c>
      <c r="K1133" s="26" t="str">
        <f>IFERROR(INDEX('[1]ET- AC Registrations'!$A$5:$AE$8000,MATCH(Contacts[[#This Row],[Registration Number]],'[1]ET- AC Registrations'!$G$5:$G$8000,0),MATCH("City",'[1]ET- AC Registrations'!$A$5:$AE$5,0)),"")</f>
        <v>Oroville</v>
      </c>
    </row>
    <row r="1134" spans="2:11" ht="30" customHeight="1" x14ac:dyDescent="0.3">
      <c r="B1134" s="1" t="s">
        <v>1144</v>
      </c>
      <c r="C1134" s="2" t="str">
        <f>IFERROR(INDEX('[1]ET- AC Registrations'!$A$5:$AE$8000,MATCH(Contacts[[#This Row],[Registration Number]],'[1]ET- AC Registrations'!$G$5:$G$8000,0),MATCH("Operation Name",'[1]ET- AC Registrations'!$A$5:$AE$5,0)),"")</f>
        <v>Hunt Show Pigs</v>
      </c>
      <c r="D1134" s="2"/>
      <c r="E1134" s="3">
        <f>IFERROR(INDEX('[1]ET- AC Registrations'!$A$5:$AE$8000,MATCH(Contacts[[#This Row],[Registration Number]],'[1]ET- AC Registrations'!$G$5:$G$8000,0),MATCH("Expiration Date",'[1]ET- AC Registrations'!$A$5:$AE$5,0)),"")</f>
        <v>45618</v>
      </c>
      <c r="F1134" s="4" t="str">
        <f>IF(C1134="","",IF(COUNTIFS('[1]ET-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4" s="27" t="str">
        <f>IFERROR(IF(VLOOKUP(Contacts[[#This Row],[Registration Number]],'[1]ET- AC Registrations'!$G$5:$AC$8000,20,FALSE)=TRUE,"Yes","No"),"")</f>
        <v>No</v>
      </c>
      <c r="H1134" s="27" t="str">
        <f>IFERROR(IF(VLOOKUP(Contacts[[#This Row],[Registration Number]],'[1]ET- AC Registrations'!$G$5:$AC$8000,21,FALSE)=TRUE,"Yes","No"),"")</f>
        <v>No</v>
      </c>
      <c r="I1134" s="26" t="str">
        <f>IFERROR(IF(VLOOKUP(Contacts[[#This Row],[Registration Number]],'[1]ET- AC Registrations'!$G$5:$AC$8000,22,FALSE)=TRUE,"Yes","No"),"")</f>
        <v>Yes</v>
      </c>
      <c r="J1134" s="27" t="str">
        <f>IFERROR(IF(VLOOKUP(Contacts[[#This Row],[Registration Number]],'[1]ET- AC Registrations'!$G$5:$AC$8000,23,FALSE)=TRUE,"Yes","No"),"")</f>
        <v>No</v>
      </c>
      <c r="K1134" s="26" t="str">
        <f>IFERROR(INDEX('[1]ET- AC Registrations'!$A$5:$AE$8000,MATCH(Contacts[[#This Row],[Registration Number]],'[1]ET- AC Registrations'!$G$5:$G$8000,0),MATCH("City",'[1]ET- AC Registrations'!$A$5:$AE$5,0)),"")</f>
        <v>Redding</v>
      </c>
    </row>
    <row r="1135" spans="2:11" ht="30" customHeight="1" x14ac:dyDescent="0.3">
      <c r="B1135" s="1" t="s">
        <v>1145</v>
      </c>
      <c r="C1135" s="2" t="str">
        <f>IFERROR(INDEX('[1]ET- AC Registrations'!$A$5:$AE$8000,MATCH(Contacts[[#This Row],[Registration Number]],'[1]ET- AC Registrations'!$G$5:$G$8000,0),MATCH("Operation Name",'[1]ET- AC Registrations'!$A$5:$AE$5,0)),"")</f>
        <v>Donald Trading Company</v>
      </c>
      <c r="D1135" s="2"/>
      <c r="E1135" s="3">
        <f>IFERROR(INDEX('[1]ET- AC Registrations'!$A$5:$AE$8000,MATCH(Contacts[[#This Row],[Registration Number]],'[1]ET- AC Registrations'!$G$5:$G$8000,0),MATCH("Expiration Date",'[1]ET- AC Registrations'!$A$5:$AE$5,0)),"")</f>
        <v>45618</v>
      </c>
      <c r="F1135" s="4" t="str">
        <f>IF(C1135="","",IF(COUNTIFS('[1]ET-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5" s="27" t="str">
        <f>IFERROR(IF(VLOOKUP(Contacts[[#This Row],[Registration Number]],'[1]ET- AC Registrations'!$G$5:$AC$8000,20,FALSE)=TRUE,"Yes","No"),"")</f>
        <v>No</v>
      </c>
      <c r="H1135" s="27" t="str">
        <f>IFERROR(IF(VLOOKUP(Contacts[[#This Row],[Registration Number]],'[1]ET- AC Registrations'!$G$5:$AC$8000,21,FALSE)=TRUE,"Yes","No"),"")</f>
        <v>No</v>
      </c>
      <c r="I1135" s="26" t="str">
        <f>IFERROR(IF(VLOOKUP(Contacts[[#This Row],[Registration Number]],'[1]ET- AC Registrations'!$G$5:$AC$8000,22,FALSE)=TRUE,"Yes","No"),"")</f>
        <v>Yes</v>
      </c>
      <c r="J1135" s="27" t="str">
        <f>IFERROR(IF(VLOOKUP(Contacts[[#This Row],[Registration Number]],'[1]ET- AC Registrations'!$G$5:$AC$8000,23,FALSE)=TRUE,"Yes","No"),"")</f>
        <v>No</v>
      </c>
      <c r="K1135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1136" spans="2:11" ht="30" customHeight="1" x14ac:dyDescent="0.3">
      <c r="B1136" s="1" t="s">
        <v>1146</v>
      </c>
      <c r="C1136" s="2" t="str">
        <f>IFERROR(INDEX('[1]ET- AC Registrations'!$A$5:$AE$8000,MATCH(Contacts[[#This Row],[Registration Number]],'[1]ET- AC Registrations'!$G$5:$G$8000,0),MATCH("Operation Name",'[1]ET- AC Registrations'!$A$5:$AE$5,0)),"")</f>
        <v>Sasa Inc</v>
      </c>
      <c r="D1136" s="2"/>
      <c r="E1136" s="3">
        <f>IFERROR(INDEX('[1]ET- AC Registrations'!$A$5:$AE$8000,MATCH(Contacts[[#This Row],[Registration Number]],'[1]ET- AC Registrations'!$G$5:$G$8000,0),MATCH("Expiration Date",'[1]ET- AC Registrations'!$A$5:$AE$5,0)),"")</f>
        <v>45623</v>
      </c>
      <c r="F1136" s="4" t="str">
        <f>IF(C1136="","",IF(COUNTIFS('[1]ET-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36" s="27" t="str">
        <f>IFERROR(IF(VLOOKUP(Contacts[[#This Row],[Registration Number]],'[1]ET- AC Registrations'!$G$5:$AC$8000,20,FALSE)=TRUE,"Yes","No"),"")</f>
        <v>No</v>
      </c>
      <c r="H1136" s="27" t="str">
        <f>IFERROR(IF(VLOOKUP(Contacts[[#This Row],[Registration Number]],'[1]ET- AC Registrations'!$G$5:$AC$8000,21,FALSE)=TRUE,"Yes","No"),"")</f>
        <v>No</v>
      </c>
      <c r="I1136" s="26" t="str">
        <f>IFERROR(IF(VLOOKUP(Contacts[[#This Row],[Registration Number]],'[1]ET- AC Registrations'!$G$5:$AC$8000,22,FALSE)=TRUE,"Yes","No"),"")</f>
        <v>Yes</v>
      </c>
      <c r="J1136" s="27" t="str">
        <f>IFERROR(IF(VLOOKUP(Contacts[[#This Row],[Registration Number]],'[1]ET- AC Registrations'!$G$5:$AC$8000,23,FALSE)=TRUE,"Yes","No"),"")</f>
        <v>No</v>
      </c>
      <c r="K1136" s="26" t="str">
        <f>IFERROR(INDEX('[1]ET- AC Registrations'!$A$5:$AE$8000,MATCH(Contacts[[#This Row],[Registration Number]],'[1]ET- AC Registrations'!$G$5:$G$8000,0),MATCH("City",'[1]ET- AC Registrations'!$A$5:$AE$5,0)),"")</f>
        <v>Tuscon</v>
      </c>
    </row>
    <row r="1137" spans="2:11" ht="30" customHeight="1" x14ac:dyDescent="0.3">
      <c r="B1137" s="1" t="s">
        <v>1147</v>
      </c>
      <c r="C1137" s="2" t="str">
        <f>IFERROR(INDEX('[1]ET- AC Registrations'!$A$5:$AE$8000,MATCH(Contacts[[#This Row],[Registration Number]],'[1]ET- AC Registrations'!$G$5:$G$8000,0),MATCH("Operation Name",'[1]ET- AC Registrations'!$A$5:$AE$5,0)),"")</f>
        <v>Lineage Logistics Long Beach</v>
      </c>
      <c r="D1137" s="2"/>
      <c r="E1137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137" s="4" t="str">
        <f>IF(C1137="","",IF(COUNTIFS('[1]ET-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7" s="27" t="str">
        <f>IFERROR(IF(VLOOKUP(Contacts[[#This Row],[Registration Number]],'[1]ET- AC Registrations'!$G$5:$AC$8000,20,FALSE)=TRUE,"Yes","No"),"")</f>
        <v>Yes</v>
      </c>
      <c r="H1137" s="27" t="str">
        <f>IFERROR(IF(VLOOKUP(Contacts[[#This Row],[Registration Number]],'[1]ET- AC Registrations'!$G$5:$AC$8000,21,FALSE)=TRUE,"Yes","No"),"")</f>
        <v>Yes</v>
      </c>
      <c r="I1137" s="26" t="str">
        <f>IFERROR(IF(VLOOKUP(Contacts[[#This Row],[Registration Number]],'[1]ET- AC Registrations'!$G$5:$AC$8000,22,FALSE)=TRUE,"Yes","No"),"")</f>
        <v>Yes</v>
      </c>
      <c r="J1137" s="27" t="str">
        <f>IFERROR(IF(VLOOKUP(Contacts[[#This Row],[Registration Number]],'[1]ET- AC Registrations'!$G$5:$AC$8000,23,FALSE)=TRUE,"Yes","No"),"")</f>
        <v>Yes</v>
      </c>
      <c r="K1137" s="26" t="str">
        <f>IFERROR(INDEX('[1]ET- AC Registrations'!$A$5:$AE$8000,MATCH(Contacts[[#This Row],[Registration Number]],'[1]ET- AC Registrations'!$G$5:$G$8000,0),MATCH("City",'[1]ET- AC Registrations'!$A$5:$AE$5,0)),"")</f>
        <v>Long Beach</v>
      </c>
    </row>
    <row r="1138" spans="2:11" ht="30" customHeight="1" x14ac:dyDescent="0.3">
      <c r="B1138" s="1" t="s">
        <v>1148</v>
      </c>
      <c r="C1138" s="2" t="str">
        <f>IFERROR(INDEX('[1]ET- AC Registrations'!$A$5:$AE$8000,MATCH(Contacts[[#This Row],[Registration Number]],'[1]ET- AC Registrations'!$G$5:$G$8000,0),MATCH("Operation Name",'[1]ET- AC Registrations'!$A$5:$AE$5,0)),"")</f>
        <v>Lineage Logistics Watsonville</v>
      </c>
      <c r="D1138" s="2"/>
      <c r="E1138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138" s="4" t="str">
        <f>IF(C1138="","",IF(COUNTIFS('[1]ET-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8" s="27" t="str">
        <f>IFERROR(IF(VLOOKUP(Contacts[[#This Row],[Registration Number]],'[1]ET- AC Registrations'!$G$5:$AC$8000,20,FALSE)=TRUE,"Yes","No"),"")</f>
        <v>Yes</v>
      </c>
      <c r="H1138" s="27" t="str">
        <f>IFERROR(IF(VLOOKUP(Contacts[[#This Row],[Registration Number]],'[1]ET- AC Registrations'!$G$5:$AC$8000,21,FALSE)=TRUE,"Yes","No"),"")</f>
        <v>Yes</v>
      </c>
      <c r="I1138" s="26" t="str">
        <f>IFERROR(IF(VLOOKUP(Contacts[[#This Row],[Registration Number]],'[1]ET- AC Registrations'!$G$5:$AC$8000,22,FALSE)=TRUE,"Yes","No"),"")</f>
        <v>Yes</v>
      </c>
      <c r="J1138" s="27" t="str">
        <f>IFERROR(IF(VLOOKUP(Contacts[[#This Row],[Registration Number]],'[1]ET- AC Registrations'!$G$5:$AC$8000,23,FALSE)=TRUE,"Yes","No"),"")</f>
        <v>Yes</v>
      </c>
      <c r="K1138" s="26" t="str">
        <f>IFERROR(INDEX('[1]ET- AC Registrations'!$A$5:$AE$8000,MATCH(Contacts[[#This Row],[Registration Number]],'[1]ET- AC Registrations'!$G$5:$G$8000,0),MATCH("City",'[1]ET- AC Registrations'!$A$5:$AE$5,0)),"")</f>
        <v>Watsonville</v>
      </c>
    </row>
    <row r="1139" spans="2:11" ht="30" customHeight="1" x14ac:dyDescent="0.3">
      <c r="B1139" s="1" t="s">
        <v>1149</v>
      </c>
      <c r="C1139" s="2" t="str">
        <f>IFERROR(INDEX('[1]ET- AC Registrations'!$A$5:$AE$8000,MATCH(Contacts[[#This Row],[Registration Number]],'[1]ET- AC Registrations'!$G$5:$G$8000,0),MATCH("Operation Name",'[1]ET- AC Registrations'!$A$5:$AE$5,0)),"")</f>
        <v>Lineage Logistics Vernon</v>
      </c>
      <c r="D1139" s="2"/>
      <c r="E1139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139" s="4" t="str">
        <f>IF(C1139="","",IF(COUNTIFS('[1]ET-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39" s="27" t="str">
        <f>IFERROR(IF(VLOOKUP(Contacts[[#This Row],[Registration Number]],'[1]ET- AC Registrations'!$G$5:$AC$8000,20,FALSE)=TRUE,"Yes","No"),"")</f>
        <v>Yes</v>
      </c>
      <c r="H1139" s="27" t="str">
        <f>IFERROR(IF(VLOOKUP(Contacts[[#This Row],[Registration Number]],'[1]ET- AC Registrations'!$G$5:$AC$8000,21,FALSE)=TRUE,"Yes","No"),"")</f>
        <v>Yes</v>
      </c>
      <c r="I1139" s="26" t="str">
        <f>IFERROR(IF(VLOOKUP(Contacts[[#This Row],[Registration Number]],'[1]ET- AC Registrations'!$G$5:$AC$8000,22,FALSE)=TRUE,"Yes","No"),"")</f>
        <v>Yes</v>
      </c>
      <c r="J1139" s="27" t="str">
        <f>IFERROR(IF(VLOOKUP(Contacts[[#This Row],[Registration Number]],'[1]ET- AC Registrations'!$G$5:$AC$8000,23,FALSE)=TRUE,"Yes","No"),"")</f>
        <v>Yes</v>
      </c>
      <c r="K1139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140" spans="2:11" ht="30" customHeight="1" x14ac:dyDescent="0.3">
      <c r="B1140" s="1" t="s">
        <v>1150</v>
      </c>
      <c r="C1140" s="2" t="str">
        <f>IFERROR(INDEX('[1]ET- AC Registrations'!$A$5:$AE$8000,MATCH(Contacts[[#This Row],[Registration Number]],'[1]ET- AC Registrations'!$G$5:$G$8000,0),MATCH("Operation Name",'[1]ET- AC Registrations'!$A$5:$AE$5,0)),"")</f>
        <v>Coastal Pacific Food Distributors Inc</v>
      </c>
      <c r="D1140" s="2"/>
      <c r="E1140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140" s="4" t="str">
        <f>IF(C1140="","",IF(COUNTIFS('[1]ET-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40" s="27" t="str">
        <f>IFERROR(IF(VLOOKUP(Contacts[[#This Row],[Registration Number]],'[1]ET- AC Registrations'!$G$5:$AC$8000,20,FALSE)=TRUE,"Yes","No"),"")</f>
        <v>Yes</v>
      </c>
      <c r="H1140" s="27" t="str">
        <f>IFERROR(IF(VLOOKUP(Contacts[[#This Row],[Registration Number]],'[1]ET- AC Registrations'!$G$5:$AC$8000,21,FALSE)=TRUE,"Yes","No"),"")</f>
        <v>No</v>
      </c>
      <c r="I1140" s="26" t="str">
        <f>IFERROR(IF(VLOOKUP(Contacts[[#This Row],[Registration Number]],'[1]ET- AC Registrations'!$G$5:$AC$8000,22,FALSE)=TRUE,"Yes","No"),"")</f>
        <v>Yes</v>
      </c>
      <c r="J1140" s="27" t="str">
        <f>IFERROR(IF(VLOOKUP(Contacts[[#This Row],[Registration Number]],'[1]ET- AC Registrations'!$G$5:$AC$8000,23,FALSE)=TRUE,"Yes","No"),"")</f>
        <v>No</v>
      </c>
      <c r="K1140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1141" spans="2:11" ht="30" customHeight="1" x14ac:dyDescent="0.3">
      <c r="B1141" s="1" t="s">
        <v>1151</v>
      </c>
      <c r="C1141" s="2" t="str">
        <f>IFERROR(INDEX('[1]ET- AC Registrations'!$A$5:$AE$8000,MATCH(Contacts[[#This Row],[Registration Number]],'[1]ET- AC Registrations'!$G$5:$G$8000,0),MATCH("Operation Name",'[1]ET- AC Registrations'!$A$5:$AE$5,0)),"")</f>
        <v>Food Ireland</v>
      </c>
      <c r="D1141" s="2"/>
      <c r="E1141" s="3">
        <f>IFERROR(INDEX('[1]ET- AC Registrations'!$A$5:$AE$8000,MATCH(Contacts[[#This Row],[Registration Number]],'[1]ET- AC Registrations'!$G$5:$G$8000,0),MATCH("Expiration Date",'[1]ET- AC Registrations'!$A$5:$AE$5,0)),"")</f>
        <v>45624</v>
      </c>
      <c r="F1141" s="4" t="str">
        <f>IF(C1141="","",IF(COUNTIFS('[1]ET-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41" s="27" t="str">
        <f>IFERROR(IF(VLOOKUP(Contacts[[#This Row],[Registration Number]],'[1]ET- AC Registrations'!$G$5:$AC$8000,20,FALSE)=TRUE,"Yes","No"),"")</f>
        <v>No</v>
      </c>
      <c r="H1141" s="27" t="str">
        <f>IFERROR(IF(VLOOKUP(Contacts[[#This Row],[Registration Number]],'[1]ET- AC Registrations'!$G$5:$AC$8000,21,FALSE)=TRUE,"Yes","No"),"")</f>
        <v>No</v>
      </c>
      <c r="I1141" s="26" t="str">
        <f>IFERROR(IF(VLOOKUP(Contacts[[#This Row],[Registration Number]],'[1]ET- AC Registrations'!$G$5:$AC$8000,22,FALSE)=TRUE,"Yes","No"),"")</f>
        <v>Yes</v>
      </c>
      <c r="J1141" s="27" t="str">
        <f>IFERROR(IF(VLOOKUP(Contacts[[#This Row],[Registration Number]],'[1]ET- AC Registrations'!$G$5:$AC$8000,23,FALSE)=TRUE,"Yes","No"),"")</f>
        <v>No</v>
      </c>
      <c r="K1141" s="26" t="str">
        <f>IFERROR(INDEX('[1]ET- AC Registrations'!$A$5:$AE$8000,MATCH(Contacts[[#This Row],[Registration Number]],'[1]ET- AC Registrations'!$G$5:$G$8000,0),MATCH("City",'[1]ET- AC Registrations'!$A$5:$AE$5,0)),"")</f>
        <v>Mount Vernon</v>
      </c>
    </row>
    <row r="1142" spans="2:11" ht="30" hidden="1" customHeight="1" x14ac:dyDescent="0.3">
      <c r="B1142" s="1" t="s">
        <v>1152</v>
      </c>
      <c r="C114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42" s="2"/>
      <c r="E114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42" s="4" t="str">
        <f>IF(C1142="","",IF(COUNTIFS('[1]ET-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42" s="27" t="str">
        <f>IFERROR(IF(VLOOKUP(Contacts[[#This Row],[Registration Number]],'[1]ET- AC Registrations'!$G$5:$AC$8000,20,FALSE)=TRUE,"Yes","No"),"")</f>
        <v/>
      </c>
      <c r="H1142" s="27" t="str">
        <f>IFERROR(IF(VLOOKUP(Contacts[[#This Row],[Registration Number]],'[1]ET- AC Registrations'!$G$5:$AC$8000,21,FALSE)=TRUE,"Yes","No"),"")</f>
        <v/>
      </c>
      <c r="I1142" s="26" t="str">
        <f>IFERROR(IF(VLOOKUP(Contacts[[#This Row],[Registration Number]],'[1]ET- AC Registrations'!$G$5:$AC$8000,22,FALSE)=TRUE,"Yes","No"),"")</f>
        <v/>
      </c>
      <c r="J1142" s="27" t="str">
        <f>IFERROR(IF(VLOOKUP(Contacts[[#This Row],[Registration Number]],'[1]ET- AC Registrations'!$G$5:$AC$8000,23,FALSE)=TRUE,"Yes","No"),"")</f>
        <v/>
      </c>
      <c r="K114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43" spans="2:11" ht="30" customHeight="1" x14ac:dyDescent="0.3">
      <c r="B1143" s="1" t="s">
        <v>1153</v>
      </c>
      <c r="C1143" s="2" t="str">
        <f>IFERROR(INDEX('[1]ET- AC Registrations'!$A$5:$AE$8000,MATCH(Contacts[[#This Row],[Registration Number]],'[1]ET- AC Registrations'!$G$5:$G$8000,0),MATCH("Operation Name",'[1]ET- AC Registrations'!$A$5:$AE$5,0)),"")</f>
        <v>Walmart Distribution Center 8852</v>
      </c>
      <c r="D1143" s="2"/>
      <c r="E1143" s="3">
        <f>IFERROR(INDEX('[1]ET- AC Registrations'!$A$5:$AE$8000,MATCH(Contacts[[#This Row],[Registration Number]],'[1]ET- AC Registrations'!$G$5:$G$8000,0),MATCH("Expiration Date",'[1]ET- AC Registrations'!$A$5:$AE$5,0)),"")</f>
        <v>45625</v>
      </c>
      <c r="F1143" s="4" t="str">
        <f>IF(C1143="","",IF(COUNTIFS('[1]ET-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43" s="27" t="str">
        <f>IFERROR(IF(VLOOKUP(Contacts[[#This Row],[Registration Number]],'[1]ET- AC Registrations'!$G$5:$AC$8000,20,FALSE)=TRUE,"Yes","No"),"")</f>
        <v>Yes</v>
      </c>
      <c r="H1143" s="27" t="str">
        <f>IFERROR(IF(VLOOKUP(Contacts[[#This Row],[Registration Number]],'[1]ET- AC Registrations'!$G$5:$AC$8000,21,FALSE)=TRUE,"Yes","No"),"")</f>
        <v>Yes</v>
      </c>
      <c r="I1143" s="26" t="str">
        <f>IFERROR(IF(VLOOKUP(Contacts[[#This Row],[Registration Number]],'[1]ET- AC Registrations'!$G$5:$AC$8000,22,FALSE)=TRUE,"Yes","No"),"")</f>
        <v>Yes</v>
      </c>
      <c r="J1143" s="27" t="str">
        <f>IFERROR(IF(VLOOKUP(Contacts[[#This Row],[Registration Number]],'[1]ET- AC Registrations'!$G$5:$AC$8000,23,FALSE)=TRUE,"Yes","No"),"")</f>
        <v>No</v>
      </c>
      <c r="K1143" s="26" t="str">
        <f>IFERROR(INDEX('[1]ET- AC Registrations'!$A$5:$AE$8000,MATCH(Contacts[[#This Row],[Registration Number]],'[1]ET- AC Registrations'!$G$5:$G$8000,0),MATCH("City",'[1]ET- AC Registrations'!$A$5:$AE$5,0)),"")</f>
        <v>Shafter</v>
      </c>
    </row>
    <row r="1144" spans="2:11" ht="30" customHeight="1" x14ac:dyDescent="0.3">
      <c r="B1144" s="1" t="s">
        <v>1154</v>
      </c>
      <c r="C1144" s="2" t="str">
        <f>IFERROR(INDEX('[1]ET- AC Registrations'!$A$5:$AE$8000,MATCH(Contacts[[#This Row],[Registration Number]],'[1]ET- AC Registrations'!$G$5:$G$8000,0),MATCH("Operation Name",'[1]ET- AC Registrations'!$A$5:$AE$5,0)),"")</f>
        <v>Calvada Sales Co</v>
      </c>
      <c r="D1144" s="2"/>
      <c r="E1144" s="3">
        <f>IFERROR(INDEX('[1]ET- AC Registrations'!$A$5:$AE$8000,MATCH(Contacts[[#This Row],[Registration Number]],'[1]ET- AC Registrations'!$G$5:$G$8000,0),MATCH("Expiration Date",'[1]ET- AC Registrations'!$A$5:$AE$5,0)),"")</f>
        <v>45627</v>
      </c>
      <c r="F1144" s="4" t="str">
        <f>IF(C1144="","",IF(COUNTIFS('[1]ET-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44" s="27" t="str">
        <f>IFERROR(IF(VLOOKUP(Contacts[[#This Row],[Registration Number]],'[1]ET- AC Registrations'!$G$5:$AC$8000,20,FALSE)=TRUE,"Yes","No"),"")</f>
        <v>No</v>
      </c>
      <c r="H1144" s="27" t="str">
        <f>IFERROR(IF(VLOOKUP(Contacts[[#This Row],[Registration Number]],'[1]ET- AC Registrations'!$G$5:$AC$8000,21,FALSE)=TRUE,"Yes","No"),"")</f>
        <v>No</v>
      </c>
      <c r="I1144" s="26" t="str">
        <f>IFERROR(IF(VLOOKUP(Contacts[[#This Row],[Registration Number]],'[1]ET- AC Registrations'!$G$5:$AC$8000,22,FALSE)=TRUE,"Yes","No"),"")</f>
        <v>Yes</v>
      </c>
      <c r="J1144" s="27" t="str">
        <f>IFERROR(IF(VLOOKUP(Contacts[[#This Row],[Registration Number]],'[1]ET- AC Registrations'!$G$5:$AC$8000,23,FALSE)=TRUE,"Yes","No"),"")</f>
        <v>No</v>
      </c>
      <c r="K1144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1145" spans="2:11" ht="30" customHeight="1" x14ac:dyDescent="0.3">
      <c r="B1145" s="1" t="s">
        <v>1155</v>
      </c>
      <c r="C1145" s="2" t="str">
        <f>IFERROR(INDEX('[1]ET- AC Registrations'!$A$5:$AE$8000,MATCH(Contacts[[#This Row],[Registration Number]],'[1]ET- AC Registrations'!$G$5:$G$8000,0),MATCH("Operation Name",'[1]ET- AC Registrations'!$A$5:$AE$5,0)),"")</f>
        <v>Jongs Egg Ranch</v>
      </c>
      <c r="D1145" s="2"/>
      <c r="E1145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1145" s="4" t="str">
        <f>IF(C1145="","",IF(COUNTIFS('[1]ET-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45" s="27" t="str">
        <f>IFERROR(IF(VLOOKUP(Contacts[[#This Row],[Registration Number]],'[1]ET- AC Registrations'!$G$5:$AC$8000,20,FALSE)=TRUE,"Yes","No"),"")</f>
        <v>Yes</v>
      </c>
      <c r="H1145" s="27" t="str">
        <f>IFERROR(IF(VLOOKUP(Contacts[[#This Row],[Registration Number]],'[1]ET- AC Registrations'!$G$5:$AC$8000,21,FALSE)=TRUE,"Yes","No"),"")</f>
        <v>No</v>
      </c>
      <c r="I1145" s="26" t="str">
        <f>IFERROR(IF(VLOOKUP(Contacts[[#This Row],[Registration Number]],'[1]ET- AC Registrations'!$G$5:$AC$8000,22,FALSE)=TRUE,"Yes","No"),"")</f>
        <v>No</v>
      </c>
      <c r="J1145" s="27" t="str">
        <f>IFERROR(IF(VLOOKUP(Contacts[[#This Row],[Registration Number]],'[1]ET- AC Registrations'!$G$5:$AC$8000,23,FALSE)=TRUE,"Yes","No"),"")</f>
        <v>No</v>
      </c>
      <c r="K1145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1146" spans="2:11" ht="30" customHeight="1" x14ac:dyDescent="0.3">
      <c r="B1146" s="1" t="s">
        <v>1156</v>
      </c>
      <c r="C1146" s="2" t="str">
        <f>IFERROR(INDEX('[1]ET- AC Registrations'!$A$5:$AE$8000,MATCH(Contacts[[#This Row],[Registration Number]],'[1]ET- AC Registrations'!$G$5:$G$8000,0),MATCH("Operation Name",'[1]ET- AC Registrations'!$A$5:$AE$5,0)),"")</f>
        <v>Bravo Steaks LLC</v>
      </c>
      <c r="D1146" s="2"/>
      <c r="E1146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1146" s="4" t="str">
        <f>IF(C1146="","",IF(COUNTIFS('[1]ET-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46" s="27" t="str">
        <f>IFERROR(IF(VLOOKUP(Contacts[[#This Row],[Registration Number]],'[1]ET- AC Registrations'!$G$5:$AC$8000,20,FALSE)=TRUE,"Yes","No"),"")</f>
        <v>No</v>
      </c>
      <c r="H1146" s="27" t="str">
        <f>IFERROR(IF(VLOOKUP(Contacts[[#This Row],[Registration Number]],'[1]ET- AC Registrations'!$G$5:$AC$8000,21,FALSE)=TRUE,"Yes","No"),"")</f>
        <v>No</v>
      </c>
      <c r="I1146" s="26" t="str">
        <f>IFERROR(IF(VLOOKUP(Contacts[[#This Row],[Registration Number]],'[1]ET- AC Registrations'!$G$5:$AC$8000,22,FALSE)=TRUE,"Yes","No"),"")</f>
        <v>Yes</v>
      </c>
      <c r="J1146" s="27" t="str">
        <f>IFERROR(IF(VLOOKUP(Contacts[[#This Row],[Registration Number]],'[1]ET- AC Registrations'!$G$5:$AC$8000,23,FALSE)=TRUE,"Yes","No"),"")</f>
        <v>No</v>
      </c>
      <c r="K1146" s="26" t="str">
        <f>IFERROR(INDEX('[1]ET- AC Registrations'!$A$5:$AE$8000,MATCH(Contacts[[#This Row],[Registration Number]],'[1]ET- AC Registrations'!$G$5:$G$8000,0),MATCH("City",'[1]ET- AC Registrations'!$A$5:$AE$5,0)),"")</f>
        <v>Summerfield</v>
      </c>
    </row>
    <row r="1147" spans="2:11" ht="30" customHeight="1" x14ac:dyDescent="0.3">
      <c r="B1147" s="1" t="s">
        <v>1157</v>
      </c>
      <c r="C1147" s="2" t="str">
        <f>IFERROR(INDEX('[1]ET- AC Registrations'!$A$5:$AE$8000,MATCH(Contacts[[#This Row],[Registration Number]],'[1]ET- AC Registrations'!$G$5:$G$8000,0),MATCH("Operation Name",'[1]ET- AC Registrations'!$A$5:$AE$5,0)),"")</f>
        <v>Wild Fork</v>
      </c>
      <c r="D1147" s="2"/>
      <c r="E1147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1147" s="4" t="str">
        <f>IF(C1147="","",IF(COUNTIFS('[1]ET-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47" s="27" t="str">
        <f>IFERROR(IF(VLOOKUP(Contacts[[#This Row],[Registration Number]],'[1]ET- AC Registrations'!$G$5:$AC$8000,20,FALSE)=TRUE,"Yes","No"),"")</f>
        <v>No</v>
      </c>
      <c r="H1147" s="27" t="str">
        <f>IFERROR(IF(VLOOKUP(Contacts[[#This Row],[Registration Number]],'[1]ET- AC Registrations'!$G$5:$AC$8000,21,FALSE)=TRUE,"Yes","No"),"")</f>
        <v>No</v>
      </c>
      <c r="I1147" s="26" t="str">
        <f>IFERROR(IF(VLOOKUP(Contacts[[#This Row],[Registration Number]],'[1]ET- AC Registrations'!$G$5:$AC$8000,22,FALSE)=TRUE,"Yes","No"),"")</f>
        <v>Yes</v>
      </c>
      <c r="J1147" s="27" t="str">
        <f>IFERROR(IF(VLOOKUP(Contacts[[#This Row],[Registration Number]],'[1]ET- AC Registrations'!$G$5:$AC$8000,23,FALSE)=TRUE,"Yes","No"),"")</f>
        <v>Yes</v>
      </c>
      <c r="K1147" s="26" t="str">
        <f>IFERROR(INDEX('[1]ET- AC Registrations'!$A$5:$AE$8000,MATCH(Contacts[[#This Row],[Registration Number]],'[1]ET- AC Registrations'!$G$5:$G$8000,0),MATCH("City",'[1]ET- AC Registrations'!$A$5:$AE$5,0)),"")</f>
        <v>Doral</v>
      </c>
    </row>
    <row r="1148" spans="2:11" ht="30" customHeight="1" x14ac:dyDescent="0.3">
      <c r="B1148" s="1" t="s">
        <v>1158</v>
      </c>
      <c r="C1148" s="2" t="str">
        <f>IFERROR(INDEX('[1]ET- AC Registrations'!$A$5:$AE$8000,MATCH(Contacts[[#This Row],[Registration Number]],'[1]ET- AC Registrations'!$G$5:$G$8000,0),MATCH("Operation Name",'[1]ET- AC Registrations'!$A$5:$AE$5,0)),"")</f>
        <v>Rockys Food Dist Inc</v>
      </c>
      <c r="D1148" s="2"/>
      <c r="E1148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1148" s="4" t="str">
        <f>IF(C1148="","",IF(COUNTIFS('[1]ET-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48" s="27" t="str">
        <f>IFERROR(IF(VLOOKUP(Contacts[[#This Row],[Registration Number]],'[1]ET- AC Registrations'!$G$5:$AC$8000,20,FALSE)=TRUE,"Yes","No"),"")</f>
        <v>Yes</v>
      </c>
      <c r="H1148" s="27" t="str">
        <f>IFERROR(IF(VLOOKUP(Contacts[[#This Row],[Registration Number]],'[1]ET- AC Registrations'!$G$5:$AC$8000,21,FALSE)=TRUE,"Yes","No"),"")</f>
        <v>Yes</v>
      </c>
      <c r="I1148" s="26" t="str">
        <f>IFERROR(IF(VLOOKUP(Contacts[[#This Row],[Registration Number]],'[1]ET- AC Registrations'!$G$5:$AC$8000,22,FALSE)=TRUE,"Yes","No"),"")</f>
        <v>Yes</v>
      </c>
      <c r="J1148" s="27" t="str">
        <f>IFERROR(IF(VLOOKUP(Contacts[[#This Row],[Registration Number]],'[1]ET- AC Registrations'!$G$5:$AC$8000,23,FALSE)=TRUE,"Yes","No"),"")</f>
        <v>No</v>
      </c>
      <c r="K1148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149" spans="2:11" ht="30" customHeight="1" x14ac:dyDescent="0.3">
      <c r="B1149" s="1" t="s">
        <v>1159</v>
      </c>
      <c r="C1149" s="2" t="str">
        <f>IFERROR(INDEX('[1]ET- AC Registrations'!$A$5:$AE$8000,MATCH(Contacts[[#This Row],[Registration Number]],'[1]ET- AC Registrations'!$G$5:$G$8000,0),MATCH("Operation Name",'[1]ET- AC Registrations'!$A$5:$AE$5,0)),"")</f>
        <v>Rockys Food Dist Inc</v>
      </c>
      <c r="D1149" s="2"/>
      <c r="E1149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1149" s="4" t="str">
        <f>IF(C1149="","",IF(COUNTIFS('[1]ET-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49" s="27" t="str">
        <f>IFERROR(IF(VLOOKUP(Contacts[[#This Row],[Registration Number]],'[1]ET- AC Registrations'!$G$5:$AC$8000,20,FALSE)=TRUE,"Yes","No"),"")</f>
        <v>Yes</v>
      </c>
      <c r="H1149" s="27" t="str">
        <f>IFERROR(IF(VLOOKUP(Contacts[[#This Row],[Registration Number]],'[1]ET- AC Registrations'!$G$5:$AC$8000,21,FALSE)=TRUE,"Yes","No"),"")</f>
        <v>Yes</v>
      </c>
      <c r="I1149" s="26" t="str">
        <f>IFERROR(IF(VLOOKUP(Contacts[[#This Row],[Registration Number]],'[1]ET- AC Registrations'!$G$5:$AC$8000,22,FALSE)=TRUE,"Yes","No"),"")</f>
        <v>Yes</v>
      </c>
      <c r="J1149" s="27" t="str">
        <f>IFERROR(IF(VLOOKUP(Contacts[[#This Row],[Registration Number]],'[1]ET- AC Registrations'!$G$5:$AC$8000,23,FALSE)=TRUE,"Yes","No"),"")</f>
        <v>No</v>
      </c>
      <c r="K1149" s="26" t="str">
        <f>IFERROR(INDEX('[1]ET- AC Registrations'!$A$5:$AE$8000,MATCH(Contacts[[#This Row],[Registration Number]],'[1]ET- AC Registrations'!$G$5:$G$8000,0),MATCH("City",'[1]ET- AC Registrations'!$A$5:$AE$5,0)),"")</f>
        <v>Oceanside</v>
      </c>
    </row>
    <row r="1150" spans="2:11" ht="30" customHeight="1" x14ac:dyDescent="0.3">
      <c r="B1150" s="1" t="s">
        <v>1160</v>
      </c>
      <c r="C1150" s="2" t="str">
        <f>IFERROR(INDEX('[1]ET- AC Registrations'!$A$5:$AE$8000,MATCH(Contacts[[#This Row],[Registration Number]],'[1]ET- AC Registrations'!$G$5:$G$8000,0),MATCH("Operation Name",'[1]ET- AC Registrations'!$A$5:$AE$5,0)),"")</f>
        <v>Rigtrup Egg Farm</v>
      </c>
      <c r="D1150" s="2"/>
      <c r="E1150" s="3">
        <f>IFERROR(INDEX('[1]ET- AC Registrations'!$A$5:$AE$8000,MATCH(Contacts[[#This Row],[Registration Number]],'[1]ET- AC Registrations'!$G$5:$G$8000,0),MATCH("Expiration Date",'[1]ET- AC Registrations'!$A$5:$AE$5,0)),"")</f>
        <v>45630</v>
      </c>
      <c r="F1150" s="4" t="str">
        <f>IF(C1150="","",IF(COUNTIFS('[1]ET-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50" s="27" t="str">
        <f>IFERROR(IF(VLOOKUP(Contacts[[#This Row],[Registration Number]],'[1]ET- AC Registrations'!$G$5:$AC$8000,20,FALSE)=TRUE,"Yes","No"),"")</f>
        <v>Yes</v>
      </c>
      <c r="H1150" s="27" t="str">
        <f>IFERROR(IF(VLOOKUP(Contacts[[#This Row],[Registration Number]],'[1]ET- AC Registrations'!$G$5:$AC$8000,21,FALSE)=TRUE,"Yes","No"),"")</f>
        <v>No</v>
      </c>
      <c r="I1150" s="26" t="str">
        <f>IFERROR(IF(VLOOKUP(Contacts[[#This Row],[Registration Number]],'[1]ET- AC Registrations'!$G$5:$AC$8000,22,FALSE)=TRUE,"Yes","No"),"")</f>
        <v>No</v>
      </c>
      <c r="J1150" s="27" t="str">
        <f>IFERROR(IF(VLOOKUP(Contacts[[#This Row],[Registration Number]],'[1]ET- AC Registrations'!$G$5:$AC$8000,23,FALSE)=TRUE,"Yes","No"),"")</f>
        <v>No</v>
      </c>
      <c r="K1150" s="26" t="str">
        <f>IFERROR(INDEX('[1]ET- AC Registrations'!$A$5:$AE$8000,MATCH(Contacts[[#This Row],[Registration Number]],'[1]ET- AC Registrations'!$G$5:$G$8000,0),MATCH("City",'[1]ET- AC Registrations'!$A$5:$AE$5,0)),"")</f>
        <v>Elberta</v>
      </c>
    </row>
    <row r="1151" spans="2:11" ht="30" customHeight="1" x14ac:dyDescent="0.3">
      <c r="B1151" s="1" t="s">
        <v>1161</v>
      </c>
      <c r="C1151" s="2" t="str">
        <f>IFERROR(INDEX('[1]ET- AC Registrations'!$A$5:$AE$8000,MATCH(Contacts[[#This Row],[Registration Number]],'[1]ET- AC Registrations'!$G$5:$G$8000,0),MATCH("Operation Name",'[1]ET- AC Registrations'!$A$5:$AE$5,0)),"")</f>
        <v>Nagatoshi Produce USA LLC</v>
      </c>
      <c r="D1151" s="2"/>
      <c r="E1151" s="3">
        <f>IFERROR(INDEX('[1]ET- AC Registrations'!$A$5:$AE$8000,MATCH(Contacts[[#This Row],[Registration Number]],'[1]ET- AC Registrations'!$G$5:$G$8000,0),MATCH("Expiration Date",'[1]ET- AC Registrations'!$A$5:$AE$5,0)),"")</f>
        <v>45631</v>
      </c>
      <c r="F1151" s="4" t="str">
        <f>IF(C1151="","",IF(COUNTIFS('[1]ET-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51" s="27" t="str">
        <f>IFERROR(IF(VLOOKUP(Contacts[[#This Row],[Registration Number]],'[1]ET- AC Registrations'!$G$5:$AC$8000,20,FALSE)=TRUE,"Yes","No"),"")</f>
        <v>Yes</v>
      </c>
      <c r="H1151" s="27" t="str">
        <f>IFERROR(IF(VLOOKUP(Contacts[[#This Row],[Registration Number]],'[1]ET- AC Registrations'!$G$5:$AC$8000,21,FALSE)=TRUE,"Yes","No"),"")</f>
        <v>No</v>
      </c>
      <c r="I1151" s="26" t="str">
        <f>IFERROR(IF(VLOOKUP(Contacts[[#This Row],[Registration Number]],'[1]ET- AC Registrations'!$G$5:$AC$8000,22,FALSE)=TRUE,"Yes","No"),"")</f>
        <v>No</v>
      </c>
      <c r="J1151" s="27" t="str">
        <f>IFERROR(IF(VLOOKUP(Contacts[[#This Row],[Registration Number]],'[1]ET- AC Registrations'!$G$5:$AC$8000,23,FALSE)=TRUE,"Yes","No"),"")</f>
        <v>No</v>
      </c>
      <c r="K1151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152" spans="2:11" ht="30" hidden="1" customHeight="1" x14ac:dyDescent="0.3">
      <c r="B1152" s="1" t="s">
        <v>1162</v>
      </c>
      <c r="C115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52" s="2"/>
      <c r="E115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52" s="4" t="str">
        <f>IF(C1152="","",IF(COUNTIFS('[1]ET-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52" s="27" t="str">
        <f>IFERROR(IF(VLOOKUP(Contacts[[#This Row],[Registration Number]],'[1]ET- AC Registrations'!$G$5:$AC$8000,20,FALSE)=TRUE,"Yes","No"),"")</f>
        <v/>
      </c>
      <c r="H1152" s="27" t="str">
        <f>IFERROR(IF(VLOOKUP(Contacts[[#This Row],[Registration Number]],'[1]ET- AC Registrations'!$G$5:$AC$8000,21,FALSE)=TRUE,"Yes","No"),"")</f>
        <v/>
      </c>
      <c r="I1152" s="26" t="str">
        <f>IFERROR(IF(VLOOKUP(Contacts[[#This Row],[Registration Number]],'[1]ET- AC Registrations'!$G$5:$AC$8000,22,FALSE)=TRUE,"Yes","No"),"")</f>
        <v/>
      </c>
      <c r="J1152" s="27" t="str">
        <f>IFERROR(IF(VLOOKUP(Contacts[[#This Row],[Registration Number]],'[1]ET- AC Registrations'!$G$5:$AC$8000,23,FALSE)=TRUE,"Yes","No"),"")</f>
        <v/>
      </c>
      <c r="K115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53" spans="2:11" ht="30" hidden="1" customHeight="1" x14ac:dyDescent="0.3">
      <c r="B1153" s="1" t="s">
        <v>1163</v>
      </c>
      <c r="C115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53" s="2"/>
      <c r="E115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53" s="4" t="str">
        <f>IF(C1153="","",IF(COUNTIFS('[1]ET-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53" s="27" t="str">
        <f>IFERROR(IF(VLOOKUP(Contacts[[#This Row],[Registration Number]],'[1]ET- AC Registrations'!$G$5:$AC$8000,20,FALSE)=TRUE,"Yes","No"),"")</f>
        <v/>
      </c>
      <c r="H1153" s="27" t="str">
        <f>IFERROR(IF(VLOOKUP(Contacts[[#This Row],[Registration Number]],'[1]ET- AC Registrations'!$G$5:$AC$8000,21,FALSE)=TRUE,"Yes","No"),"")</f>
        <v/>
      </c>
      <c r="I1153" s="26" t="str">
        <f>IFERROR(IF(VLOOKUP(Contacts[[#This Row],[Registration Number]],'[1]ET- AC Registrations'!$G$5:$AC$8000,22,FALSE)=TRUE,"Yes","No"),"")</f>
        <v/>
      </c>
      <c r="J1153" s="27" t="str">
        <f>IFERROR(IF(VLOOKUP(Contacts[[#This Row],[Registration Number]],'[1]ET- AC Registrations'!$G$5:$AC$8000,23,FALSE)=TRUE,"Yes","No"),"")</f>
        <v/>
      </c>
      <c r="K115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54" spans="2:11" ht="30" customHeight="1" x14ac:dyDescent="0.3">
      <c r="B1154" s="1" t="s">
        <v>1164</v>
      </c>
      <c r="C1154" s="2" t="str">
        <f>IFERROR(INDEX('[1]ET- AC Registrations'!$A$5:$AE$8000,MATCH(Contacts[[#This Row],[Registration Number]],'[1]ET- AC Registrations'!$G$5:$G$8000,0),MATCH("Operation Name",'[1]ET- AC Registrations'!$A$5:$AE$5,0)),"")</f>
        <v>Walmart Distribution Center 7048</v>
      </c>
      <c r="D1154" s="2"/>
      <c r="E1154" s="3">
        <f>IFERROR(INDEX('[1]ET- AC Registrations'!$A$5:$AE$8000,MATCH(Contacts[[#This Row],[Registration Number]],'[1]ET- AC Registrations'!$G$5:$G$8000,0),MATCH("Expiration Date",'[1]ET- AC Registrations'!$A$5:$AE$5,0)),"")</f>
        <v>45625</v>
      </c>
      <c r="F1154" s="4" t="str">
        <f>IF(C1154="","",IF(COUNTIFS('[1]ET-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54" s="27" t="str">
        <f>IFERROR(IF(VLOOKUP(Contacts[[#This Row],[Registration Number]],'[1]ET- AC Registrations'!$G$5:$AC$8000,20,FALSE)=TRUE,"Yes","No"),"")</f>
        <v>Yes</v>
      </c>
      <c r="H1154" s="27" t="str">
        <f>IFERROR(IF(VLOOKUP(Contacts[[#This Row],[Registration Number]],'[1]ET- AC Registrations'!$G$5:$AC$8000,21,FALSE)=TRUE,"Yes","No"),"")</f>
        <v>Yes</v>
      </c>
      <c r="I1154" s="26" t="str">
        <f>IFERROR(IF(VLOOKUP(Contacts[[#This Row],[Registration Number]],'[1]ET- AC Registrations'!$G$5:$AC$8000,22,FALSE)=TRUE,"Yes","No"),"")</f>
        <v>Yes</v>
      </c>
      <c r="J1154" s="27" t="str">
        <f>IFERROR(IF(VLOOKUP(Contacts[[#This Row],[Registration Number]],'[1]ET- AC Registrations'!$G$5:$AC$8000,23,FALSE)=TRUE,"Yes","No"),"")</f>
        <v>No</v>
      </c>
      <c r="K1154" s="26" t="str">
        <f>IFERROR(INDEX('[1]ET- AC Registrations'!$A$5:$AE$8000,MATCH(Contacts[[#This Row],[Registration Number]],'[1]ET- AC Registrations'!$G$5:$G$8000,0),MATCH("City",'[1]ET- AC Registrations'!$A$5:$AE$5,0)),"")</f>
        <v>Sparks</v>
      </c>
    </row>
    <row r="1155" spans="2:11" ht="30" customHeight="1" x14ac:dyDescent="0.3">
      <c r="B1155" s="1" t="s">
        <v>1165</v>
      </c>
      <c r="C1155" s="2" t="str">
        <f>IFERROR(INDEX('[1]ET- AC Registrations'!$A$5:$AE$8000,MATCH(Contacts[[#This Row],[Registration Number]],'[1]ET- AC Registrations'!$G$5:$G$8000,0),MATCH("Operation Name",'[1]ET- AC Registrations'!$A$5:$AE$5,0)),"")</f>
        <v>Walmart Distribution Center 7084</v>
      </c>
      <c r="D1155" s="2"/>
      <c r="E1155" s="3">
        <f>IFERROR(INDEX('[1]ET- AC Registrations'!$A$5:$AE$8000,MATCH(Contacts[[#This Row],[Registration Number]],'[1]ET- AC Registrations'!$G$5:$G$8000,0),MATCH("Expiration Date",'[1]ET- AC Registrations'!$A$5:$AE$5,0)),"")</f>
        <v>45625</v>
      </c>
      <c r="F1155" s="4" t="str">
        <f>IF(C1155="","",IF(COUNTIFS('[1]ET-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55" s="27" t="str">
        <f>IFERROR(IF(VLOOKUP(Contacts[[#This Row],[Registration Number]],'[1]ET- AC Registrations'!$G$5:$AC$8000,20,FALSE)=TRUE,"Yes","No"),"")</f>
        <v>Yes</v>
      </c>
      <c r="H1155" s="27" t="str">
        <f>IFERROR(IF(VLOOKUP(Contacts[[#This Row],[Registration Number]],'[1]ET- AC Registrations'!$G$5:$AC$8000,21,FALSE)=TRUE,"Yes","No"),"")</f>
        <v>Yes</v>
      </c>
      <c r="I1155" s="26" t="str">
        <f>IFERROR(IF(VLOOKUP(Contacts[[#This Row],[Registration Number]],'[1]ET- AC Registrations'!$G$5:$AC$8000,22,FALSE)=TRUE,"Yes","No"),"")</f>
        <v>Yes</v>
      </c>
      <c r="J1155" s="27" t="str">
        <f>IFERROR(IF(VLOOKUP(Contacts[[#This Row],[Registration Number]],'[1]ET- AC Registrations'!$G$5:$AC$8000,23,FALSE)=TRUE,"Yes","No"),"")</f>
        <v>No</v>
      </c>
      <c r="K1155" s="26" t="str">
        <f>IFERROR(INDEX('[1]ET- AC Registrations'!$A$5:$AE$8000,MATCH(Contacts[[#This Row],[Registration Number]],'[1]ET- AC Registrations'!$G$5:$G$8000,0),MATCH("City",'[1]ET- AC Registrations'!$A$5:$AE$5,0)),"")</f>
        <v>Riverside</v>
      </c>
    </row>
    <row r="1156" spans="2:11" ht="30" customHeight="1" x14ac:dyDescent="0.3">
      <c r="B1156" s="1" t="s">
        <v>1166</v>
      </c>
      <c r="C1156" s="2" t="str">
        <f>IFERROR(INDEX('[1]ET- AC Registrations'!$A$5:$AE$8000,MATCH(Contacts[[#This Row],[Registration Number]],'[1]ET- AC Registrations'!$G$5:$G$8000,0),MATCH("Operation Name",'[1]ET- AC Registrations'!$A$5:$AE$5,0)),"")</f>
        <v>Wilcox Farms Aurora</v>
      </c>
      <c r="D1156" s="2"/>
      <c r="E1156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1156" s="4" t="str">
        <f>IF(C1156="","",IF(COUNTIFS('[1]ET-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56" s="27" t="str">
        <f>IFERROR(IF(VLOOKUP(Contacts[[#This Row],[Registration Number]],'[1]ET- AC Registrations'!$G$5:$AC$8000,20,FALSE)=TRUE,"Yes","No"),"")</f>
        <v>Yes</v>
      </c>
      <c r="H1156" s="27" t="str">
        <f>IFERROR(IF(VLOOKUP(Contacts[[#This Row],[Registration Number]],'[1]ET- AC Registrations'!$G$5:$AC$8000,21,FALSE)=TRUE,"Yes","No"),"")</f>
        <v>No</v>
      </c>
      <c r="I1156" s="26" t="str">
        <f>IFERROR(IF(VLOOKUP(Contacts[[#This Row],[Registration Number]],'[1]ET- AC Registrations'!$G$5:$AC$8000,22,FALSE)=TRUE,"Yes","No"),"")</f>
        <v>No</v>
      </c>
      <c r="J1156" s="27" t="str">
        <f>IFERROR(IF(VLOOKUP(Contacts[[#This Row],[Registration Number]],'[1]ET- AC Registrations'!$G$5:$AC$8000,23,FALSE)=TRUE,"Yes","No"),"")</f>
        <v>No</v>
      </c>
      <c r="K1156" s="26" t="str">
        <f>IFERROR(INDEX('[1]ET- AC Registrations'!$A$5:$AE$8000,MATCH(Contacts[[#This Row],[Registration Number]],'[1]ET- AC Registrations'!$G$5:$G$8000,0),MATCH("City",'[1]ET- AC Registrations'!$A$5:$AE$5,0)),"")</f>
        <v>Aurora</v>
      </c>
    </row>
    <row r="1157" spans="2:11" ht="30" customHeight="1" x14ac:dyDescent="0.3">
      <c r="B1157" s="1" t="s">
        <v>1167</v>
      </c>
      <c r="C1157" s="2" t="str">
        <f>IFERROR(INDEX('[1]ET- AC Registrations'!$A$5:$AE$8000,MATCH(Contacts[[#This Row],[Registration Number]],'[1]ET- AC Registrations'!$G$5:$G$8000,0),MATCH("Operation Name",'[1]ET- AC Registrations'!$A$5:$AE$5,0)),"")</f>
        <v>CenCal Foods LLC</v>
      </c>
      <c r="D1157" s="2"/>
      <c r="E1157" s="3">
        <f>IFERROR(INDEX('[1]ET- AC Registrations'!$A$5:$AE$8000,MATCH(Contacts[[#This Row],[Registration Number]],'[1]ET- AC Registrations'!$G$5:$G$8000,0),MATCH("Expiration Date",'[1]ET- AC Registrations'!$A$5:$AE$5,0)),"")</f>
        <v>45633</v>
      </c>
      <c r="F1157" s="4" t="str">
        <f>IF(C1157="","",IF(COUNTIFS('[1]ET-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57" s="27" t="str">
        <f>IFERROR(IF(VLOOKUP(Contacts[[#This Row],[Registration Number]],'[1]ET- AC Registrations'!$G$5:$AC$8000,20,FALSE)=TRUE,"Yes","No"),"")</f>
        <v>No</v>
      </c>
      <c r="H1157" s="27" t="str">
        <f>IFERROR(IF(VLOOKUP(Contacts[[#This Row],[Registration Number]],'[1]ET- AC Registrations'!$G$5:$AC$8000,21,FALSE)=TRUE,"Yes","No"),"")</f>
        <v>No</v>
      </c>
      <c r="I1157" s="26" t="str">
        <f>IFERROR(IF(VLOOKUP(Contacts[[#This Row],[Registration Number]],'[1]ET- AC Registrations'!$G$5:$AC$8000,22,FALSE)=TRUE,"Yes","No"),"")</f>
        <v>Yes</v>
      </c>
      <c r="J1157" s="27" t="str">
        <f>IFERROR(IF(VLOOKUP(Contacts[[#This Row],[Registration Number]],'[1]ET- AC Registrations'!$G$5:$AC$8000,23,FALSE)=TRUE,"Yes","No"),"")</f>
        <v>No</v>
      </c>
      <c r="K1157" s="26" t="str">
        <f>IFERROR(INDEX('[1]ET- AC Registrations'!$A$5:$AE$8000,MATCH(Contacts[[#This Row],[Registration Number]],'[1]ET- AC Registrations'!$G$5:$G$8000,0),MATCH("City",'[1]ET- AC Registrations'!$A$5:$AE$5,0)),"")</f>
        <v>Fresno</v>
      </c>
    </row>
    <row r="1158" spans="2:11" ht="30" customHeight="1" x14ac:dyDescent="0.3">
      <c r="B1158" s="1" t="s">
        <v>1168</v>
      </c>
      <c r="C1158" s="2" t="str">
        <f>IFERROR(INDEX('[1]ET- AC Registrations'!$A$5:$AE$8000,MATCH(Contacts[[#This Row],[Registration Number]],'[1]ET- AC Registrations'!$G$5:$G$8000,0),MATCH("Operation Name",'[1]ET- AC Registrations'!$A$5:$AE$5,0)),"")</f>
        <v>Americold Logistics Chillicothe</v>
      </c>
      <c r="D1158" s="2"/>
      <c r="E1158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1158" s="4" t="str">
        <f>IF(C1158="","",IF(COUNTIFS('[1]ET-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58" s="27" t="str">
        <f>IFERROR(IF(VLOOKUP(Contacts[[#This Row],[Registration Number]],'[1]ET- AC Registrations'!$G$5:$AC$8000,20,FALSE)=TRUE,"Yes","No"),"")</f>
        <v>No</v>
      </c>
      <c r="H1158" s="27" t="str">
        <f>IFERROR(IF(VLOOKUP(Contacts[[#This Row],[Registration Number]],'[1]ET- AC Registrations'!$G$5:$AC$8000,21,FALSE)=TRUE,"Yes","No"),"")</f>
        <v>No</v>
      </c>
      <c r="I1158" s="26" t="str">
        <f>IFERROR(IF(VLOOKUP(Contacts[[#This Row],[Registration Number]],'[1]ET- AC Registrations'!$G$5:$AC$8000,22,FALSE)=TRUE,"Yes","No"),"")</f>
        <v>Yes</v>
      </c>
      <c r="J1158" s="27" t="str">
        <f>IFERROR(IF(VLOOKUP(Contacts[[#This Row],[Registration Number]],'[1]ET- AC Registrations'!$G$5:$AC$8000,23,FALSE)=TRUE,"Yes","No"),"")</f>
        <v>No</v>
      </c>
      <c r="K1158" s="26" t="str">
        <f>IFERROR(INDEX('[1]ET- AC Registrations'!$A$5:$AE$8000,MATCH(Contacts[[#This Row],[Registration Number]],'[1]ET- AC Registrations'!$G$5:$G$8000,0),MATCH("City",'[1]ET- AC Registrations'!$A$5:$AE$5,0)),"")</f>
        <v>Chillicothe</v>
      </c>
    </row>
    <row r="1159" spans="2:11" ht="30" customHeight="1" x14ac:dyDescent="0.3">
      <c r="B1159" s="1" t="s">
        <v>1169</v>
      </c>
      <c r="C1159" s="2" t="str">
        <f>IFERROR(INDEX('[1]ET- AC Registrations'!$A$5:$AE$8000,MATCH(Contacts[[#This Row],[Registration Number]],'[1]ET- AC Registrations'!$G$5:$G$8000,0),MATCH("Operation Name",'[1]ET- AC Registrations'!$A$5:$AE$5,0)),"")</f>
        <v>Americold Logistics Amarillo</v>
      </c>
      <c r="D1159" s="2"/>
      <c r="E1159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1159" s="4" t="str">
        <f>IF(C1159="","",IF(COUNTIFS('[1]ET-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59" s="27" t="str">
        <f>IFERROR(IF(VLOOKUP(Contacts[[#This Row],[Registration Number]],'[1]ET- AC Registrations'!$G$5:$AC$8000,20,FALSE)=TRUE,"Yes","No"),"")</f>
        <v>No</v>
      </c>
      <c r="H1159" s="27" t="str">
        <f>IFERROR(IF(VLOOKUP(Contacts[[#This Row],[Registration Number]],'[1]ET- AC Registrations'!$G$5:$AC$8000,21,FALSE)=TRUE,"Yes","No"),"")</f>
        <v>No</v>
      </c>
      <c r="I1159" s="26" t="str">
        <f>IFERROR(IF(VLOOKUP(Contacts[[#This Row],[Registration Number]],'[1]ET- AC Registrations'!$G$5:$AC$8000,22,FALSE)=TRUE,"Yes","No"),"")</f>
        <v>Yes</v>
      </c>
      <c r="J1159" s="27" t="str">
        <f>IFERROR(IF(VLOOKUP(Contacts[[#This Row],[Registration Number]],'[1]ET- AC Registrations'!$G$5:$AC$8000,23,FALSE)=TRUE,"Yes","No"),"")</f>
        <v>No</v>
      </c>
      <c r="K1159" s="26" t="str">
        <f>IFERROR(INDEX('[1]ET- AC Registrations'!$A$5:$AE$8000,MATCH(Contacts[[#This Row],[Registration Number]],'[1]ET- AC Registrations'!$G$5:$G$8000,0),MATCH("City",'[1]ET- AC Registrations'!$A$5:$AE$5,0)),"")</f>
        <v>Armarillo</v>
      </c>
    </row>
    <row r="1160" spans="2:11" ht="30" customHeight="1" x14ac:dyDescent="0.3">
      <c r="B1160" s="1" t="s">
        <v>1170</v>
      </c>
      <c r="C1160" s="2" t="str">
        <f>IFERROR(INDEX('[1]ET- AC Registrations'!$A$5:$AE$8000,MATCH(Contacts[[#This Row],[Registration Number]],'[1]ET- AC Registrations'!$G$5:$G$8000,0),MATCH("Operation Name",'[1]ET- AC Registrations'!$A$5:$AE$5,0)),"")</f>
        <v>Americold Logistics Carson</v>
      </c>
      <c r="D1160" s="2"/>
      <c r="E1160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1160" s="4" t="str">
        <f>IF(C1160="","",IF(COUNTIFS('[1]ET-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60" s="27" t="str">
        <f>IFERROR(IF(VLOOKUP(Contacts[[#This Row],[Registration Number]],'[1]ET- AC Registrations'!$G$5:$AC$8000,20,FALSE)=TRUE,"Yes","No"),"")</f>
        <v>No</v>
      </c>
      <c r="H1160" s="27" t="str">
        <f>IFERROR(IF(VLOOKUP(Contacts[[#This Row],[Registration Number]],'[1]ET- AC Registrations'!$G$5:$AC$8000,21,FALSE)=TRUE,"Yes","No"),"")</f>
        <v>No</v>
      </c>
      <c r="I1160" s="26" t="str">
        <f>IFERROR(IF(VLOOKUP(Contacts[[#This Row],[Registration Number]],'[1]ET- AC Registrations'!$G$5:$AC$8000,22,FALSE)=TRUE,"Yes","No"),"")</f>
        <v>Yes</v>
      </c>
      <c r="J1160" s="27" t="str">
        <f>IFERROR(IF(VLOOKUP(Contacts[[#This Row],[Registration Number]],'[1]ET- AC Registrations'!$G$5:$AC$8000,23,FALSE)=TRUE,"Yes","No"),"")</f>
        <v>No</v>
      </c>
      <c r="K1160" s="26" t="str">
        <f>IFERROR(INDEX('[1]ET- AC Registrations'!$A$5:$AE$8000,MATCH(Contacts[[#This Row],[Registration Number]],'[1]ET- AC Registrations'!$G$5:$G$8000,0),MATCH("City",'[1]ET- AC Registrations'!$A$5:$AE$5,0)),"")</f>
        <v>Carson</v>
      </c>
    </row>
    <row r="1161" spans="2:11" ht="30" customHeight="1" x14ac:dyDescent="0.3">
      <c r="B1161" s="1" t="s">
        <v>1171</v>
      </c>
      <c r="C1161" s="2" t="str">
        <f>IFERROR(INDEX('[1]ET- AC Registrations'!$A$5:$AE$8000,MATCH(Contacts[[#This Row],[Registration Number]],'[1]ET- AC Registrations'!$G$5:$G$8000,0),MATCH("Operation Name",'[1]ET- AC Registrations'!$A$5:$AE$5,0)),"")</f>
        <v>Americold Logistics Fairmont</v>
      </c>
      <c r="D1161" s="2"/>
      <c r="E1161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1161" s="4" t="str">
        <f>IF(C1161="","",IF(COUNTIFS('[1]ET-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61" s="27" t="str">
        <f>IFERROR(IF(VLOOKUP(Contacts[[#This Row],[Registration Number]],'[1]ET- AC Registrations'!$G$5:$AC$8000,20,FALSE)=TRUE,"Yes","No"),"")</f>
        <v>No</v>
      </c>
      <c r="H1161" s="27" t="str">
        <f>IFERROR(IF(VLOOKUP(Contacts[[#This Row],[Registration Number]],'[1]ET- AC Registrations'!$G$5:$AC$8000,21,FALSE)=TRUE,"Yes","No"),"")</f>
        <v>No</v>
      </c>
      <c r="I1161" s="26" t="str">
        <f>IFERROR(IF(VLOOKUP(Contacts[[#This Row],[Registration Number]],'[1]ET- AC Registrations'!$G$5:$AC$8000,22,FALSE)=TRUE,"Yes","No"),"")</f>
        <v>Yes</v>
      </c>
      <c r="J1161" s="27" t="str">
        <f>IFERROR(IF(VLOOKUP(Contacts[[#This Row],[Registration Number]],'[1]ET- AC Registrations'!$G$5:$AC$8000,23,FALSE)=TRUE,"Yes","No"),"")</f>
        <v>No</v>
      </c>
      <c r="K1161" s="26" t="str">
        <f>IFERROR(INDEX('[1]ET- AC Registrations'!$A$5:$AE$8000,MATCH(Contacts[[#This Row],[Registration Number]],'[1]ET- AC Registrations'!$G$5:$G$8000,0),MATCH("City",'[1]ET- AC Registrations'!$A$5:$AE$5,0)),"")</f>
        <v>Fairmont</v>
      </c>
    </row>
    <row r="1162" spans="2:11" ht="30" customHeight="1" x14ac:dyDescent="0.3">
      <c r="B1162" s="1" t="s">
        <v>1172</v>
      </c>
      <c r="C1162" s="2" t="str">
        <f>IFERROR(INDEX('[1]ET- AC Registrations'!$A$5:$AE$8000,MATCH(Contacts[[#This Row],[Registration Number]],'[1]ET- AC Registrations'!$G$5:$G$8000,0),MATCH("Operation Name",'[1]ET- AC Registrations'!$A$5:$AE$5,0)),"")</f>
        <v>Americold Logistics Fremont</v>
      </c>
      <c r="D1162" s="2"/>
      <c r="E1162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1162" s="4" t="str">
        <f>IF(C1162="","",IF(COUNTIFS('[1]ET-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62" s="27" t="str">
        <f>IFERROR(IF(VLOOKUP(Contacts[[#This Row],[Registration Number]],'[1]ET- AC Registrations'!$G$5:$AC$8000,20,FALSE)=TRUE,"Yes","No"),"")</f>
        <v>No</v>
      </c>
      <c r="H1162" s="27" t="str">
        <f>IFERROR(IF(VLOOKUP(Contacts[[#This Row],[Registration Number]],'[1]ET- AC Registrations'!$G$5:$AC$8000,21,FALSE)=TRUE,"Yes","No"),"")</f>
        <v>No</v>
      </c>
      <c r="I1162" s="26" t="str">
        <f>IFERROR(IF(VLOOKUP(Contacts[[#This Row],[Registration Number]],'[1]ET- AC Registrations'!$G$5:$AC$8000,22,FALSE)=TRUE,"Yes","No"),"")</f>
        <v>Yes</v>
      </c>
      <c r="J1162" s="27" t="str">
        <f>IFERROR(IF(VLOOKUP(Contacts[[#This Row],[Registration Number]],'[1]ET- AC Registrations'!$G$5:$AC$8000,23,FALSE)=TRUE,"Yes","No"),"")</f>
        <v>No</v>
      </c>
      <c r="K1162" s="26" t="str">
        <f>IFERROR(INDEX('[1]ET- AC Registrations'!$A$5:$AE$8000,MATCH(Contacts[[#This Row],[Registration Number]],'[1]ET- AC Registrations'!$G$5:$G$8000,0),MATCH("City",'[1]ET- AC Registrations'!$A$5:$AE$5,0)),"")</f>
        <v>Fremont</v>
      </c>
    </row>
    <row r="1163" spans="2:11" ht="30" hidden="1" customHeight="1" x14ac:dyDescent="0.3">
      <c r="B1163" s="1" t="s">
        <v>1173</v>
      </c>
      <c r="C1163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63" s="2"/>
      <c r="E1163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63" s="4" t="str">
        <f>IF(C1163="","",IF(COUNTIFS('[1]ET-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63" s="27" t="str">
        <f>IFERROR(IF(VLOOKUP(Contacts[[#This Row],[Registration Number]],'[1]ET- AC Registrations'!$G$5:$AC$8000,20,FALSE)=TRUE,"Yes","No"),"")</f>
        <v/>
      </c>
      <c r="H1163" s="27" t="str">
        <f>IFERROR(IF(VLOOKUP(Contacts[[#This Row],[Registration Number]],'[1]ET- AC Registrations'!$G$5:$AC$8000,21,FALSE)=TRUE,"Yes","No"),"")</f>
        <v/>
      </c>
      <c r="I1163" s="26" t="str">
        <f>IFERROR(IF(VLOOKUP(Contacts[[#This Row],[Registration Number]],'[1]ET- AC Registrations'!$G$5:$AC$8000,22,FALSE)=TRUE,"Yes","No"),"")</f>
        <v/>
      </c>
      <c r="J1163" s="27" t="str">
        <f>IFERROR(IF(VLOOKUP(Contacts[[#This Row],[Registration Number]],'[1]ET- AC Registrations'!$G$5:$AC$8000,23,FALSE)=TRUE,"Yes","No"),"")</f>
        <v/>
      </c>
      <c r="K1163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64" spans="2:11" ht="30" customHeight="1" x14ac:dyDescent="0.3">
      <c r="B1164" s="1" t="s">
        <v>1174</v>
      </c>
      <c r="C1164" s="2" t="str">
        <f>IFERROR(INDEX('[1]ET- AC Registrations'!$A$5:$AE$8000,MATCH(Contacts[[#This Row],[Registration Number]],'[1]ET- AC Registrations'!$G$5:$G$8000,0),MATCH("Operation Name",'[1]ET- AC Registrations'!$A$5:$AE$5,0)),"")</f>
        <v>Americold Logistics Sebree</v>
      </c>
      <c r="D1164" s="2"/>
      <c r="E1164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1164" s="4" t="str">
        <f>IF(C1164="","",IF(COUNTIFS('[1]ET-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64" s="27" t="str">
        <f>IFERROR(IF(VLOOKUP(Contacts[[#This Row],[Registration Number]],'[1]ET- AC Registrations'!$G$5:$AC$8000,20,FALSE)=TRUE,"Yes","No"),"")</f>
        <v>No</v>
      </c>
      <c r="H1164" s="27" t="str">
        <f>IFERROR(IF(VLOOKUP(Contacts[[#This Row],[Registration Number]],'[1]ET- AC Registrations'!$G$5:$AC$8000,21,FALSE)=TRUE,"Yes","No"),"")</f>
        <v>No</v>
      </c>
      <c r="I1164" s="26" t="str">
        <f>IFERROR(IF(VLOOKUP(Contacts[[#This Row],[Registration Number]],'[1]ET- AC Registrations'!$G$5:$AC$8000,22,FALSE)=TRUE,"Yes","No"),"")</f>
        <v>Yes</v>
      </c>
      <c r="J1164" s="27" t="str">
        <f>IFERROR(IF(VLOOKUP(Contacts[[#This Row],[Registration Number]],'[1]ET- AC Registrations'!$G$5:$AC$8000,23,FALSE)=TRUE,"Yes","No"),"")</f>
        <v>No</v>
      </c>
      <c r="K1164" s="26" t="str">
        <f>IFERROR(INDEX('[1]ET- AC Registrations'!$A$5:$AE$8000,MATCH(Contacts[[#This Row],[Registration Number]],'[1]ET- AC Registrations'!$G$5:$G$8000,0),MATCH("City",'[1]ET- AC Registrations'!$A$5:$AE$5,0)),"")</f>
        <v>Sebree</v>
      </c>
    </row>
    <row r="1165" spans="2:11" ht="30" customHeight="1" x14ac:dyDescent="0.3">
      <c r="B1165" s="1" t="s">
        <v>1175</v>
      </c>
      <c r="C1165" s="2" t="str">
        <f>IFERROR(INDEX('[1]ET- AC Registrations'!$A$5:$AE$8000,MATCH(Contacts[[#This Row],[Registration Number]],'[1]ET- AC Registrations'!$G$5:$G$8000,0),MATCH("Operation Name",'[1]ET- AC Registrations'!$A$5:$AE$5,0)),"")</f>
        <v>Americold Logistics Sioux CIty</v>
      </c>
      <c r="D1165" s="2"/>
      <c r="E1165" s="3">
        <f>IFERROR(INDEX('[1]ET- AC Registrations'!$A$5:$AE$8000,MATCH(Contacts[[#This Row],[Registration Number]],'[1]ET- AC Registrations'!$G$5:$G$8000,0),MATCH("Expiration Date",'[1]ET- AC Registrations'!$A$5:$AE$5,0)),"")</f>
        <v>45638</v>
      </c>
      <c r="F1165" s="4" t="str">
        <f>IF(C1165="","",IF(COUNTIFS('[1]ET-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65" s="27" t="str">
        <f>IFERROR(IF(VLOOKUP(Contacts[[#This Row],[Registration Number]],'[1]ET- AC Registrations'!$G$5:$AC$8000,20,FALSE)=TRUE,"Yes","No"),"")</f>
        <v>No</v>
      </c>
      <c r="H1165" s="27" t="str">
        <f>IFERROR(IF(VLOOKUP(Contacts[[#This Row],[Registration Number]],'[1]ET- AC Registrations'!$G$5:$AC$8000,21,FALSE)=TRUE,"Yes","No"),"")</f>
        <v>No</v>
      </c>
      <c r="I1165" s="26" t="str">
        <f>IFERROR(IF(VLOOKUP(Contacts[[#This Row],[Registration Number]],'[1]ET- AC Registrations'!$G$5:$AC$8000,22,FALSE)=TRUE,"Yes","No"),"")</f>
        <v>Yes</v>
      </c>
      <c r="J1165" s="27" t="str">
        <f>IFERROR(IF(VLOOKUP(Contacts[[#This Row],[Registration Number]],'[1]ET- AC Registrations'!$G$5:$AC$8000,23,FALSE)=TRUE,"Yes","No"),"")</f>
        <v>No</v>
      </c>
      <c r="K1165" s="26" t="str">
        <f>IFERROR(INDEX('[1]ET- AC Registrations'!$A$5:$AE$8000,MATCH(Contacts[[#This Row],[Registration Number]],'[1]ET- AC Registrations'!$G$5:$G$8000,0),MATCH("City",'[1]ET- AC Registrations'!$A$5:$AE$5,0)),"")</f>
        <v>Sioux City</v>
      </c>
    </row>
    <row r="1166" spans="2:11" ht="30" hidden="1" customHeight="1" x14ac:dyDescent="0.3">
      <c r="B1166" s="1" t="s">
        <v>1176</v>
      </c>
      <c r="C1166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66" s="2"/>
      <c r="E1166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66" s="4" t="str">
        <f>IF(C1166="","",IF(COUNTIFS('[1]ET-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66" s="27" t="str">
        <f>IFERROR(IF(VLOOKUP(Contacts[[#This Row],[Registration Number]],'[1]ET- AC Registrations'!$G$5:$AC$8000,20,FALSE)=TRUE,"Yes","No"),"")</f>
        <v/>
      </c>
      <c r="H1166" s="27" t="str">
        <f>IFERROR(IF(VLOOKUP(Contacts[[#This Row],[Registration Number]],'[1]ET- AC Registrations'!$G$5:$AC$8000,21,FALSE)=TRUE,"Yes","No"),"")</f>
        <v/>
      </c>
      <c r="I1166" s="26" t="str">
        <f>IFERROR(IF(VLOOKUP(Contacts[[#This Row],[Registration Number]],'[1]ET- AC Registrations'!$G$5:$AC$8000,22,FALSE)=TRUE,"Yes","No"),"")</f>
        <v/>
      </c>
      <c r="J1166" s="27" t="str">
        <f>IFERROR(IF(VLOOKUP(Contacts[[#This Row],[Registration Number]],'[1]ET- AC Registrations'!$G$5:$AC$8000,23,FALSE)=TRUE,"Yes","No"),"")</f>
        <v/>
      </c>
      <c r="K1166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67" spans="2:11" ht="30" customHeight="1" x14ac:dyDescent="0.3">
      <c r="B1167" s="1" t="s">
        <v>1177</v>
      </c>
      <c r="C1167" s="2" t="str">
        <f>IFERROR(INDEX('[1]ET- AC Registrations'!$A$5:$AE$8000,MATCH(Contacts[[#This Row],[Registration Number]],'[1]ET- AC Registrations'!$G$5:$G$8000,0),MATCH("Operation Name",'[1]ET- AC Registrations'!$A$5:$AE$5,0)),"")</f>
        <v>Vitco Meats</v>
      </c>
      <c r="D1167" s="2"/>
      <c r="E1167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1167" s="4" t="str">
        <f>IF(C1167="","",IF(COUNTIFS('[1]ET-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67" s="27" t="str">
        <f>IFERROR(IF(VLOOKUP(Contacts[[#This Row],[Registration Number]],'[1]ET- AC Registrations'!$G$5:$AC$8000,20,FALSE)=TRUE,"Yes","No"),"")</f>
        <v>Yes</v>
      </c>
      <c r="H1167" s="27" t="str">
        <f>IFERROR(IF(VLOOKUP(Contacts[[#This Row],[Registration Number]],'[1]ET- AC Registrations'!$G$5:$AC$8000,21,FALSE)=TRUE,"Yes","No"),"")</f>
        <v>Yes</v>
      </c>
      <c r="I1167" s="26" t="str">
        <f>IFERROR(IF(VLOOKUP(Contacts[[#This Row],[Registration Number]],'[1]ET- AC Registrations'!$G$5:$AC$8000,22,FALSE)=TRUE,"Yes","No"),"")</f>
        <v>Yes</v>
      </c>
      <c r="J1167" s="27" t="str">
        <f>IFERROR(IF(VLOOKUP(Contacts[[#This Row],[Registration Number]],'[1]ET- AC Registrations'!$G$5:$AC$8000,23,FALSE)=TRUE,"Yes","No"),"")</f>
        <v>Yes</v>
      </c>
      <c r="K1167" s="26" t="str">
        <f>IFERROR(INDEX('[1]ET- AC Registrations'!$A$5:$AE$8000,MATCH(Contacts[[#This Row],[Registration Number]],'[1]ET- AC Registrations'!$G$5:$G$8000,0),MATCH("City",'[1]ET- AC Registrations'!$A$5:$AE$5,0)),"")</f>
        <v>San Luis Obispo</v>
      </c>
    </row>
    <row r="1168" spans="2:11" ht="30" customHeight="1" x14ac:dyDescent="0.3">
      <c r="B1168" s="1" t="s">
        <v>1178</v>
      </c>
      <c r="C1168" s="2" t="str">
        <f>IFERROR(INDEX('[1]ET- AC Registrations'!$A$5:$AE$8000,MATCH(Contacts[[#This Row],[Registration Number]],'[1]ET- AC Registrations'!$G$5:$G$8000,0),MATCH("Operation Name",'[1]ET- AC Registrations'!$A$5:$AE$5,0)),"")</f>
        <v>Chickenhood</v>
      </c>
      <c r="D1168" s="2"/>
      <c r="E1168" s="3">
        <f>IFERROR(INDEX('[1]ET- AC Registrations'!$A$5:$AE$8000,MATCH(Contacts[[#This Row],[Registration Number]],'[1]ET- AC Registrations'!$G$5:$G$8000,0),MATCH("Expiration Date",'[1]ET- AC Registrations'!$A$5:$AE$5,0)),"")</f>
        <v>45639</v>
      </c>
      <c r="F1168" s="4" t="str">
        <f>IF(C1168="","",IF(COUNTIFS('[1]ET-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68" s="27" t="str">
        <f>IFERROR(IF(VLOOKUP(Contacts[[#This Row],[Registration Number]],'[1]ET- AC Registrations'!$G$5:$AC$8000,20,FALSE)=TRUE,"Yes","No"),"")</f>
        <v>Yes</v>
      </c>
      <c r="H1168" s="27" t="str">
        <f>IFERROR(IF(VLOOKUP(Contacts[[#This Row],[Registration Number]],'[1]ET- AC Registrations'!$G$5:$AC$8000,21,FALSE)=TRUE,"Yes","No"),"")</f>
        <v>No</v>
      </c>
      <c r="I1168" s="26" t="str">
        <f>IFERROR(IF(VLOOKUP(Contacts[[#This Row],[Registration Number]],'[1]ET- AC Registrations'!$G$5:$AC$8000,22,FALSE)=TRUE,"Yes","No"),"")</f>
        <v>No</v>
      </c>
      <c r="J1168" s="27" t="str">
        <f>IFERROR(IF(VLOOKUP(Contacts[[#This Row],[Registration Number]],'[1]ET- AC Registrations'!$G$5:$AC$8000,23,FALSE)=TRUE,"Yes","No"),"")</f>
        <v>No</v>
      </c>
      <c r="K1168" s="26" t="str">
        <f>IFERROR(INDEX('[1]ET- AC Registrations'!$A$5:$AE$8000,MATCH(Contacts[[#This Row],[Registration Number]],'[1]ET- AC Registrations'!$G$5:$G$8000,0),MATCH("City",'[1]ET- AC Registrations'!$A$5:$AE$5,0)),"")</f>
        <v>Moorpark</v>
      </c>
    </row>
    <row r="1169" spans="2:11" ht="30" hidden="1" customHeight="1" x14ac:dyDescent="0.3">
      <c r="B1169" s="1" t="s">
        <v>1179</v>
      </c>
      <c r="C116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69" s="2"/>
      <c r="E116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69" s="4" t="str">
        <f>IF(C1169="","",IF(COUNTIFS('[1]ET-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69" s="27" t="str">
        <f>IFERROR(IF(VLOOKUP(Contacts[[#This Row],[Registration Number]],'[1]ET- AC Registrations'!$G$5:$AC$8000,20,FALSE)=TRUE,"Yes","No"),"")</f>
        <v/>
      </c>
      <c r="H1169" s="27" t="str">
        <f>IFERROR(IF(VLOOKUP(Contacts[[#This Row],[Registration Number]],'[1]ET- AC Registrations'!$G$5:$AC$8000,21,FALSE)=TRUE,"Yes","No"),"")</f>
        <v/>
      </c>
      <c r="I1169" s="26" t="str">
        <f>IFERROR(IF(VLOOKUP(Contacts[[#This Row],[Registration Number]],'[1]ET- AC Registrations'!$G$5:$AC$8000,22,FALSE)=TRUE,"Yes","No"),"")</f>
        <v/>
      </c>
      <c r="J1169" s="27" t="str">
        <f>IFERROR(IF(VLOOKUP(Contacts[[#This Row],[Registration Number]],'[1]ET- AC Registrations'!$G$5:$AC$8000,23,FALSE)=TRUE,"Yes","No"),"")</f>
        <v/>
      </c>
      <c r="K116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70" spans="2:11" ht="30" customHeight="1" x14ac:dyDescent="0.3">
      <c r="B1170" s="1" t="s">
        <v>1180</v>
      </c>
      <c r="C1170" s="2" t="str">
        <f>IFERROR(INDEX('[1]ET- AC Registrations'!$A$5:$AE$8000,MATCH(Contacts[[#This Row],[Registration Number]],'[1]ET- AC Registrations'!$G$5:$G$8000,0),MATCH("Operation Name",'[1]ET- AC Registrations'!$A$5:$AE$5,0)),"")</f>
        <v>Olivera Egg Ranch</v>
      </c>
      <c r="D1170" s="2"/>
      <c r="E1170" s="3">
        <f>IFERROR(INDEX('[1]ET- AC Registrations'!$A$5:$AE$8000,MATCH(Contacts[[#This Row],[Registration Number]],'[1]ET- AC Registrations'!$G$5:$G$8000,0),MATCH("Expiration Date",'[1]ET- AC Registrations'!$A$5:$AE$5,0)),"")</f>
        <v>45640</v>
      </c>
      <c r="F1170" s="4" t="str">
        <f>IF(C1170="","",IF(COUNTIFS('[1]ET-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70" s="27" t="str">
        <f>IFERROR(IF(VLOOKUP(Contacts[[#This Row],[Registration Number]],'[1]ET- AC Registrations'!$G$5:$AC$8000,20,FALSE)=TRUE,"Yes","No"),"")</f>
        <v>Yes</v>
      </c>
      <c r="H1170" s="27" t="str">
        <f>IFERROR(IF(VLOOKUP(Contacts[[#This Row],[Registration Number]],'[1]ET- AC Registrations'!$G$5:$AC$8000,21,FALSE)=TRUE,"Yes","No"),"")</f>
        <v>No</v>
      </c>
      <c r="I1170" s="26" t="str">
        <f>IFERROR(IF(VLOOKUP(Contacts[[#This Row],[Registration Number]],'[1]ET- AC Registrations'!$G$5:$AC$8000,22,FALSE)=TRUE,"Yes","No"),"")</f>
        <v>No</v>
      </c>
      <c r="J1170" s="27" t="str">
        <f>IFERROR(IF(VLOOKUP(Contacts[[#This Row],[Registration Number]],'[1]ET- AC Registrations'!$G$5:$AC$8000,23,FALSE)=TRUE,"Yes","No"),"")</f>
        <v>No</v>
      </c>
      <c r="K1170" s="26" t="str">
        <f>IFERROR(INDEX('[1]ET- AC Registrations'!$A$5:$AE$8000,MATCH(Contacts[[#This Row],[Registration Number]],'[1]ET- AC Registrations'!$G$5:$G$8000,0),MATCH("City",'[1]ET- AC Registrations'!$A$5:$AE$5,0)),"")</f>
        <v>San Jose</v>
      </c>
    </row>
    <row r="1171" spans="2:11" ht="30" customHeight="1" x14ac:dyDescent="0.3">
      <c r="B1171" s="1" t="s">
        <v>1181</v>
      </c>
      <c r="C1171" s="2" t="str">
        <f>IFERROR(INDEX('[1]ET- AC Registrations'!$A$5:$AE$8000,MATCH(Contacts[[#This Row],[Registration Number]],'[1]ET- AC Registrations'!$G$5:$G$8000,0),MATCH("Operation Name",'[1]ET- AC Registrations'!$A$5:$AE$5,0)),"")</f>
        <v>Mucca Inc</v>
      </c>
      <c r="D1171" s="2"/>
      <c r="E1171" s="3">
        <f>IFERROR(INDEX('[1]ET- AC Registrations'!$A$5:$AE$8000,MATCH(Contacts[[#This Row],[Registration Number]],'[1]ET- AC Registrations'!$G$5:$G$8000,0),MATCH("Expiration Date",'[1]ET- AC Registrations'!$A$5:$AE$5,0)),"")</f>
        <v>45641</v>
      </c>
      <c r="F1171" s="4" t="str">
        <f>IF(C1171="","",IF(COUNTIFS('[1]ET-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71" s="27" t="str">
        <f>IFERROR(IF(VLOOKUP(Contacts[[#This Row],[Registration Number]],'[1]ET- AC Registrations'!$G$5:$AC$8000,20,FALSE)=TRUE,"Yes","No"),"")</f>
        <v>No</v>
      </c>
      <c r="H1171" s="27" t="str">
        <f>IFERROR(IF(VLOOKUP(Contacts[[#This Row],[Registration Number]],'[1]ET- AC Registrations'!$G$5:$AC$8000,21,FALSE)=TRUE,"Yes","No"),"")</f>
        <v>No</v>
      </c>
      <c r="I1171" s="26" t="str">
        <f>IFERROR(IF(VLOOKUP(Contacts[[#This Row],[Registration Number]],'[1]ET- AC Registrations'!$G$5:$AC$8000,22,FALSE)=TRUE,"Yes","No"),"")</f>
        <v>Yes</v>
      </c>
      <c r="J1171" s="27" t="str">
        <f>IFERROR(IF(VLOOKUP(Contacts[[#This Row],[Registration Number]],'[1]ET- AC Registrations'!$G$5:$AC$8000,23,FALSE)=TRUE,"Yes","No"),"")</f>
        <v>No</v>
      </c>
      <c r="K1171" s="26" t="str">
        <f>IFERROR(INDEX('[1]ET- AC Registrations'!$A$5:$AE$8000,MATCH(Contacts[[#This Row],[Registration Number]],'[1]ET- AC Registrations'!$G$5:$G$8000,0),MATCH("City",'[1]ET- AC Registrations'!$A$5:$AE$5,0)),"")</f>
        <v>Gardena</v>
      </c>
    </row>
    <row r="1172" spans="2:11" ht="30" hidden="1" customHeight="1" x14ac:dyDescent="0.3">
      <c r="B1172" s="1" t="s">
        <v>1182</v>
      </c>
      <c r="C117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72" s="2"/>
      <c r="E117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72" s="4" t="str">
        <f>IF(C1172="","",IF(COUNTIFS('[1]ET-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72" s="27" t="str">
        <f>IFERROR(IF(VLOOKUP(Contacts[[#This Row],[Registration Number]],'[1]ET- AC Registrations'!$G$5:$AC$8000,20,FALSE)=TRUE,"Yes","No"),"")</f>
        <v/>
      </c>
      <c r="H1172" s="27" t="str">
        <f>IFERROR(IF(VLOOKUP(Contacts[[#This Row],[Registration Number]],'[1]ET- AC Registrations'!$G$5:$AC$8000,21,FALSE)=TRUE,"Yes","No"),"")</f>
        <v/>
      </c>
      <c r="I1172" s="26" t="str">
        <f>IFERROR(IF(VLOOKUP(Contacts[[#This Row],[Registration Number]],'[1]ET- AC Registrations'!$G$5:$AC$8000,22,FALSE)=TRUE,"Yes","No"),"")</f>
        <v/>
      </c>
      <c r="J1172" s="27" t="str">
        <f>IFERROR(IF(VLOOKUP(Contacts[[#This Row],[Registration Number]],'[1]ET- AC Registrations'!$G$5:$AC$8000,23,FALSE)=TRUE,"Yes","No"),"")</f>
        <v/>
      </c>
      <c r="K117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73" spans="2:11" ht="30" customHeight="1" x14ac:dyDescent="0.3">
      <c r="B1173" s="1" t="s">
        <v>1183</v>
      </c>
      <c r="C1173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73" s="2"/>
      <c r="E1173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73" s="4" t="str">
        <f>IF(C1173="","",IF(COUNTIFS('[1]ET-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73" s="27" t="str">
        <f>IFERROR(IF(VLOOKUP(Contacts[[#This Row],[Registration Number]],'[1]ET- AC Registrations'!$G$5:$AC$8000,20,FALSE)=TRUE,"Yes","No"),"")</f>
        <v>No</v>
      </c>
      <c r="H1173" s="27" t="str">
        <f>IFERROR(IF(VLOOKUP(Contacts[[#This Row],[Registration Number]],'[1]ET- AC Registrations'!$G$5:$AC$8000,21,FALSE)=TRUE,"Yes","No"),"")</f>
        <v>Yes</v>
      </c>
      <c r="I1173" s="26" t="str">
        <f>IFERROR(IF(VLOOKUP(Contacts[[#This Row],[Registration Number]],'[1]ET- AC Registrations'!$G$5:$AC$8000,22,FALSE)=TRUE,"Yes","No"),"")</f>
        <v>No</v>
      </c>
      <c r="J1173" s="27" t="str">
        <f>IFERROR(IF(VLOOKUP(Contacts[[#This Row],[Registration Number]],'[1]ET- AC Registrations'!$G$5:$AC$8000,23,FALSE)=TRUE,"Yes","No"),"")</f>
        <v>No</v>
      </c>
      <c r="K1173" s="26" t="str">
        <f>IFERROR(INDEX('[1]ET- AC Registrations'!$A$5:$AE$8000,MATCH(Contacts[[#This Row],[Registration Number]],'[1]ET- AC Registrations'!$G$5:$G$8000,0),MATCH("City",'[1]ET- AC Registrations'!$A$5:$AE$5,0)),"")</f>
        <v>Millersville</v>
      </c>
    </row>
    <row r="1174" spans="2:11" ht="30" customHeight="1" x14ac:dyDescent="0.3">
      <c r="B1174" s="1" t="s">
        <v>1184</v>
      </c>
      <c r="C1174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74" s="2"/>
      <c r="E1174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74" s="4" t="str">
        <f>IF(C1174="","",IF(COUNTIFS('[1]ET-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74" s="27" t="str">
        <f>IFERROR(IF(VLOOKUP(Contacts[[#This Row],[Registration Number]],'[1]ET- AC Registrations'!$G$5:$AC$8000,20,FALSE)=TRUE,"Yes","No"),"")</f>
        <v>No</v>
      </c>
      <c r="H1174" s="27" t="str">
        <f>IFERROR(IF(VLOOKUP(Contacts[[#This Row],[Registration Number]],'[1]ET- AC Registrations'!$G$5:$AC$8000,21,FALSE)=TRUE,"Yes","No"),"")</f>
        <v>Yes</v>
      </c>
      <c r="I1174" s="26" t="str">
        <f>IFERROR(IF(VLOOKUP(Contacts[[#This Row],[Registration Number]],'[1]ET- AC Registrations'!$G$5:$AC$8000,22,FALSE)=TRUE,"Yes","No"),"")</f>
        <v>No</v>
      </c>
      <c r="J1174" s="27" t="str">
        <f>IFERROR(IF(VLOOKUP(Contacts[[#This Row],[Registration Number]],'[1]ET- AC Registrations'!$G$5:$AC$8000,23,FALSE)=TRUE,"Yes","No"),"")</f>
        <v>No</v>
      </c>
      <c r="K1174" s="26" t="str">
        <f>IFERROR(INDEX('[1]ET- AC Registrations'!$A$5:$AE$8000,MATCH(Contacts[[#This Row],[Registration Number]],'[1]ET- AC Registrations'!$G$5:$G$8000,0),MATCH("City",'[1]ET- AC Registrations'!$A$5:$AE$5,0)),"")</f>
        <v>Myerstown</v>
      </c>
    </row>
    <row r="1175" spans="2:11" ht="30" customHeight="1" x14ac:dyDescent="0.3">
      <c r="B1175" s="1" t="s">
        <v>1185</v>
      </c>
      <c r="C1175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75" s="2"/>
      <c r="E1175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75" s="4" t="str">
        <f>IF(C1175="","",IF(COUNTIFS('[1]ET-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75" s="27" t="str">
        <f>IFERROR(IF(VLOOKUP(Contacts[[#This Row],[Registration Number]],'[1]ET- AC Registrations'!$G$5:$AC$8000,20,FALSE)=TRUE,"Yes","No"),"")</f>
        <v>Yes</v>
      </c>
      <c r="H1175" s="27" t="str">
        <f>IFERROR(IF(VLOOKUP(Contacts[[#This Row],[Registration Number]],'[1]ET- AC Registrations'!$G$5:$AC$8000,21,FALSE)=TRUE,"Yes","No"),"")</f>
        <v>No</v>
      </c>
      <c r="I1175" s="26" t="str">
        <f>IFERROR(IF(VLOOKUP(Contacts[[#This Row],[Registration Number]],'[1]ET- AC Registrations'!$G$5:$AC$8000,22,FALSE)=TRUE,"Yes","No"),"")</f>
        <v>No</v>
      </c>
      <c r="J1175" s="27" t="str">
        <f>IFERROR(IF(VLOOKUP(Contacts[[#This Row],[Registration Number]],'[1]ET- AC Registrations'!$G$5:$AC$8000,23,FALSE)=TRUE,"Yes","No"),"")</f>
        <v>No</v>
      </c>
      <c r="K1175" s="26" t="str">
        <f>IFERROR(INDEX('[1]ET- AC Registrations'!$A$5:$AE$8000,MATCH(Contacts[[#This Row],[Registration Number]],'[1]ET- AC Registrations'!$G$5:$G$8000,0),MATCH("City",'[1]ET- AC Registrations'!$A$5:$AE$5,0)),"")</f>
        <v>Richfield</v>
      </c>
    </row>
    <row r="1176" spans="2:11" ht="30" customHeight="1" x14ac:dyDescent="0.3">
      <c r="B1176" s="1" t="s">
        <v>1186</v>
      </c>
      <c r="C1176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76" s="2"/>
      <c r="E1176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76" s="4" t="str">
        <f>IF(C1176="","",IF(COUNTIFS('[1]ET-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76" s="27" t="str">
        <f>IFERROR(IF(VLOOKUP(Contacts[[#This Row],[Registration Number]],'[1]ET- AC Registrations'!$G$5:$AC$8000,20,FALSE)=TRUE,"Yes","No"),"")</f>
        <v>No</v>
      </c>
      <c r="H1176" s="27" t="str">
        <f>IFERROR(IF(VLOOKUP(Contacts[[#This Row],[Registration Number]],'[1]ET- AC Registrations'!$G$5:$AC$8000,21,FALSE)=TRUE,"Yes","No"),"")</f>
        <v>Yes</v>
      </c>
      <c r="I1176" s="26" t="str">
        <f>IFERROR(IF(VLOOKUP(Contacts[[#This Row],[Registration Number]],'[1]ET- AC Registrations'!$G$5:$AC$8000,22,FALSE)=TRUE,"Yes","No"),"")</f>
        <v>No</v>
      </c>
      <c r="J1176" s="27" t="str">
        <f>IFERROR(IF(VLOOKUP(Contacts[[#This Row],[Registration Number]],'[1]ET- AC Registrations'!$G$5:$AC$8000,23,FALSE)=TRUE,"Yes","No"),"")</f>
        <v>No</v>
      </c>
      <c r="K1176" s="26" t="str">
        <f>IFERROR(INDEX('[1]ET- AC Registrations'!$A$5:$AE$8000,MATCH(Contacts[[#This Row],[Registration Number]],'[1]ET- AC Registrations'!$G$5:$G$8000,0),MATCH("City",'[1]ET- AC Registrations'!$A$5:$AE$5,0)),"")</f>
        <v>Mount Joy</v>
      </c>
    </row>
    <row r="1177" spans="2:11" ht="30" customHeight="1" x14ac:dyDescent="0.3">
      <c r="B1177" s="1" t="s">
        <v>1187</v>
      </c>
      <c r="C1177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77" s="2"/>
      <c r="E1177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77" s="4" t="str">
        <f>IF(C1177="","",IF(COUNTIFS('[1]ET-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77" s="27" t="str">
        <f>IFERROR(IF(VLOOKUP(Contacts[[#This Row],[Registration Number]],'[1]ET- AC Registrations'!$G$5:$AC$8000,20,FALSE)=TRUE,"Yes","No"),"")</f>
        <v>Yes</v>
      </c>
      <c r="H1177" s="27" t="str">
        <f>IFERROR(IF(VLOOKUP(Contacts[[#This Row],[Registration Number]],'[1]ET- AC Registrations'!$G$5:$AC$8000,21,FALSE)=TRUE,"Yes","No"),"")</f>
        <v>No</v>
      </c>
      <c r="I1177" s="26" t="str">
        <f>IFERROR(IF(VLOOKUP(Contacts[[#This Row],[Registration Number]],'[1]ET- AC Registrations'!$G$5:$AC$8000,22,FALSE)=TRUE,"Yes","No"),"")</f>
        <v>No</v>
      </c>
      <c r="J1177" s="27" t="str">
        <f>IFERROR(IF(VLOOKUP(Contacts[[#This Row],[Registration Number]],'[1]ET- AC Registrations'!$G$5:$AC$8000,23,FALSE)=TRUE,"Yes","No"),"")</f>
        <v>No</v>
      </c>
      <c r="K1177" s="26" t="str">
        <f>IFERROR(INDEX('[1]ET- AC Registrations'!$A$5:$AE$8000,MATCH(Contacts[[#This Row],[Registration Number]],'[1]ET- AC Registrations'!$G$5:$G$8000,0),MATCH("City",'[1]ET- AC Registrations'!$A$5:$AE$5,0)),"")</f>
        <v>Waynesboro</v>
      </c>
    </row>
    <row r="1178" spans="2:11" ht="30" customHeight="1" x14ac:dyDescent="0.3">
      <c r="B1178" s="1" t="s">
        <v>1188</v>
      </c>
      <c r="C1178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78" s="2"/>
      <c r="E1178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78" s="4" t="str">
        <f>IF(C1178="","",IF(COUNTIFS('[1]ET-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78" s="27" t="str">
        <f>IFERROR(IF(VLOOKUP(Contacts[[#This Row],[Registration Number]],'[1]ET- AC Registrations'!$G$5:$AC$8000,20,FALSE)=TRUE,"Yes","No"),"")</f>
        <v>Yes</v>
      </c>
      <c r="H1178" s="27" t="str">
        <f>IFERROR(IF(VLOOKUP(Contacts[[#This Row],[Registration Number]],'[1]ET- AC Registrations'!$G$5:$AC$8000,21,FALSE)=TRUE,"Yes","No"),"")</f>
        <v>No</v>
      </c>
      <c r="I1178" s="26" t="str">
        <f>IFERROR(IF(VLOOKUP(Contacts[[#This Row],[Registration Number]],'[1]ET- AC Registrations'!$G$5:$AC$8000,22,FALSE)=TRUE,"Yes","No"),"")</f>
        <v>No</v>
      </c>
      <c r="J1178" s="27" t="str">
        <f>IFERROR(IF(VLOOKUP(Contacts[[#This Row],[Registration Number]],'[1]ET- AC Registrations'!$G$5:$AC$8000,23,FALSE)=TRUE,"Yes","No"),"")</f>
        <v>No</v>
      </c>
      <c r="K1178" s="26" t="str">
        <f>IFERROR(INDEX('[1]ET- AC Registrations'!$A$5:$AE$8000,MATCH(Contacts[[#This Row],[Registration Number]],'[1]ET- AC Registrations'!$G$5:$G$8000,0),MATCH("City",'[1]ET- AC Registrations'!$A$5:$AE$5,0)),"")</f>
        <v>Christiana</v>
      </c>
    </row>
    <row r="1179" spans="2:11" ht="30" customHeight="1" x14ac:dyDescent="0.3">
      <c r="B1179" s="1" t="s">
        <v>1189</v>
      </c>
      <c r="C1179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79" s="2"/>
      <c r="E1179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79" s="4" t="str">
        <f>IF(C1179="","",IF(COUNTIFS('[1]ET-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79" s="27" t="str">
        <f>IFERROR(IF(VLOOKUP(Contacts[[#This Row],[Registration Number]],'[1]ET- AC Registrations'!$G$5:$AC$8000,20,FALSE)=TRUE,"Yes","No"),"")</f>
        <v>No</v>
      </c>
      <c r="H1179" s="27" t="str">
        <f>IFERROR(IF(VLOOKUP(Contacts[[#This Row],[Registration Number]],'[1]ET- AC Registrations'!$G$5:$AC$8000,21,FALSE)=TRUE,"Yes","No"),"")</f>
        <v>Yes</v>
      </c>
      <c r="I1179" s="26" t="str">
        <f>IFERROR(IF(VLOOKUP(Contacts[[#This Row],[Registration Number]],'[1]ET- AC Registrations'!$G$5:$AC$8000,22,FALSE)=TRUE,"Yes","No"),"")</f>
        <v>No</v>
      </c>
      <c r="J1179" s="27" t="str">
        <f>IFERROR(IF(VLOOKUP(Contacts[[#This Row],[Registration Number]],'[1]ET- AC Registrations'!$G$5:$AC$8000,23,FALSE)=TRUE,"Yes","No"),"")</f>
        <v>No</v>
      </c>
      <c r="K1179" s="26" t="str">
        <f>IFERROR(INDEX('[1]ET- AC Registrations'!$A$5:$AE$8000,MATCH(Contacts[[#This Row],[Registration Number]],'[1]ET- AC Registrations'!$G$5:$G$8000,0),MATCH("City",'[1]ET- AC Registrations'!$A$5:$AE$5,0)),"")</f>
        <v>Mt Pleasant Mills</v>
      </c>
    </row>
    <row r="1180" spans="2:11" ht="30" hidden="1" customHeight="1" x14ac:dyDescent="0.3">
      <c r="B1180" s="1" t="s">
        <v>1190</v>
      </c>
      <c r="C118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80" s="2"/>
      <c r="E118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80" s="4" t="str">
        <f>IF(C1180="","",IF(COUNTIFS('[1]ET-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80" s="27" t="str">
        <f>IFERROR(IF(VLOOKUP(Contacts[[#This Row],[Registration Number]],'[1]ET- AC Registrations'!$G$5:$AC$8000,20,FALSE)=TRUE,"Yes","No"),"")</f>
        <v/>
      </c>
      <c r="H1180" s="27" t="str">
        <f>IFERROR(IF(VLOOKUP(Contacts[[#This Row],[Registration Number]],'[1]ET- AC Registrations'!$G$5:$AC$8000,21,FALSE)=TRUE,"Yes","No"),"")</f>
        <v/>
      </c>
      <c r="I1180" s="26" t="str">
        <f>IFERROR(IF(VLOOKUP(Contacts[[#This Row],[Registration Number]],'[1]ET- AC Registrations'!$G$5:$AC$8000,22,FALSE)=TRUE,"Yes","No"),"")</f>
        <v/>
      </c>
      <c r="J1180" s="27" t="str">
        <f>IFERROR(IF(VLOOKUP(Contacts[[#This Row],[Registration Number]],'[1]ET- AC Registrations'!$G$5:$AC$8000,23,FALSE)=TRUE,"Yes","No"),"")</f>
        <v/>
      </c>
      <c r="K118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81" spans="2:11" ht="30" customHeight="1" x14ac:dyDescent="0.3">
      <c r="B1181" s="1" t="s">
        <v>1191</v>
      </c>
      <c r="C1181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1" s="2"/>
      <c r="E1181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1" s="4" t="str">
        <f>IF(C1181="","",IF(COUNTIFS('[1]ET-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1" s="27" t="str">
        <f>IFERROR(IF(VLOOKUP(Contacts[[#This Row],[Registration Number]],'[1]ET- AC Registrations'!$G$5:$AC$8000,20,FALSE)=TRUE,"Yes","No"),"")</f>
        <v>Yes</v>
      </c>
      <c r="H1181" s="27" t="str">
        <f>IFERROR(IF(VLOOKUP(Contacts[[#This Row],[Registration Number]],'[1]ET- AC Registrations'!$G$5:$AC$8000,21,FALSE)=TRUE,"Yes","No"),"")</f>
        <v>No</v>
      </c>
      <c r="I1181" s="26" t="str">
        <f>IFERROR(IF(VLOOKUP(Contacts[[#This Row],[Registration Number]],'[1]ET- AC Registrations'!$G$5:$AC$8000,22,FALSE)=TRUE,"Yes","No"),"")</f>
        <v>No</v>
      </c>
      <c r="J1181" s="27" t="str">
        <f>IFERROR(IF(VLOOKUP(Contacts[[#This Row],[Registration Number]],'[1]ET- AC Registrations'!$G$5:$AC$8000,23,FALSE)=TRUE,"Yes","No"),"")</f>
        <v>No</v>
      </c>
      <c r="K1181" s="26" t="str">
        <f>IFERROR(INDEX('[1]ET- AC Registrations'!$A$5:$AE$8000,MATCH(Contacts[[#This Row],[Registration Number]],'[1]ET- AC Registrations'!$G$5:$G$8000,0),MATCH("City",'[1]ET- AC Registrations'!$A$5:$AE$5,0)),"")</f>
        <v>Orrstown</v>
      </c>
    </row>
    <row r="1182" spans="2:11" ht="30" hidden="1" customHeight="1" x14ac:dyDescent="0.3">
      <c r="B1182" s="1" t="s">
        <v>1192</v>
      </c>
      <c r="C118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82" s="2"/>
      <c r="E118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82" s="4" t="str">
        <f>IF(C1182="","",IF(COUNTIFS('[1]ET-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82" s="27" t="str">
        <f>IFERROR(IF(VLOOKUP(Contacts[[#This Row],[Registration Number]],'[1]ET- AC Registrations'!$G$5:$AC$8000,20,FALSE)=TRUE,"Yes","No"),"")</f>
        <v/>
      </c>
      <c r="H1182" s="27" t="str">
        <f>IFERROR(IF(VLOOKUP(Contacts[[#This Row],[Registration Number]],'[1]ET- AC Registrations'!$G$5:$AC$8000,21,FALSE)=TRUE,"Yes","No"),"")</f>
        <v/>
      </c>
      <c r="I1182" s="26" t="str">
        <f>IFERROR(IF(VLOOKUP(Contacts[[#This Row],[Registration Number]],'[1]ET- AC Registrations'!$G$5:$AC$8000,22,FALSE)=TRUE,"Yes","No"),"")</f>
        <v/>
      </c>
      <c r="J1182" s="27" t="str">
        <f>IFERROR(IF(VLOOKUP(Contacts[[#This Row],[Registration Number]],'[1]ET- AC Registrations'!$G$5:$AC$8000,23,FALSE)=TRUE,"Yes","No"),"")</f>
        <v/>
      </c>
      <c r="K118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83" spans="2:11" ht="30" customHeight="1" x14ac:dyDescent="0.3">
      <c r="B1183" s="1" t="s">
        <v>1193</v>
      </c>
      <c r="C1183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3" s="2"/>
      <c r="E1183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3" s="4" t="str">
        <f>IF(C1183="","",IF(COUNTIFS('[1]ET-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3" s="27" t="str">
        <f>IFERROR(IF(VLOOKUP(Contacts[[#This Row],[Registration Number]],'[1]ET- AC Registrations'!$G$5:$AC$8000,20,FALSE)=TRUE,"Yes","No"),"")</f>
        <v>Yes</v>
      </c>
      <c r="H1183" s="27" t="str">
        <f>IFERROR(IF(VLOOKUP(Contacts[[#This Row],[Registration Number]],'[1]ET- AC Registrations'!$G$5:$AC$8000,21,FALSE)=TRUE,"Yes","No"),"")</f>
        <v>No</v>
      </c>
      <c r="I1183" s="26" t="str">
        <f>IFERROR(IF(VLOOKUP(Contacts[[#This Row],[Registration Number]],'[1]ET- AC Registrations'!$G$5:$AC$8000,22,FALSE)=TRUE,"Yes","No"),"")</f>
        <v>No</v>
      </c>
      <c r="J1183" s="27" t="str">
        <f>IFERROR(IF(VLOOKUP(Contacts[[#This Row],[Registration Number]],'[1]ET- AC Registrations'!$G$5:$AC$8000,23,FALSE)=TRUE,"Yes","No"),"")</f>
        <v>No</v>
      </c>
      <c r="K1183" s="26" t="str">
        <f>IFERROR(INDEX('[1]ET- AC Registrations'!$A$5:$AE$8000,MATCH(Contacts[[#This Row],[Registration Number]],'[1]ET- AC Registrations'!$G$5:$G$8000,0),MATCH("City",'[1]ET- AC Registrations'!$A$5:$AE$5,0)),"")</f>
        <v>Catawissa</v>
      </c>
    </row>
    <row r="1184" spans="2:11" ht="30" customHeight="1" x14ac:dyDescent="0.3">
      <c r="B1184" s="1" t="s">
        <v>1194</v>
      </c>
      <c r="C1184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4" s="2"/>
      <c r="E1184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4" s="4" t="str">
        <f>IF(C1184="","",IF(COUNTIFS('[1]ET-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4" s="27" t="str">
        <f>IFERROR(IF(VLOOKUP(Contacts[[#This Row],[Registration Number]],'[1]ET- AC Registrations'!$G$5:$AC$8000,20,FALSE)=TRUE,"Yes","No"),"")</f>
        <v>No</v>
      </c>
      <c r="H1184" s="27" t="str">
        <f>IFERROR(IF(VLOOKUP(Contacts[[#This Row],[Registration Number]],'[1]ET- AC Registrations'!$G$5:$AC$8000,21,FALSE)=TRUE,"Yes","No"),"")</f>
        <v>Yes</v>
      </c>
      <c r="I1184" s="26" t="str">
        <f>IFERROR(IF(VLOOKUP(Contacts[[#This Row],[Registration Number]],'[1]ET- AC Registrations'!$G$5:$AC$8000,22,FALSE)=TRUE,"Yes","No"),"")</f>
        <v>No</v>
      </c>
      <c r="J1184" s="27" t="str">
        <f>IFERROR(IF(VLOOKUP(Contacts[[#This Row],[Registration Number]],'[1]ET- AC Registrations'!$G$5:$AC$8000,23,FALSE)=TRUE,"Yes","No"),"")</f>
        <v>No</v>
      </c>
      <c r="K1184" s="26" t="str">
        <f>IFERROR(INDEX('[1]ET- AC Registrations'!$A$5:$AE$8000,MATCH(Contacts[[#This Row],[Registration Number]],'[1]ET- AC Registrations'!$G$5:$G$8000,0),MATCH("City",'[1]ET- AC Registrations'!$A$5:$AE$5,0)),"")</f>
        <v>Myerstown</v>
      </c>
    </row>
    <row r="1185" spans="2:11" ht="30" customHeight="1" x14ac:dyDescent="0.3">
      <c r="B1185" s="1" t="s">
        <v>1195</v>
      </c>
      <c r="C1185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5" s="2"/>
      <c r="E1185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5" s="4" t="str">
        <f>IF(C1185="","",IF(COUNTIFS('[1]ET-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5" s="27" t="str">
        <f>IFERROR(IF(VLOOKUP(Contacts[[#This Row],[Registration Number]],'[1]ET- AC Registrations'!$G$5:$AC$8000,20,FALSE)=TRUE,"Yes","No"),"")</f>
        <v>Yes</v>
      </c>
      <c r="H1185" s="27" t="str">
        <f>IFERROR(IF(VLOOKUP(Contacts[[#This Row],[Registration Number]],'[1]ET- AC Registrations'!$G$5:$AC$8000,21,FALSE)=TRUE,"Yes","No"),"")</f>
        <v>No</v>
      </c>
      <c r="I1185" s="26" t="str">
        <f>IFERROR(IF(VLOOKUP(Contacts[[#This Row],[Registration Number]],'[1]ET- AC Registrations'!$G$5:$AC$8000,22,FALSE)=TRUE,"Yes","No"),"")</f>
        <v>No</v>
      </c>
      <c r="J1185" s="27" t="str">
        <f>IFERROR(IF(VLOOKUP(Contacts[[#This Row],[Registration Number]],'[1]ET- AC Registrations'!$G$5:$AC$8000,23,FALSE)=TRUE,"Yes","No"),"")</f>
        <v>No</v>
      </c>
      <c r="K1185" s="26" t="str">
        <f>IFERROR(INDEX('[1]ET- AC Registrations'!$A$5:$AE$8000,MATCH(Contacts[[#This Row],[Registration Number]],'[1]ET- AC Registrations'!$G$5:$G$8000,0),MATCH("City",'[1]ET- AC Registrations'!$A$5:$AE$5,0)),"")</f>
        <v>Middletown</v>
      </c>
    </row>
    <row r="1186" spans="2:11" ht="30" customHeight="1" x14ac:dyDescent="0.3">
      <c r="B1186" s="1" t="s">
        <v>1196</v>
      </c>
      <c r="C1186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6" s="2"/>
      <c r="E1186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6" s="4" t="str">
        <f>IF(C1186="","",IF(COUNTIFS('[1]ET-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6" s="27" t="str">
        <f>IFERROR(IF(VLOOKUP(Contacts[[#This Row],[Registration Number]],'[1]ET- AC Registrations'!$G$5:$AC$8000,20,FALSE)=TRUE,"Yes","No"),"")</f>
        <v>Yes</v>
      </c>
      <c r="H1186" s="27" t="str">
        <f>IFERROR(IF(VLOOKUP(Contacts[[#This Row],[Registration Number]],'[1]ET- AC Registrations'!$G$5:$AC$8000,21,FALSE)=TRUE,"Yes","No"),"")</f>
        <v>No</v>
      </c>
      <c r="I1186" s="26" t="str">
        <f>IFERROR(IF(VLOOKUP(Contacts[[#This Row],[Registration Number]],'[1]ET- AC Registrations'!$G$5:$AC$8000,22,FALSE)=TRUE,"Yes","No"),"")</f>
        <v>No</v>
      </c>
      <c r="J1186" s="27" t="str">
        <f>IFERROR(IF(VLOOKUP(Contacts[[#This Row],[Registration Number]],'[1]ET- AC Registrations'!$G$5:$AC$8000,23,FALSE)=TRUE,"Yes","No"),"")</f>
        <v>No</v>
      </c>
      <c r="K1186" s="26" t="str">
        <f>IFERROR(INDEX('[1]ET- AC Registrations'!$A$5:$AE$8000,MATCH(Contacts[[#This Row],[Registration Number]],'[1]ET- AC Registrations'!$G$5:$G$8000,0),MATCH("City",'[1]ET- AC Registrations'!$A$5:$AE$5,0)),"")</f>
        <v>Marietta</v>
      </c>
    </row>
    <row r="1187" spans="2:11" ht="30" customHeight="1" x14ac:dyDescent="0.3">
      <c r="B1187" s="1" t="s">
        <v>1197</v>
      </c>
      <c r="C1187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7" s="2"/>
      <c r="E1187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7" s="4" t="str">
        <f>IF(C1187="","",IF(COUNTIFS('[1]ET-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7" s="27" t="str">
        <f>IFERROR(IF(VLOOKUP(Contacts[[#This Row],[Registration Number]],'[1]ET- AC Registrations'!$G$5:$AC$8000,20,FALSE)=TRUE,"Yes","No"),"")</f>
        <v>No</v>
      </c>
      <c r="H1187" s="27" t="str">
        <f>IFERROR(IF(VLOOKUP(Contacts[[#This Row],[Registration Number]],'[1]ET- AC Registrations'!$G$5:$AC$8000,21,FALSE)=TRUE,"Yes","No"),"")</f>
        <v>Yes</v>
      </c>
      <c r="I1187" s="26" t="str">
        <f>IFERROR(IF(VLOOKUP(Contacts[[#This Row],[Registration Number]],'[1]ET- AC Registrations'!$G$5:$AC$8000,22,FALSE)=TRUE,"Yes","No"),"")</f>
        <v>No</v>
      </c>
      <c r="J1187" s="27" t="str">
        <f>IFERROR(IF(VLOOKUP(Contacts[[#This Row],[Registration Number]],'[1]ET- AC Registrations'!$G$5:$AC$8000,23,FALSE)=TRUE,"Yes","No"),"")</f>
        <v>No</v>
      </c>
      <c r="K1187" s="26" t="str">
        <f>IFERROR(INDEX('[1]ET- AC Registrations'!$A$5:$AE$8000,MATCH(Contacts[[#This Row],[Registration Number]],'[1]ET- AC Registrations'!$G$5:$G$8000,0),MATCH("City",'[1]ET- AC Registrations'!$A$5:$AE$5,0)),"")</f>
        <v>Danville</v>
      </c>
    </row>
    <row r="1188" spans="2:11" ht="30" customHeight="1" x14ac:dyDescent="0.3">
      <c r="B1188" s="1" t="s">
        <v>1198</v>
      </c>
      <c r="C1188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8" s="2"/>
      <c r="E1188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8" s="4" t="str">
        <f>IF(C1188="","",IF(COUNTIFS('[1]ET-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8" s="27" t="str">
        <f>IFERROR(IF(VLOOKUP(Contacts[[#This Row],[Registration Number]],'[1]ET- AC Registrations'!$G$5:$AC$8000,20,FALSE)=TRUE,"Yes","No"),"")</f>
        <v>No</v>
      </c>
      <c r="H1188" s="27" t="str">
        <f>IFERROR(IF(VLOOKUP(Contacts[[#This Row],[Registration Number]],'[1]ET- AC Registrations'!$G$5:$AC$8000,21,FALSE)=TRUE,"Yes","No"),"")</f>
        <v>Yes</v>
      </c>
      <c r="I1188" s="26" t="str">
        <f>IFERROR(IF(VLOOKUP(Contacts[[#This Row],[Registration Number]],'[1]ET- AC Registrations'!$G$5:$AC$8000,22,FALSE)=TRUE,"Yes","No"),"")</f>
        <v>No</v>
      </c>
      <c r="J1188" s="27" t="str">
        <f>IFERROR(IF(VLOOKUP(Contacts[[#This Row],[Registration Number]],'[1]ET- AC Registrations'!$G$5:$AC$8000,23,FALSE)=TRUE,"Yes","No"),"")</f>
        <v>No</v>
      </c>
      <c r="K1188" s="26" t="str">
        <f>IFERROR(INDEX('[1]ET- AC Registrations'!$A$5:$AE$8000,MATCH(Contacts[[#This Row],[Registration Number]],'[1]ET- AC Registrations'!$G$5:$G$8000,0),MATCH("City",'[1]ET- AC Registrations'!$A$5:$AE$5,0)),"")</f>
        <v>Lebanon</v>
      </c>
    </row>
    <row r="1189" spans="2:11" ht="30" customHeight="1" x14ac:dyDescent="0.3">
      <c r="B1189" s="1" t="s">
        <v>1199</v>
      </c>
      <c r="C1189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89" s="2"/>
      <c r="E1189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89" s="4" t="str">
        <f>IF(C1189="","",IF(COUNTIFS('[1]ET-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89" s="27" t="str">
        <f>IFERROR(IF(VLOOKUP(Contacts[[#This Row],[Registration Number]],'[1]ET- AC Registrations'!$G$5:$AC$8000,20,FALSE)=TRUE,"Yes","No"),"")</f>
        <v>No</v>
      </c>
      <c r="H1189" s="27" t="str">
        <f>IFERROR(IF(VLOOKUP(Contacts[[#This Row],[Registration Number]],'[1]ET- AC Registrations'!$G$5:$AC$8000,21,FALSE)=TRUE,"Yes","No"),"")</f>
        <v>Yes</v>
      </c>
      <c r="I1189" s="26" t="str">
        <f>IFERROR(IF(VLOOKUP(Contacts[[#This Row],[Registration Number]],'[1]ET- AC Registrations'!$G$5:$AC$8000,22,FALSE)=TRUE,"Yes","No"),"")</f>
        <v>No</v>
      </c>
      <c r="J1189" s="27" t="str">
        <f>IFERROR(IF(VLOOKUP(Contacts[[#This Row],[Registration Number]],'[1]ET- AC Registrations'!$G$5:$AC$8000,23,FALSE)=TRUE,"Yes","No"),"")</f>
        <v>No</v>
      </c>
      <c r="K1189" s="26" t="str">
        <f>IFERROR(INDEX('[1]ET- AC Registrations'!$A$5:$AE$8000,MATCH(Contacts[[#This Row],[Registration Number]],'[1]ET- AC Registrations'!$G$5:$G$8000,0),MATCH("City",'[1]ET- AC Registrations'!$A$5:$AE$5,0)),"")</f>
        <v>Lebanon</v>
      </c>
    </row>
    <row r="1190" spans="2:11" ht="30" customHeight="1" x14ac:dyDescent="0.3">
      <c r="B1190" s="1" t="s">
        <v>1200</v>
      </c>
      <c r="C1190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90" s="2"/>
      <c r="E1190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90" s="4" t="str">
        <f>IF(C1190="","",IF(COUNTIFS('[1]ET-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90" s="27" t="str">
        <f>IFERROR(IF(VLOOKUP(Contacts[[#This Row],[Registration Number]],'[1]ET- AC Registrations'!$G$5:$AC$8000,20,FALSE)=TRUE,"Yes","No"),"")</f>
        <v>Yes</v>
      </c>
      <c r="H1190" s="27" t="str">
        <f>IFERROR(IF(VLOOKUP(Contacts[[#This Row],[Registration Number]],'[1]ET- AC Registrations'!$G$5:$AC$8000,21,FALSE)=TRUE,"Yes","No"),"")</f>
        <v>No</v>
      </c>
      <c r="I1190" s="26" t="str">
        <f>IFERROR(IF(VLOOKUP(Contacts[[#This Row],[Registration Number]],'[1]ET- AC Registrations'!$G$5:$AC$8000,22,FALSE)=TRUE,"Yes","No"),"")</f>
        <v>No</v>
      </c>
      <c r="J1190" s="27" t="str">
        <f>IFERROR(IF(VLOOKUP(Contacts[[#This Row],[Registration Number]],'[1]ET- AC Registrations'!$G$5:$AC$8000,23,FALSE)=TRUE,"Yes","No"),"")</f>
        <v>No</v>
      </c>
      <c r="K1190" s="26" t="str">
        <f>IFERROR(INDEX('[1]ET- AC Registrations'!$A$5:$AE$8000,MATCH(Contacts[[#This Row],[Registration Number]],'[1]ET- AC Registrations'!$G$5:$G$8000,0),MATCH("City",'[1]ET- AC Registrations'!$A$5:$AE$5,0)),"")</f>
        <v>Dover</v>
      </c>
    </row>
    <row r="1191" spans="2:11" ht="30" customHeight="1" x14ac:dyDescent="0.3">
      <c r="B1191" s="1" t="s">
        <v>1201</v>
      </c>
      <c r="C1191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91" s="2"/>
      <c r="E1191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91" s="4" t="str">
        <f>IF(C1191="","",IF(COUNTIFS('[1]ET-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91" s="27" t="str">
        <f>IFERROR(IF(VLOOKUP(Contacts[[#This Row],[Registration Number]],'[1]ET- AC Registrations'!$G$5:$AC$8000,20,FALSE)=TRUE,"Yes","No"),"")</f>
        <v>No</v>
      </c>
      <c r="H1191" s="27" t="str">
        <f>IFERROR(IF(VLOOKUP(Contacts[[#This Row],[Registration Number]],'[1]ET- AC Registrations'!$G$5:$AC$8000,21,FALSE)=TRUE,"Yes","No"),"")</f>
        <v>Yes</v>
      </c>
      <c r="I1191" s="26" t="str">
        <f>IFERROR(IF(VLOOKUP(Contacts[[#This Row],[Registration Number]],'[1]ET- AC Registrations'!$G$5:$AC$8000,22,FALSE)=TRUE,"Yes","No"),"")</f>
        <v>No</v>
      </c>
      <c r="J1191" s="27" t="str">
        <f>IFERROR(IF(VLOOKUP(Contacts[[#This Row],[Registration Number]],'[1]ET- AC Registrations'!$G$5:$AC$8000,23,FALSE)=TRUE,"Yes","No"),"")</f>
        <v>No</v>
      </c>
      <c r="K1191" s="26" t="str">
        <f>IFERROR(INDEX('[1]ET- AC Registrations'!$A$5:$AE$8000,MATCH(Contacts[[#This Row],[Registration Number]],'[1]ET- AC Registrations'!$G$5:$G$8000,0),MATCH("City",'[1]ET- AC Registrations'!$A$5:$AE$5,0)),"")</f>
        <v>Danville</v>
      </c>
    </row>
    <row r="1192" spans="2:11" ht="30" customHeight="1" x14ac:dyDescent="0.3">
      <c r="B1192" s="1" t="s">
        <v>1202</v>
      </c>
      <c r="C1192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92" s="2"/>
      <c r="E1192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92" s="4" t="str">
        <f>IF(C1192="","",IF(COUNTIFS('[1]ET-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92" s="27" t="str">
        <f>IFERROR(IF(VLOOKUP(Contacts[[#This Row],[Registration Number]],'[1]ET- AC Registrations'!$G$5:$AC$8000,20,FALSE)=TRUE,"Yes","No"),"")</f>
        <v>Yes</v>
      </c>
      <c r="H1192" s="27" t="str">
        <f>IFERROR(IF(VLOOKUP(Contacts[[#This Row],[Registration Number]],'[1]ET- AC Registrations'!$G$5:$AC$8000,21,FALSE)=TRUE,"Yes","No"),"")</f>
        <v>No</v>
      </c>
      <c r="I1192" s="26" t="str">
        <f>IFERROR(IF(VLOOKUP(Contacts[[#This Row],[Registration Number]],'[1]ET- AC Registrations'!$G$5:$AC$8000,22,FALSE)=TRUE,"Yes","No"),"")</f>
        <v>No</v>
      </c>
      <c r="J1192" s="27" t="str">
        <f>IFERROR(IF(VLOOKUP(Contacts[[#This Row],[Registration Number]],'[1]ET- AC Registrations'!$G$5:$AC$8000,23,FALSE)=TRUE,"Yes","No"),"")</f>
        <v>No</v>
      </c>
      <c r="K1192" s="26" t="str">
        <f>IFERROR(INDEX('[1]ET- AC Registrations'!$A$5:$AE$8000,MATCH(Contacts[[#This Row],[Registration Number]],'[1]ET- AC Registrations'!$G$5:$G$8000,0),MATCH("City",'[1]ET- AC Registrations'!$A$5:$AE$5,0)),"")</f>
        <v>Shippensburg</v>
      </c>
    </row>
    <row r="1193" spans="2:11" ht="30" customHeight="1" x14ac:dyDescent="0.3">
      <c r="B1193" s="1" t="s">
        <v>1203</v>
      </c>
      <c r="C1193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193" s="2"/>
      <c r="E1193" s="3">
        <f>IFERROR(INDEX('[1]ET- AC Registrations'!$A$5:$AE$8000,MATCH(Contacts[[#This Row],[Registration Number]],'[1]ET- AC Registrations'!$G$5:$G$8000,0),MATCH("Expiration Date",'[1]ET- AC Registrations'!$A$5:$AE$5,0)),"")</f>
        <v>45644</v>
      </c>
      <c r="F1193" s="4" t="str">
        <f>IF(C1193="","",IF(COUNTIFS('[1]ET-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193" s="27" t="str">
        <f>IFERROR(IF(VLOOKUP(Contacts[[#This Row],[Registration Number]],'[1]ET- AC Registrations'!$G$5:$AC$8000,20,FALSE)=TRUE,"Yes","No"),"")</f>
        <v>Yes</v>
      </c>
      <c r="H1193" s="27" t="str">
        <f>IFERROR(IF(VLOOKUP(Contacts[[#This Row],[Registration Number]],'[1]ET- AC Registrations'!$G$5:$AC$8000,21,FALSE)=TRUE,"Yes","No"),"")</f>
        <v>No</v>
      </c>
      <c r="I1193" s="26" t="str">
        <f>IFERROR(IF(VLOOKUP(Contacts[[#This Row],[Registration Number]],'[1]ET- AC Registrations'!$G$5:$AC$8000,22,FALSE)=TRUE,"Yes","No"),"")</f>
        <v>No</v>
      </c>
      <c r="J1193" s="27" t="str">
        <f>IFERROR(IF(VLOOKUP(Contacts[[#This Row],[Registration Number]],'[1]ET- AC Registrations'!$G$5:$AC$8000,23,FALSE)=TRUE,"Yes","No"),"")</f>
        <v>No</v>
      </c>
      <c r="K1193" s="26" t="str">
        <f>IFERROR(INDEX('[1]ET- AC Registrations'!$A$5:$AE$8000,MATCH(Contacts[[#This Row],[Registration Number]],'[1]ET- AC Registrations'!$G$5:$G$8000,0),MATCH("City",'[1]ET- AC Registrations'!$A$5:$AE$5,0)),"")</f>
        <v>Ephrata</v>
      </c>
    </row>
    <row r="1194" spans="2:11" ht="30" customHeight="1" x14ac:dyDescent="0.3">
      <c r="B1194" s="1" t="s">
        <v>1204</v>
      </c>
      <c r="C1194" s="2" t="str">
        <f>IFERROR(INDEX('[1]ET- AC Registrations'!$A$5:$AE$8000,MATCH(Contacts[[#This Row],[Registration Number]],'[1]ET- AC Registrations'!$G$5:$G$8000,0),MATCH("Operation Name",'[1]ET- AC Registrations'!$A$5:$AE$5,0)),"")</f>
        <v>D &amp; V Trading Inc</v>
      </c>
      <c r="D1194" s="2"/>
      <c r="E1194" s="3">
        <f>IFERROR(INDEX('[1]ET- AC Registrations'!$A$5:$AE$8000,MATCH(Contacts[[#This Row],[Registration Number]],'[1]ET- AC Registrations'!$G$5:$G$8000,0),MATCH("Expiration Date",'[1]ET- AC Registrations'!$A$5:$AE$5,0)),"")</f>
        <v>45645</v>
      </c>
      <c r="F1194" s="4" t="str">
        <f>IF(C1194="","",IF(COUNTIFS('[1]ET-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94" s="27" t="str">
        <f>IFERROR(IF(VLOOKUP(Contacts[[#This Row],[Registration Number]],'[1]ET- AC Registrations'!$G$5:$AC$8000,20,FALSE)=TRUE,"Yes","No"),"")</f>
        <v>Yes</v>
      </c>
      <c r="H1194" s="27" t="str">
        <f>IFERROR(IF(VLOOKUP(Contacts[[#This Row],[Registration Number]],'[1]ET- AC Registrations'!$G$5:$AC$8000,21,FALSE)=TRUE,"Yes","No"),"")</f>
        <v>No</v>
      </c>
      <c r="I1194" s="26" t="str">
        <f>IFERROR(IF(VLOOKUP(Contacts[[#This Row],[Registration Number]],'[1]ET- AC Registrations'!$G$5:$AC$8000,22,FALSE)=TRUE,"Yes","No"),"")</f>
        <v>No</v>
      </c>
      <c r="J1194" s="27" t="str">
        <f>IFERROR(IF(VLOOKUP(Contacts[[#This Row],[Registration Number]],'[1]ET- AC Registrations'!$G$5:$AC$8000,23,FALSE)=TRUE,"Yes","No"),"")</f>
        <v>No</v>
      </c>
      <c r="K1194" s="26" t="str">
        <f>IFERROR(INDEX('[1]ET- AC Registrations'!$A$5:$AE$8000,MATCH(Contacts[[#This Row],[Registration Number]],'[1]ET- AC Registrations'!$G$5:$G$8000,0),MATCH("City",'[1]ET- AC Registrations'!$A$5:$AE$5,0)),"")</f>
        <v>San Leandro</v>
      </c>
    </row>
    <row r="1195" spans="2:11" ht="30" hidden="1" customHeight="1" x14ac:dyDescent="0.3">
      <c r="B1195" s="1" t="s">
        <v>1205</v>
      </c>
      <c r="C119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95" s="2"/>
      <c r="E119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95" s="4" t="str">
        <f>IF(C1195="","",IF(COUNTIFS('[1]ET-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95" s="27" t="str">
        <f>IFERROR(IF(VLOOKUP(Contacts[[#This Row],[Registration Number]],'[1]ET- AC Registrations'!$G$5:$AC$8000,20,FALSE)=TRUE,"Yes","No"),"")</f>
        <v/>
      </c>
      <c r="H1195" s="27" t="str">
        <f>IFERROR(IF(VLOOKUP(Contacts[[#This Row],[Registration Number]],'[1]ET- AC Registrations'!$G$5:$AC$8000,21,FALSE)=TRUE,"Yes","No"),"")</f>
        <v/>
      </c>
      <c r="I1195" s="26" t="str">
        <f>IFERROR(IF(VLOOKUP(Contacts[[#This Row],[Registration Number]],'[1]ET- AC Registrations'!$G$5:$AC$8000,22,FALSE)=TRUE,"Yes","No"),"")</f>
        <v/>
      </c>
      <c r="J1195" s="27" t="str">
        <f>IFERROR(IF(VLOOKUP(Contacts[[#This Row],[Registration Number]],'[1]ET- AC Registrations'!$G$5:$AC$8000,23,FALSE)=TRUE,"Yes","No"),"")</f>
        <v/>
      </c>
      <c r="K119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196" spans="2:11" ht="30" customHeight="1" x14ac:dyDescent="0.3">
      <c r="B1196" s="1" t="s">
        <v>1206</v>
      </c>
      <c r="C1196" s="2" t="str">
        <f>IFERROR(INDEX('[1]ET- AC Registrations'!$A$5:$AE$8000,MATCH(Contacts[[#This Row],[Registration Number]],'[1]ET- AC Registrations'!$G$5:$G$8000,0),MATCH("Operation Name",'[1]ET- AC Registrations'!$A$5:$AE$5,0)),"")</f>
        <v>Terra Linda Farms</v>
      </c>
      <c r="D1196" s="2"/>
      <c r="E1196" s="3">
        <f>IFERROR(INDEX('[1]ET- AC Registrations'!$A$5:$AE$8000,MATCH(Contacts[[#This Row],[Registration Number]],'[1]ET- AC Registrations'!$G$5:$G$8000,0),MATCH("Expiration Date",'[1]ET- AC Registrations'!$A$5:$AE$5,0)),"")</f>
        <v>45646</v>
      </c>
      <c r="F1196" s="4" t="str">
        <f>IF(C1196="","",IF(COUNTIFS('[1]ET-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96" s="27" t="str">
        <f>IFERROR(IF(VLOOKUP(Contacts[[#This Row],[Registration Number]],'[1]ET- AC Registrations'!$G$5:$AC$8000,20,FALSE)=TRUE,"Yes","No"),"")</f>
        <v>No</v>
      </c>
      <c r="H1196" s="27" t="str">
        <f>IFERROR(IF(VLOOKUP(Contacts[[#This Row],[Registration Number]],'[1]ET- AC Registrations'!$G$5:$AC$8000,21,FALSE)=TRUE,"Yes","No"),"")</f>
        <v>No</v>
      </c>
      <c r="I1196" s="26" t="str">
        <f>IFERROR(IF(VLOOKUP(Contacts[[#This Row],[Registration Number]],'[1]ET- AC Registrations'!$G$5:$AC$8000,22,FALSE)=TRUE,"Yes","No"),"")</f>
        <v>Yes</v>
      </c>
      <c r="J1196" s="27" t="str">
        <f>IFERROR(IF(VLOOKUP(Contacts[[#This Row],[Registration Number]],'[1]ET- AC Registrations'!$G$5:$AC$8000,23,FALSE)=TRUE,"Yes","No"),"")</f>
        <v>No</v>
      </c>
      <c r="K1196" s="26" t="str">
        <f>IFERROR(INDEX('[1]ET- AC Registrations'!$A$5:$AE$8000,MATCH(Contacts[[#This Row],[Registration Number]],'[1]ET- AC Registrations'!$G$5:$G$8000,0),MATCH("City",'[1]ET- AC Registrations'!$A$5:$AE$5,0)),"")</f>
        <v>Riverdale</v>
      </c>
    </row>
    <row r="1197" spans="2:11" ht="30" customHeight="1" x14ac:dyDescent="0.3">
      <c r="B1197" s="1" t="s">
        <v>1207</v>
      </c>
      <c r="C1197" s="2" t="str">
        <f>IFERROR(INDEX('[1]ET- AC Registrations'!$A$5:$AE$8000,MATCH(Contacts[[#This Row],[Registration Number]],'[1]ET- AC Registrations'!$G$5:$G$8000,0),MATCH("Operation Name",'[1]ET- AC Registrations'!$A$5:$AE$5,0)),"")</f>
        <v>Schmitz Ranch</v>
      </c>
      <c r="D1197" s="2"/>
      <c r="E1197" s="3">
        <f>IFERROR(INDEX('[1]ET- AC Registrations'!$A$5:$AE$8000,MATCH(Contacts[[#This Row],[Registration Number]],'[1]ET- AC Registrations'!$G$5:$G$8000,0),MATCH("Expiration Date",'[1]ET- AC Registrations'!$A$5:$AE$5,0)),"")</f>
        <v>45647</v>
      </c>
      <c r="F1197" s="4" t="str">
        <f>IF(C1197="","",IF(COUNTIFS('[1]ET-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97" s="27" t="str">
        <f>IFERROR(IF(VLOOKUP(Contacts[[#This Row],[Registration Number]],'[1]ET- AC Registrations'!$G$5:$AC$8000,20,FALSE)=TRUE,"Yes","No"),"")</f>
        <v>No</v>
      </c>
      <c r="H1197" s="27" t="str">
        <f>IFERROR(IF(VLOOKUP(Contacts[[#This Row],[Registration Number]],'[1]ET- AC Registrations'!$G$5:$AC$8000,21,FALSE)=TRUE,"Yes","No"),"")</f>
        <v>No</v>
      </c>
      <c r="I1197" s="26" t="str">
        <f>IFERROR(IF(VLOOKUP(Contacts[[#This Row],[Registration Number]],'[1]ET- AC Registrations'!$G$5:$AC$8000,22,FALSE)=TRUE,"Yes","No"),"")</f>
        <v>Yes</v>
      </c>
      <c r="J1197" s="27" t="str">
        <f>IFERROR(IF(VLOOKUP(Contacts[[#This Row],[Registration Number]],'[1]ET- AC Registrations'!$G$5:$AC$8000,23,FALSE)=TRUE,"Yes","No"),"")</f>
        <v>No</v>
      </c>
      <c r="K1197" s="26" t="str">
        <f>IFERROR(INDEX('[1]ET- AC Registrations'!$A$5:$AE$8000,MATCH(Contacts[[#This Row],[Registration Number]],'[1]ET- AC Registrations'!$G$5:$G$8000,0),MATCH("City",'[1]ET- AC Registrations'!$A$5:$AE$5,0)),"")</f>
        <v>San Leandro</v>
      </c>
    </row>
    <row r="1198" spans="2:11" ht="30" customHeight="1" x14ac:dyDescent="0.3">
      <c r="B1198" s="1" t="s">
        <v>1208</v>
      </c>
      <c r="C1198" s="2" t="str">
        <f>IFERROR(INDEX('[1]ET- AC Registrations'!$A$5:$AE$8000,MATCH(Contacts[[#This Row],[Registration Number]],'[1]ET- AC Registrations'!$G$5:$G$8000,0),MATCH("Operation Name",'[1]ET- AC Registrations'!$A$5:$AE$5,0)),"")</f>
        <v>True World Foods Sacramento LLC</v>
      </c>
      <c r="D1198" s="2"/>
      <c r="E1198" s="3">
        <f>IFERROR(INDEX('[1]ET- AC Registrations'!$A$5:$AE$8000,MATCH(Contacts[[#This Row],[Registration Number]],'[1]ET- AC Registrations'!$G$5:$G$8000,0),MATCH("Expiration Date",'[1]ET- AC Registrations'!$A$5:$AE$5,0)),"")</f>
        <v>45647</v>
      </c>
      <c r="F1198" s="4" t="str">
        <f>IF(C1198="","",IF(COUNTIFS('[1]ET-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198" s="27" t="str">
        <f>IFERROR(IF(VLOOKUP(Contacts[[#This Row],[Registration Number]],'[1]ET- AC Registrations'!$G$5:$AC$8000,20,FALSE)=TRUE,"Yes","No"),"")</f>
        <v>Yes</v>
      </c>
      <c r="H1198" s="27" t="str">
        <f>IFERROR(IF(VLOOKUP(Contacts[[#This Row],[Registration Number]],'[1]ET- AC Registrations'!$G$5:$AC$8000,21,FALSE)=TRUE,"Yes","No"),"")</f>
        <v>Yes</v>
      </c>
      <c r="I1198" s="26" t="str">
        <f>IFERROR(IF(VLOOKUP(Contacts[[#This Row],[Registration Number]],'[1]ET- AC Registrations'!$G$5:$AC$8000,22,FALSE)=TRUE,"Yes","No"),"")</f>
        <v>Yes</v>
      </c>
      <c r="J1198" s="27" t="str">
        <f>IFERROR(IF(VLOOKUP(Contacts[[#This Row],[Registration Number]],'[1]ET- AC Registrations'!$G$5:$AC$8000,23,FALSE)=TRUE,"Yes","No"),"")</f>
        <v>No</v>
      </c>
      <c r="K1198" s="26" t="str">
        <f>IFERROR(INDEX('[1]ET- AC Registrations'!$A$5:$AE$8000,MATCH(Contacts[[#This Row],[Registration Number]],'[1]ET- AC Registrations'!$G$5:$G$8000,0),MATCH("City",'[1]ET- AC Registrations'!$A$5:$AE$5,0)),"")</f>
        <v>Sacramento</v>
      </c>
    </row>
    <row r="1199" spans="2:11" ht="30" hidden="1" customHeight="1" x14ac:dyDescent="0.3">
      <c r="B1199" s="1" t="s">
        <v>1209</v>
      </c>
      <c r="C1199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199" s="2"/>
      <c r="E1199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199" s="4" t="str">
        <f>IF(C1199="","",IF(COUNTIFS('[1]ET-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199" s="27" t="str">
        <f>IFERROR(IF(VLOOKUP(Contacts[[#This Row],[Registration Number]],'[1]ET- AC Registrations'!$G$5:$AC$8000,20,FALSE)=TRUE,"Yes","No"),"")</f>
        <v/>
      </c>
      <c r="H1199" s="27" t="str">
        <f>IFERROR(IF(VLOOKUP(Contacts[[#This Row],[Registration Number]],'[1]ET- AC Registrations'!$G$5:$AC$8000,21,FALSE)=TRUE,"Yes","No"),"")</f>
        <v/>
      </c>
      <c r="I1199" s="26" t="str">
        <f>IFERROR(IF(VLOOKUP(Contacts[[#This Row],[Registration Number]],'[1]ET- AC Registrations'!$G$5:$AC$8000,22,FALSE)=TRUE,"Yes","No"),"")</f>
        <v/>
      </c>
      <c r="J1199" s="27" t="str">
        <f>IFERROR(IF(VLOOKUP(Contacts[[#This Row],[Registration Number]],'[1]ET- AC Registrations'!$G$5:$AC$8000,23,FALSE)=TRUE,"Yes","No"),"")</f>
        <v/>
      </c>
      <c r="K1199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200" spans="2:11" ht="30" hidden="1" customHeight="1" x14ac:dyDescent="0.3">
      <c r="B1200" s="1" t="s">
        <v>1210</v>
      </c>
      <c r="C1200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200" s="2"/>
      <c r="E1200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200" s="4" t="str">
        <f>IF(C1200="","",IF(COUNTIFS('[1]ET-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200" s="27" t="str">
        <f>IFERROR(IF(VLOOKUP(Contacts[[#This Row],[Registration Number]],'[1]ET- AC Registrations'!$G$5:$AC$8000,20,FALSE)=TRUE,"Yes","No"),"")</f>
        <v/>
      </c>
      <c r="H1200" s="27" t="str">
        <f>IFERROR(IF(VLOOKUP(Contacts[[#This Row],[Registration Number]],'[1]ET- AC Registrations'!$G$5:$AC$8000,21,FALSE)=TRUE,"Yes","No"),"")</f>
        <v/>
      </c>
      <c r="I1200" s="26" t="str">
        <f>IFERROR(IF(VLOOKUP(Contacts[[#This Row],[Registration Number]],'[1]ET- AC Registrations'!$G$5:$AC$8000,22,FALSE)=TRUE,"Yes","No"),"")</f>
        <v/>
      </c>
      <c r="J1200" s="27" t="str">
        <f>IFERROR(IF(VLOOKUP(Contacts[[#This Row],[Registration Number]],'[1]ET- AC Registrations'!$G$5:$AC$8000,23,FALSE)=TRUE,"Yes","No"),"")</f>
        <v/>
      </c>
      <c r="K1200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201" spans="2:11" ht="30" customHeight="1" x14ac:dyDescent="0.3">
      <c r="B1201" s="1" t="s">
        <v>1211</v>
      </c>
      <c r="C1201" s="2" t="str">
        <f>IFERROR(INDEX('[1]ET- AC Registrations'!$A$5:$AE$8000,MATCH(Contacts[[#This Row],[Registration Number]],'[1]ET- AC Registrations'!$G$5:$G$8000,0),MATCH("Operation Name",'[1]ET- AC Registrations'!$A$5:$AE$5,0)),"")</f>
        <v>RW Sauder Inc</v>
      </c>
      <c r="D1201" s="2"/>
      <c r="E1201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201" s="4" t="str">
        <f>IF(C1201="","",IF(COUNTIFS('[1]ET-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01" s="27" t="str">
        <f>IFERROR(IF(VLOOKUP(Contacts[[#This Row],[Registration Number]],'[1]ET- AC Registrations'!$G$5:$AC$8000,20,FALSE)=TRUE,"Yes","No"),"")</f>
        <v>Yes</v>
      </c>
      <c r="H1201" s="27" t="str">
        <f>IFERROR(IF(VLOOKUP(Contacts[[#This Row],[Registration Number]],'[1]ET- AC Registrations'!$G$5:$AC$8000,21,FALSE)=TRUE,"Yes","No"),"")</f>
        <v>No</v>
      </c>
      <c r="I1201" s="26" t="str">
        <f>IFERROR(IF(VLOOKUP(Contacts[[#This Row],[Registration Number]],'[1]ET- AC Registrations'!$G$5:$AC$8000,22,FALSE)=TRUE,"Yes","No"),"")</f>
        <v>No</v>
      </c>
      <c r="J1201" s="27" t="str">
        <f>IFERROR(IF(VLOOKUP(Contacts[[#This Row],[Registration Number]],'[1]ET- AC Registrations'!$G$5:$AC$8000,23,FALSE)=TRUE,"Yes","No"),"")</f>
        <v>No</v>
      </c>
      <c r="K1201" s="26" t="str">
        <f>IFERROR(INDEX('[1]ET- AC Registrations'!$A$5:$AE$8000,MATCH(Contacts[[#This Row],[Registration Number]],'[1]ET- AC Registrations'!$G$5:$G$8000,0),MATCH("City",'[1]ET- AC Registrations'!$A$5:$AE$5,0)),"")</f>
        <v>Ephrata</v>
      </c>
    </row>
    <row r="1202" spans="2:11" ht="30" customHeight="1" x14ac:dyDescent="0.3">
      <c r="B1202" s="1" t="s">
        <v>1212</v>
      </c>
      <c r="C1202" s="2" t="str">
        <f>IFERROR(INDEX('[1]ET- AC Registrations'!$A$5:$AE$8000,MATCH(Contacts[[#This Row],[Registration Number]],'[1]ET- AC Registrations'!$G$5:$G$8000,0),MATCH("Operation Name",'[1]ET- AC Registrations'!$A$5:$AE$5,0)),"")</f>
        <v>RW Sauder Inc</v>
      </c>
      <c r="D1202" s="2"/>
      <c r="E1202" s="3">
        <f>IFERROR(INDEX('[1]ET- AC Registrations'!$A$5:$AE$8000,MATCH(Contacts[[#This Row],[Registration Number]],'[1]ET- AC Registrations'!$G$5:$G$8000,0),MATCH("Expiration Date",'[1]ET- AC Registrations'!$A$5:$AE$5,0)),"")</f>
        <v>45652</v>
      </c>
      <c r="F1202" s="4" t="str">
        <f>IF(C1202="","",IF(COUNTIFS('[1]ET-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02" s="27" t="str">
        <f>IFERROR(IF(VLOOKUP(Contacts[[#This Row],[Registration Number]],'[1]ET- AC Registrations'!$G$5:$AC$8000,20,FALSE)=TRUE,"Yes","No"),"")</f>
        <v>Yes</v>
      </c>
      <c r="H1202" s="27" t="str">
        <f>IFERROR(IF(VLOOKUP(Contacts[[#This Row],[Registration Number]],'[1]ET- AC Registrations'!$G$5:$AC$8000,21,FALSE)=TRUE,"Yes","No"),"")</f>
        <v>No</v>
      </c>
      <c r="I1202" s="26" t="str">
        <f>IFERROR(IF(VLOOKUP(Contacts[[#This Row],[Registration Number]],'[1]ET- AC Registrations'!$G$5:$AC$8000,22,FALSE)=TRUE,"Yes","No"),"")</f>
        <v>No</v>
      </c>
      <c r="J1202" s="27" t="str">
        <f>IFERROR(IF(VLOOKUP(Contacts[[#This Row],[Registration Number]],'[1]ET- AC Registrations'!$G$5:$AC$8000,23,FALSE)=TRUE,"Yes","No"),"")</f>
        <v>No</v>
      </c>
      <c r="K1202" s="26" t="str">
        <f>IFERROR(INDEX('[1]ET- AC Registrations'!$A$5:$AE$8000,MATCH(Contacts[[#This Row],[Registration Number]],'[1]ET- AC Registrations'!$G$5:$G$8000,0),MATCH("City",'[1]ET- AC Registrations'!$A$5:$AE$5,0)),"")</f>
        <v>Lititz</v>
      </c>
    </row>
    <row r="1203" spans="2:11" ht="30" customHeight="1" x14ac:dyDescent="0.3">
      <c r="B1203" s="1" t="s">
        <v>1213</v>
      </c>
      <c r="C1203" s="2" t="str">
        <f>IFERROR(INDEX('[1]ET- AC Registrations'!$A$5:$AE$8000,MATCH(Contacts[[#This Row],[Registration Number]],'[1]ET- AC Registrations'!$G$5:$G$8000,0),MATCH("Operation Name",'[1]ET- AC Registrations'!$A$5:$AE$5,0)),"")</f>
        <v>Driftless Meats LLC dba Vande Rose Farms</v>
      </c>
      <c r="D1203" s="2"/>
      <c r="E1203" s="3">
        <f>IFERROR(INDEX('[1]ET- AC Registrations'!$A$5:$AE$8000,MATCH(Contacts[[#This Row],[Registration Number]],'[1]ET- AC Registrations'!$G$5:$G$8000,0),MATCH("Expiration Date",'[1]ET- AC Registrations'!$A$5:$AE$5,0)),"")</f>
        <v>45653</v>
      </c>
      <c r="F1203" s="4" t="str">
        <f>IF(C1203="","",IF(COUNTIFS('[1]ET-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03" s="27" t="str">
        <f>IFERROR(IF(VLOOKUP(Contacts[[#This Row],[Registration Number]],'[1]ET- AC Registrations'!$G$5:$AC$8000,20,FALSE)=TRUE,"Yes","No"),"")</f>
        <v>No</v>
      </c>
      <c r="H1203" s="27" t="str">
        <f>IFERROR(IF(VLOOKUP(Contacts[[#This Row],[Registration Number]],'[1]ET- AC Registrations'!$G$5:$AC$8000,21,FALSE)=TRUE,"Yes","No"),"")</f>
        <v>No</v>
      </c>
      <c r="I1203" s="26" t="str">
        <f>IFERROR(IF(VLOOKUP(Contacts[[#This Row],[Registration Number]],'[1]ET- AC Registrations'!$G$5:$AC$8000,22,FALSE)=TRUE,"Yes","No"),"")</f>
        <v>Yes</v>
      </c>
      <c r="J1203" s="27" t="str">
        <f>IFERROR(IF(VLOOKUP(Contacts[[#This Row],[Registration Number]],'[1]ET- AC Registrations'!$G$5:$AC$8000,23,FALSE)=TRUE,"Yes","No"),"")</f>
        <v>No</v>
      </c>
      <c r="K1203" s="26" t="str">
        <f>IFERROR(INDEX('[1]ET- AC Registrations'!$A$5:$AE$8000,MATCH(Contacts[[#This Row],[Registration Number]],'[1]ET- AC Registrations'!$G$5:$G$8000,0),MATCH("City",'[1]ET- AC Registrations'!$A$5:$AE$5,0)),"")</f>
        <v>Luverne</v>
      </c>
    </row>
    <row r="1204" spans="2:11" ht="30" customHeight="1" x14ac:dyDescent="0.3">
      <c r="B1204" s="1" t="s">
        <v>1214</v>
      </c>
      <c r="C1204" s="2" t="str">
        <f>IFERROR(INDEX('[1]ET- AC Registrations'!$A$5:$AE$8000,MATCH(Contacts[[#This Row],[Registration Number]],'[1]ET- AC Registrations'!$G$5:$G$8000,0),MATCH("Operation Name",'[1]ET- AC Registrations'!$A$5:$AE$5,0)),"")</f>
        <v>Central Ave</v>
      </c>
      <c r="D1204" s="2"/>
      <c r="E1204" s="3">
        <f>IFERROR(INDEX('[1]ET- AC Registrations'!$A$5:$AE$8000,MATCH(Contacts[[#This Row],[Registration Number]],'[1]ET- AC Registrations'!$G$5:$G$8000,0),MATCH("Expiration Date",'[1]ET- AC Registrations'!$A$5:$AE$5,0)),"")</f>
        <v>45653</v>
      </c>
      <c r="F1204" s="4" t="str">
        <f>IF(C1204="","",IF(COUNTIFS('[1]ET-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04" s="27" t="str">
        <f>IFERROR(IF(VLOOKUP(Contacts[[#This Row],[Registration Number]],'[1]ET- AC Registrations'!$G$5:$AC$8000,20,FALSE)=TRUE,"Yes","No"),"")</f>
        <v>No</v>
      </c>
      <c r="H1204" s="27" t="str">
        <f>IFERROR(IF(VLOOKUP(Contacts[[#This Row],[Registration Number]],'[1]ET- AC Registrations'!$G$5:$AC$8000,21,FALSE)=TRUE,"Yes","No"),"")</f>
        <v>No</v>
      </c>
      <c r="I1204" s="26" t="str">
        <f>IFERROR(IF(VLOOKUP(Contacts[[#This Row],[Registration Number]],'[1]ET- AC Registrations'!$G$5:$AC$8000,22,FALSE)=TRUE,"Yes","No"),"")</f>
        <v>Yes</v>
      </c>
      <c r="J1204" s="27" t="str">
        <f>IFERROR(IF(VLOOKUP(Contacts[[#This Row],[Registration Number]],'[1]ET- AC Registrations'!$G$5:$AC$8000,23,FALSE)=TRUE,"Yes","No"),"")</f>
        <v>Yes</v>
      </c>
      <c r="K1204" s="26" t="str">
        <f>IFERROR(INDEX('[1]ET- AC Registrations'!$A$5:$AE$8000,MATCH(Contacts[[#This Row],[Registration Number]],'[1]ET- AC Registrations'!$G$5:$G$8000,0),MATCH("City",'[1]ET- AC Registrations'!$A$5:$AE$5,0)),"")</f>
        <v>Los Angeles</v>
      </c>
    </row>
    <row r="1205" spans="2:11" ht="30" hidden="1" customHeight="1" x14ac:dyDescent="0.3">
      <c r="B1205" s="1" t="s">
        <v>1215</v>
      </c>
      <c r="C1205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205" s="2"/>
      <c r="E1205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205" s="4" t="str">
        <f>IF(C1205="","",IF(COUNTIFS('[1]ET-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205" s="27" t="str">
        <f>IFERROR(IF(VLOOKUP(Contacts[[#This Row],[Registration Number]],'[1]ET- AC Registrations'!$G$5:$AC$8000,20,FALSE)=TRUE,"Yes","No"),"")</f>
        <v/>
      </c>
      <c r="H1205" s="27" t="str">
        <f>IFERROR(IF(VLOOKUP(Contacts[[#This Row],[Registration Number]],'[1]ET- AC Registrations'!$G$5:$AC$8000,21,FALSE)=TRUE,"Yes","No"),"")</f>
        <v/>
      </c>
      <c r="I1205" s="26" t="str">
        <f>IFERROR(IF(VLOOKUP(Contacts[[#This Row],[Registration Number]],'[1]ET- AC Registrations'!$G$5:$AC$8000,22,FALSE)=TRUE,"Yes","No"),"")</f>
        <v/>
      </c>
      <c r="J1205" s="27" t="str">
        <f>IFERROR(IF(VLOOKUP(Contacts[[#This Row],[Registration Number]],'[1]ET- AC Registrations'!$G$5:$AC$8000,23,FALSE)=TRUE,"Yes","No"),"")</f>
        <v/>
      </c>
      <c r="K1205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206" spans="2:11" ht="30" customHeight="1" x14ac:dyDescent="0.3">
      <c r="B1206" s="1" t="s">
        <v>1216</v>
      </c>
      <c r="C1206" s="2" t="str">
        <f>IFERROR(INDEX('[1]ET- AC Registrations'!$A$5:$AE$8000,MATCH(Contacts[[#This Row],[Registration Number]],'[1]ET- AC Registrations'!$G$5:$G$8000,0),MATCH("Operation Name",'[1]ET- AC Registrations'!$A$5:$AE$5,0)),"")</f>
        <v>Heritage Foods Holdings LLC</v>
      </c>
      <c r="D1206" s="2"/>
      <c r="E1206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1206" s="4" t="str">
        <f>IF(C1206="","",IF(COUNTIFS('[1]ET-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06" s="27" t="str">
        <f>IFERROR(IF(VLOOKUP(Contacts[[#This Row],[Registration Number]],'[1]ET- AC Registrations'!$G$5:$AC$8000,20,FALSE)=TRUE,"Yes","No"),"")</f>
        <v>No</v>
      </c>
      <c r="H1206" s="27" t="str">
        <f>IFERROR(IF(VLOOKUP(Contacts[[#This Row],[Registration Number]],'[1]ET- AC Registrations'!$G$5:$AC$8000,21,FALSE)=TRUE,"Yes","No"),"")</f>
        <v>No</v>
      </c>
      <c r="I1206" s="26" t="str">
        <f>IFERROR(IF(VLOOKUP(Contacts[[#This Row],[Registration Number]],'[1]ET- AC Registrations'!$G$5:$AC$8000,22,FALSE)=TRUE,"Yes","No"),"")</f>
        <v>Yes</v>
      </c>
      <c r="J1206" s="27" t="str">
        <f>IFERROR(IF(VLOOKUP(Contacts[[#This Row],[Registration Number]],'[1]ET- AC Registrations'!$G$5:$AC$8000,23,FALSE)=TRUE,"Yes","No"),"")</f>
        <v>No</v>
      </c>
      <c r="K1206" s="26" t="str">
        <f>IFERROR(INDEX('[1]ET- AC Registrations'!$A$5:$AE$8000,MATCH(Contacts[[#This Row],[Registration Number]],'[1]ET- AC Registrations'!$G$5:$G$8000,0),MATCH("City",'[1]ET- AC Registrations'!$A$5:$AE$5,0)),"")</f>
        <v>Fairfield</v>
      </c>
    </row>
    <row r="1207" spans="2:11" ht="30" customHeight="1" x14ac:dyDescent="0.3">
      <c r="B1207" s="1" t="s">
        <v>1217</v>
      </c>
      <c r="C1207" s="2" t="str">
        <f>IFERROR(INDEX('[1]ET- AC Registrations'!$A$5:$AE$8000,MATCH(Contacts[[#This Row],[Registration Number]],'[1]ET- AC Registrations'!$G$5:$G$8000,0),MATCH("Operation Name",'[1]ET- AC Registrations'!$A$5:$AE$5,0)),"")</f>
        <v>Artville Supply</v>
      </c>
      <c r="D1207" s="2"/>
      <c r="E1207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1207" s="4" t="str">
        <f>IF(C1207="","",IF(COUNTIFS('[1]ET-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07" s="27" t="str">
        <f>IFERROR(IF(VLOOKUP(Contacts[[#This Row],[Registration Number]],'[1]ET- AC Registrations'!$G$5:$AC$8000,20,FALSE)=TRUE,"Yes","No"),"")</f>
        <v>Yes</v>
      </c>
      <c r="H1207" s="27" t="str">
        <f>IFERROR(IF(VLOOKUP(Contacts[[#This Row],[Registration Number]],'[1]ET- AC Registrations'!$G$5:$AC$8000,21,FALSE)=TRUE,"Yes","No"),"")</f>
        <v>No</v>
      </c>
      <c r="I1207" s="26" t="str">
        <f>IFERROR(IF(VLOOKUP(Contacts[[#This Row],[Registration Number]],'[1]ET- AC Registrations'!$G$5:$AC$8000,22,FALSE)=TRUE,"Yes","No"),"")</f>
        <v>Yes</v>
      </c>
      <c r="J1207" s="27" t="str">
        <f>IFERROR(IF(VLOOKUP(Contacts[[#This Row],[Registration Number]],'[1]ET- AC Registrations'!$G$5:$AC$8000,23,FALSE)=TRUE,"Yes","No"),"")</f>
        <v>Yes</v>
      </c>
      <c r="K1207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1208" spans="2:11" ht="30" customHeight="1" x14ac:dyDescent="0.3">
      <c r="B1208" s="1" t="s">
        <v>1218</v>
      </c>
      <c r="C1208" s="2" t="str">
        <f>IFERROR(INDEX('[1]ET- AC Registrations'!$A$5:$AE$8000,MATCH(Contacts[[#This Row],[Registration Number]],'[1]ET- AC Registrations'!$G$5:$G$8000,0),MATCH("Operation Name",'[1]ET- AC Registrations'!$A$5:$AE$5,0)),"")</f>
        <v>FreezPak Logistics</v>
      </c>
      <c r="D1208" s="2"/>
      <c r="E1208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1208" s="4" t="str">
        <f>IF(C1208="","",IF(COUNTIFS('[1]ET-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08" s="27" t="str">
        <f>IFERROR(IF(VLOOKUP(Contacts[[#This Row],[Registration Number]],'[1]ET- AC Registrations'!$G$5:$AC$8000,20,FALSE)=TRUE,"Yes","No"),"")</f>
        <v>No</v>
      </c>
      <c r="H1208" s="27" t="str">
        <f>IFERROR(IF(VLOOKUP(Contacts[[#This Row],[Registration Number]],'[1]ET- AC Registrations'!$G$5:$AC$8000,21,FALSE)=TRUE,"Yes","No"),"")</f>
        <v>No</v>
      </c>
      <c r="I1208" s="26" t="str">
        <f>IFERROR(IF(VLOOKUP(Contacts[[#This Row],[Registration Number]],'[1]ET- AC Registrations'!$G$5:$AC$8000,22,FALSE)=TRUE,"Yes","No"),"")</f>
        <v>Yes</v>
      </c>
      <c r="J1208" s="27" t="str">
        <f>IFERROR(IF(VLOOKUP(Contacts[[#This Row],[Registration Number]],'[1]ET- AC Registrations'!$G$5:$AC$8000,23,FALSE)=TRUE,"Yes","No"),"")</f>
        <v>No</v>
      </c>
      <c r="K1208" s="26" t="str">
        <f>IFERROR(INDEX('[1]ET- AC Registrations'!$A$5:$AE$8000,MATCH(Contacts[[#This Row],[Registration Number]],'[1]ET- AC Registrations'!$G$5:$G$8000,0),MATCH("City",'[1]ET- AC Registrations'!$A$5:$AE$5,0)),"")</f>
        <v>Elizabeth</v>
      </c>
    </row>
    <row r="1209" spans="2:11" ht="30" customHeight="1" x14ac:dyDescent="0.3">
      <c r="B1209" s="1" t="s">
        <v>1219</v>
      </c>
      <c r="C1209" s="2" t="str">
        <f>IFERROR(INDEX('[1]ET- AC Registrations'!$A$5:$AE$8000,MATCH(Contacts[[#This Row],[Registration Number]],'[1]ET- AC Registrations'!$G$5:$G$8000,0),MATCH("Operation Name",'[1]ET- AC Registrations'!$A$5:$AE$5,0)),"")</f>
        <v>FreezPak Logistics</v>
      </c>
      <c r="D1209" s="2"/>
      <c r="E1209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1209" s="4" t="str">
        <f>IF(C1209="","",IF(COUNTIFS('[1]ET-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09" s="27" t="str">
        <f>IFERROR(IF(VLOOKUP(Contacts[[#This Row],[Registration Number]],'[1]ET- AC Registrations'!$G$5:$AC$8000,20,FALSE)=TRUE,"Yes","No"),"")</f>
        <v>No</v>
      </c>
      <c r="H1209" s="27" t="str">
        <f>IFERROR(IF(VLOOKUP(Contacts[[#This Row],[Registration Number]],'[1]ET- AC Registrations'!$G$5:$AC$8000,21,FALSE)=TRUE,"Yes","No"),"")</f>
        <v>No</v>
      </c>
      <c r="I1209" s="26" t="str">
        <f>IFERROR(IF(VLOOKUP(Contacts[[#This Row],[Registration Number]],'[1]ET- AC Registrations'!$G$5:$AC$8000,22,FALSE)=TRUE,"Yes","No"),"")</f>
        <v>Yes</v>
      </c>
      <c r="J1209" s="27" t="str">
        <f>IFERROR(IF(VLOOKUP(Contacts[[#This Row],[Registration Number]],'[1]ET- AC Registrations'!$G$5:$AC$8000,23,FALSE)=TRUE,"Yes","No"),"")</f>
        <v>No</v>
      </c>
      <c r="K1209" s="26" t="str">
        <f>IFERROR(INDEX('[1]ET- AC Registrations'!$A$5:$AE$8000,MATCH(Contacts[[#This Row],[Registration Number]],'[1]ET- AC Registrations'!$G$5:$G$8000,0),MATCH("City",'[1]ET- AC Registrations'!$A$5:$AE$5,0)),"")</f>
        <v>Carteret</v>
      </c>
    </row>
    <row r="1210" spans="2:11" ht="30" customHeight="1" x14ac:dyDescent="0.3">
      <c r="B1210" s="1" t="s">
        <v>1220</v>
      </c>
      <c r="C1210" s="2" t="str">
        <f>IFERROR(INDEX('[1]ET- AC Registrations'!$A$5:$AE$8000,MATCH(Contacts[[#This Row],[Registration Number]],'[1]ET- AC Registrations'!$G$5:$G$8000,0),MATCH("Operation Name",'[1]ET- AC Registrations'!$A$5:$AE$5,0)),"")</f>
        <v>SNR Enterprises LLC</v>
      </c>
      <c r="D1210" s="2"/>
      <c r="E1210" s="3">
        <f>IFERROR(INDEX('[1]ET- AC Registrations'!$A$5:$AE$8000,MATCH(Contacts[[#This Row],[Registration Number]],'[1]ET- AC Registrations'!$G$5:$G$8000,0),MATCH("Expiration Date",'[1]ET- AC Registrations'!$A$5:$AE$5,0)),"")</f>
        <v>45654</v>
      </c>
      <c r="F1210" s="4" t="str">
        <f>IF(C1210="","",IF(COUNTIFS('[1]ET-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10" s="27" t="str">
        <f>IFERROR(IF(VLOOKUP(Contacts[[#This Row],[Registration Number]],'[1]ET- AC Registrations'!$G$5:$AC$8000,20,FALSE)=TRUE,"Yes","No"),"")</f>
        <v>Yes</v>
      </c>
      <c r="H1210" s="27" t="str">
        <f>IFERROR(IF(VLOOKUP(Contacts[[#This Row],[Registration Number]],'[1]ET- AC Registrations'!$G$5:$AC$8000,21,FALSE)=TRUE,"Yes","No"),"")</f>
        <v>No</v>
      </c>
      <c r="I1210" s="26" t="str">
        <f>IFERROR(IF(VLOOKUP(Contacts[[#This Row],[Registration Number]],'[1]ET- AC Registrations'!$G$5:$AC$8000,22,FALSE)=TRUE,"Yes","No"),"")</f>
        <v>No</v>
      </c>
      <c r="J1210" s="27" t="str">
        <f>IFERROR(IF(VLOOKUP(Contacts[[#This Row],[Registration Number]],'[1]ET- AC Registrations'!$G$5:$AC$8000,23,FALSE)=TRUE,"Yes","No"),"")</f>
        <v>No</v>
      </c>
      <c r="K1210" s="26" t="str">
        <f>IFERROR(INDEX('[1]ET- AC Registrations'!$A$5:$AE$8000,MATCH(Contacts[[#This Row],[Registration Number]],'[1]ET- AC Registrations'!$G$5:$G$8000,0),MATCH("City",'[1]ET- AC Registrations'!$A$5:$AE$5,0)),"")</f>
        <v>Ligonier</v>
      </c>
    </row>
    <row r="1211" spans="2:11" ht="30" customHeight="1" x14ac:dyDescent="0.3">
      <c r="B1211" s="1" t="s">
        <v>1221</v>
      </c>
      <c r="C1211" s="2" t="str">
        <f>IFERROR(INDEX('[1]ET- AC Registrations'!$A$5:$AE$8000,MATCH(Contacts[[#This Row],[Registration Number]],'[1]ET- AC Registrations'!$G$5:$G$8000,0),MATCH("Operation Name",'[1]ET- AC Registrations'!$A$5:$AE$5,0)),"")</f>
        <v>United Food Trading</v>
      </c>
      <c r="D1211" s="2"/>
      <c r="E1211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1" s="4" t="str">
        <f>IF(C1211="","",IF(COUNTIFS('[1]ET-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1" s="27" t="str">
        <f>IFERROR(IF(VLOOKUP(Contacts[[#This Row],[Registration Number]],'[1]ET- AC Registrations'!$G$5:$AC$8000,20,FALSE)=TRUE,"Yes","No"),"")</f>
        <v>Yes</v>
      </c>
      <c r="H1211" s="27" t="str">
        <f>IFERROR(IF(VLOOKUP(Contacts[[#This Row],[Registration Number]],'[1]ET- AC Registrations'!$G$5:$AC$8000,21,FALSE)=TRUE,"Yes","No"),"")</f>
        <v>Yes</v>
      </c>
      <c r="I1211" s="26" t="str">
        <f>IFERROR(IF(VLOOKUP(Contacts[[#This Row],[Registration Number]],'[1]ET- AC Registrations'!$G$5:$AC$8000,22,FALSE)=TRUE,"Yes","No"),"")</f>
        <v>Yes</v>
      </c>
      <c r="J1211" s="27" t="str">
        <f>IFERROR(IF(VLOOKUP(Contacts[[#This Row],[Registration Number]],'[1]ET- AC Registrations'!$G$5:$AC$8000,23,FALSE)=TRUE,"Yes","No"),"")</f>
        <v>Yes</v>
      </c>
      <c r="K1211" s="26" t="str">
        <f>IFERROR(INDEX('[1]ET- AC Registrations'!$A$5:$AE$8000,MATCH(Contacts[[#This Row],[Registration Number]],'[1]ET- AC Registrations'!$G$5:$G$8000,0),MATCH("City",'[1]ET- AC Registrations'!$A$5:$AE$5,0)),"")</f>
        <v>El Centro</v>
      </c>
    </row>
    <row r="1212" spans="2:11" ht="30" customHeight="1" x14ac:dyDescent="0.3">
      <c r="B1212" s="1" t="s">
        <v>1222</v>
      </c>
      <c r="C1212" s="2" t="str">
        <f>IFERROR(INDEX('[1]ET- AC Registrations'!$A$5:$AE$8000,MATCH(Contacts[[#This Row],[Registration Number]],'[1]ET- AC Registrations'!$G$5:$G$8000,0),MATCH("Operation Name",'[1]ET- AC Registrations'!$A$5:$AE$5,0)),"")</f>
        <v>Sun Meat Co Inc</v>
      </c>
      <c r="D1212" s="2"/>
      <c r="E1212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2" s="4" t="str">
        <f>IF(C1212="","",IF(COUNTIFS('[1]ET-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2" s="27" t="str">
        <f>IFERROR(IF(VLOOKUP(Contacts[[#This Row],[Registration Number]],'[1]ET- AC Registrations'!$G$5:$AC$8000,20,FALSE)=TRUE,"Yes","No"),"")</f>
        <v>No</v>
      </c>
      <c r="H1212" s="27" t="str">
        <f>IFERROR(IF(VLOOKUP(Contacts[[#This Row],[Registration Number]],'[1]ET- AC Registrations'!$G$5:$AC$8000,21,FALSE)=TRUE,"Yes","No"),"")</f>
        <v>No</v>
      </c>
      <c r="I1212" s="26" t="str">
        <f>IFERROR(IF(VLOOKUP(Contacts[[#This Row],[Registration Number]],'[1]ET- AC Registrations'!$G$5:$AC$8000,22,FALSE)=TRUE,"Yes","No"),"")</f>
        <v>Yes</v>
      </c>
      <c r="J1212" s="27" t="str">
        <f>IFERROR(IF(VLOOKUP(Contacts[[#This Row],[Registration Number]],'[1]ET- AC Registrations'!$G$5:$AC$8000,23,FALSE)=TRUE,"Yes","No"),"")</f>
        <v>Yes</v>
      </c>
      <c r="K1212" s="26" t="str">
        <f>IFERROR(INDEX('[1]ET- AC Registrations'!$A$5:$AE$8000,MATCH(Contacts[[#This Row],[Registration Number]],'[1]ET- AC Registrations'!$G$5:$G$8000,0),MATCH("City",'[1]ET- AC Registrations'!$A$5:$AE$5,0)),"")</f>
        <v>Placentia</v>
      </c>
    </row>
    <row r="1213" spans="2:11" ht="30" customHeight="1" x14ac:dyDescent="0.3">
      <c r="B1213" s="1" t="s">
        <v>1223</v>
      </c>
      <c r="C1213" s="2" t="str">
        <f>IFERROR(INDEX('[1]ET- AC Registrations'!$A$5:$AE$8000,MATCH(Contacts[[#This Row],[Registration Number]],'[1]ET- AC Registrations'!$G$5:$G$8000,0),MATCH("Operation Name",'[1]ET- AC Registrations'!$A$5:$AE$5,0)),"")</f>
        <v>SBH Trading Co</v>
      </c>
      <c r="D1213" s="2"/>
      <c r="E1213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3" s="4" t="str">
        <f>IF(C1213="","",IF(COUNTIFS('[1]ET-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3" s="27" t="str">
        <f>IFERROR(IF(VLOOKUP(Contacts[[#This Row],[Registration Number]],'[1]ET- AC Registrations'!$G$5:$AC$8000,20,FALSE)=TRUE,"Yes","No"),"")</f>
        <v>No</v>
      </c>
      <c r="H1213" s="27" t="str">
        <f>IFERROR(IF(VLOOKUP(Contacts[[#This Row],[Registration Number]],'[1]ET- AC Registrations'!$G$5:$AC$8000,21,FALSE)=TRUE,"Yes","No"),"")</f>
        <v>No</v>
      </c>
      <c r="I1213" s="26" t="str">
        <f>IFERROR(IF(VLOOKUP(Contacts[[#This Row],[Registration Number]],'[1]ET- AC Registrations'!$G$5:$AC$8000,22,FALSE)=TRUE,"Yes","No"),"")</f>
        <v>Yes</v>
      </c>
      <c r="J1213" s="27" t="str">
        <f>IFERROR(IF(VLOOKUP(Contacts[[#This Row],[Registration Number]],'[1]ET- AC Registrations'!$G$5:$AC$8000,23,FALSE)=TRUE,"Yes","No"),"")</f>
        <v>No</v>
      </c>
      <c r="K1213" s="26" t="str">
        <f>IFERROR(INDEX('[1]ET- AC Registrations'!$A$5:$AE$8000,MATCH(Contacts[[#This Row],[Registration Number]],'[1]ET- AC Registrations'!$G$5:$G$8000,0),MATCH("City",'[1]ET- AC Registrations'!$A$5:$AE$5,0)),"")</f>
        <v>Fullerton</v>
      </c>
    </row>
    <row r="1214" spans="2:11" ht="30" customHeight="1" x14ac:dyDescent="0.3">
      <c r="B1214" s="1" t="s">
        <v>1224</v>
      </c>
      <c r="C1214" s="2" t="str">
        <f>IFERROR(INDEX('[1]ET- AC Registrations'!$A$5:$AE$8000,MATCH(Contacts[[#This Row],[Registration Number]],'[1]ET- AC Registrations'!$G$5:$G$8000,0),MATCH("Operation Name",'[1]ET- AC Registrations'!$A$5:$AE$5,0)),"")</f>
        <v>Pitman Family Farms</v>
      </c>
      <c r="D1214" s="2"/>
      <c r="E1214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4" s="4" t="str">
        <f>IF(C1214="","",IF(COUNTIFS('[1]ET-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4" s="27" t="str">
        <f>IFERROR(IF(VLOOKUP(Contacts[[#This Row],[Registration Number]],'[1]ET- AC Registrations'!$G$5:$AC$8000,20,FALSE)=TRUE,"Yes","No"),"")</f>
        <v>Yes</v>
      </c>
      <c r="H1214" s="27" t="str">
        <f>IFERROR(IF(VLOOKUP(Contacts[[#This Row],[Registration Number]],'[1]ET- AC Registrations'!$G$5:$AC$8000,21,FALSE)=TRUE,"Yes","No"),"")</f>
        <v>No</v>
      </c>
      <c r="I1214" s="26" t="str">
        <f>IFERROR(IF(VLOOKUP(Contacts[[#This Row],[Registration Number]],'[1]ET- AC Registrations'!$G$5:$AC$8000,22,FALSE)=TRUE,"Yes","No"),"")</f>
        <v>No</v>
      </c>
      <c r="J1214" s="27" t="str">
        <f>IFERROR(IF(VLOOKUP(Contacts[[#This Row],[Registration Number]],'[1]ET- AC Registrations'!$G$5:$AC$8000,23,FALSE)=TRUE,"Yes","No"),"")</f>
        <v>No</v>
      </c>
      <c r="K1214" s="26" t="str">
        <f>IFERROR(INDEX('[1]ET- AC Registrations'!$A$5:$AE$8000,MATCH(Contacts[[#This Row],[Registration Number]],'[1]ET- AC Registrations'!$G$5:$G$8000,0),MATCH("City",'[1]ET- AC Registrations'!$A$5:$AE$5,0)),"")</f>
        <v>Dinuba</v>
      </c>
    </row>
    <row r="1215" spans="2:11" ht="30" customHeight="1" x14ac:dyDescent="0.3">
      <c r="B1215" s="1" t="s">
        <v>1225</v>
      </c>
      <c r="C1215" s="2" t="str">
        <f>IFERROR(INDEX('[1]ET- AC Registrations'!$A$5:$AE$8000,MATCH(Contacts[[#This Row],[Registration Number]],'[1]ET- AC Registrations'!$G$5:$G$8000,0),MATCH("Operation Name",'[1]ET- AC Registrations'!$A$5:$AE$5,0)),"")</f>
        <v>PNL Meat Center Inc</v>
      </c>
      <c r="D1215" s="2"/>
      <c r="E1215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5" s="4" t="str">
        <f>IF(C1215="","",IF(COUNTIFS('[1]ET-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5" s="27" t="str">
        <f>IFERROR(IF(VLOOKUP(Contacts[[#This Row],[Registration Number]],'[1]ET- AC Registrations'!$G$5:$AC$8000,20,FALSE)=TRUE,"Yes","No"),"")</f>
        <v>Yes</v>
      </c>
      <c r="H1215" s="27" t="str">
        <f>IFERROR(IF(VLOOKUP(Contacts[[#This Row],[Registration Number]],'[1]ET- AC Registrations'!$G$5:$AC$8000,21,FALSE)=TRUE,"Yes","No"),"")</f>
        <v>No</v>
      </c>
      <c r="I1215" s="26" t="str">
        <f>IFERROR(IF(VLOOKUP(Contacts[[#This Row],[Registration Number]],'[1]ET- AC Registrations'!$G$5:$AC$8000,22,FALSE)=TRUE,"Yes","No"),"")</f>
        <v>Yes</v>
      </c>
      <c r="J1215" s="27" t="str">
        <f>IFERROR(IF(VLOOKUP(Contacts[[#This Row],[Registration Number]],'[1]ET- AC Registrations'!$G$5:$AC$8000,23,FALSE)=TRUE,"Yes","No"),"")</f>
        <v>No</v>
      </c>
      <c r="K1215" s="26" t="str">
        <f>IFERROR(INDEX('[1]ET- AC Registrations'!$A$5:$AE$8000,MATCH(Contacts[[#This Row],[Registration Number]],'[1]ET- AC Registrations'!$G$5:$G$8000,0),MATCH("City",'[1]ET- AC Registrations'!$A$5:$AE$5,0)),"")</f>
        <v>San Diego</v>
      </c>
    </row>
    <row r="1216" spans="2:11" ht="30" customHeight="1" x14ac:dyDescent="0.3">
      <c r="B1216" s="1" t="s">
        <v>1226</v>
      </c>
      <c r="C1216" s="2" t="str">
        <f>IFERROR(INDEX('[1]ET- AC Registrations'!$A$5:$AE$8000,MATCH(Contacts[[#This Row],[Registration Number]],'[1]ET- AC Registrations'!$G$5:$G$8000,0),MATCH("Operation Name",'[1]ET- AC Registrations'!$A$5:$AE$5,0)),"")</f>
        <v>Cypress International Trading Inc</v>
      </c>
      <c r="D1216" s="2"/>
      <c r="E1216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6" s="4" t="str">
        <f>IF(C1216="","",IF(COUNTIFS('[1]ET-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6" s="27" t="str">
        <f>IFERROR(IF(VLOOKUP(Contacts[[#This Row],[Registration Number]],'[1]ET- AC Registrations'!$G$5:$AC$8000,20,FALSE)=TRUE,"Yes","No"),"")</f>
        <v>No</v>
      </c>
      <c r="H1216" s="27" t="str">
        <f>IFERROR(IF(VLOOKUP(Contacts[[#This Row],[Registration Number]],'[1]ET- AC Registrations'!$G$5:$AC$8000,21,FALSE)=TRUE,"Yes","No"),"")</f>
        <v>No</v>
      </c>
      <c r="I1216" s="26" t="str">
        <f>IFERROR(IF(VLOOKUP(Contacts[[#This Row],[Registration Number]],'[1]ET- AC Registrations'!$G$5:$AC$8000,22,FALSE)=TRUE,"Yes","No"),"")</f>
        <v>Yes</v>
      </c>
      <c r="J1216" s="27" t="str">
        <f>IFERROR(IF(VLOOKUP(Contacts[[#This Row],[Registration Number]],'[1]ET- AC Registrations'!$G$5:$AC$8000,23,FALSE)=TRUE,"Yes","No"),"")</f>
        <v>No</v>
      </c>
      <c r="K1216" s="26" t="str">
        <f>IFERROR(INDEX('[1]ET- AC Registrations'!$A$5:$AE$8000,MATCH(Contacts[[#This Row],[Registration Number]],'[1]ET- AC Registrations'!$G$5:$G$8000,0),MATCH("City",'[1]ET- AC Registrations'!$A$5:$AE$5,0)),"")</f>
        <v>Diamond Bar</v>
      </c>
    </row>
    <row r="1217" spans="2:11" ht="30" customHeight="1" x14ac:dyDescent="0.3">
      <c r="B1217" s="1" t="s">
        <v>1227</v>
      </c>
      <c r="C1217" s="2" t="str">
        <f>IFERROR(INDEX('[1]ET- AC Registrations'!$A$5:$AE$8000,MATCH(Contacts[[#This Row],[Registration Number]],'[1]ET- AC Registrations'!$G$5:$G$8000,0),MATCH("Operation Name",'[1]ET- AC Registrations'!$A$5:$AE$5,0)),"")</f>
        <v>Demler Farms</v>
      </c>
      <c r="D1217" s="2"/>
      <c r="E1217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7" s="4" t="str">
        <f>IF(C1217="","",IF(COUNTIFS('[1]ET-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7" s="27" t="str">
        <f>IFERROR(IF(VLOOKUP(Contacts[[#This Row],[Registration Number]],'[1]ET- AC Registrations'!$G$5:$AC$8000,20,FALSE)=TRUE,"Yes","No"),"")</f>
        <v>Yes</v>
      </c>
      <c r="H1217" s="27" t="str">
        <f>IFERROR(IF(VLOOKUP(Contacts[[#This Row],[Registration Number]],'[1]ET- AC Registrations'!$G$5:$AC$8000,21,FALSE)=TRUE,"Yes","No"),"")</f>
        <v>No</v>
      </c>
      <c r="I1217" s="26" t="str">
        <f>IFERROR(IF(VLOOKUP(Contacts[[#This Row],[Registration Number]],'[1]ET- AC Registrations'!$G$5:$AC$8000,22,FALSE)=TRUE,"Yes","No"),"")</f>
        <v>No</v>
      </c>
      <c r="J1217" s="27" t="str">
        <f>IFERROR(IF(VLOOKUP(Contacts[[#This Row],[Registration Number]],'[1]ET- AC Registrations'!$G$5:$AC$8000,23,FALSE)=TRUE,"Yes","No"),"")</f>
        <v>No</v>
      </c>
      <c r="K1217" s="26" t="str">
        <f>IFERROR(INDEX('[1]ET- AC Registrations'!$A$5:$AE$8000,MATCH(Contacts[[#This Row],[Registration Number]],'[1]ET- AC Registrations'!$G$5:$G$8000,0),MATCH("City",'[1]ET- AC Registrations'!$A$5:$AE$5,0)),"")</f>
        <v>San Jacinto</v>
      </c>
    </row>
    <row r="1218" spans="2:11" ht="30" customHeight="1" x14ac:dyDescent="0.3">
      <c r="B1218" s="1" t="s">
        <v>1228</v>
      </c>
      <c r="C1218" s="2" t="str">
        <f>IFERROR(INDEX('[1]ET- AC Registrations'!$A$5:$AE$8000,MATCH(Contacts[[#This Row],[Registration Number]],'[1]ET- AC Registrations'!$G$5:$G$8000,0),MATCH("Operation Name",'[1]ET- AC Registrations'!$A$5:$AE$5,0)),"")</f>
        <v>Calvada Sales Co</v>
      </c>
      <c r="D1218" s="2"/>
      <c r="E1218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18" s="4" t="str">
        <f>IF(C1218="","",IF(COUNTIFS('[1]ET-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18" s="27" t="str">
        <f>IFERROR(IF(VLOOKUP(Contacts[[#This Row],[Registration Number]],'[1]ET- AC Registrations'!$G$5:$AC$8000,20,FALSE)=TRUE,"Yes","No"),"")</f>
        <v>No</v>
      </c>
      <c r="H1218" s="27" t="str">
        <f>IFERROR(IF(VLOOKUP(Contacts[[#This Row],[Registration Number]],'[1]ET- AC Registrations'!$G$5:$AC$8000,21,FALSE)=TRUE,"Yes","No"),"")</f>
        <v>No</v>
      </c>
      <c r="I1218" s="26" t="str">
        <f>IFERROR(IF(VLOOKUP(Contacts[[#This Row],[Registration Number]],'[1]ET- AC Registrations'!$G$5:$AC$8000,22,FALSE)=TRUE,"Yes","No"),"")</f>
        <v>Yes</v>
      </c>
      <c r="J1218" s="27" t="str">
        <f>IFERROR(IF(VLOOKUP(Contacts[[#This Row],[Registration Number]],'[1]ET- AC Registrations'!$G$5:$AC$8000,23,FALSE)=TRUE,"Yes","No"),"")</f>
        <v>No</v>
      </c>
      <c r="K1218" s="26" t="str">
        <f>IFERROR(INDEX('[1]ET- AC Registrations'!$A$5:$AE$8000,MATCH(Contacts[[#This Row],[Registration Number]],'[1]ET- AC Registrations'!$G$5:$G$8000,0),MATCH("City",'[1]ET- AC Registrations'!$A$5:$AE$5,0)),"")</f>
        <v>Sparks</v>
      </c>
    </row>
    <row r="1219" spans="2:11" ht="30" customHeight="1" x14ac:dyDescent="0.3">
      <c r="B1219" s="1" t="s">
        <v>1229</v>
      </c>
      <c r="C1219" s="2" t="str">
        <f>IFERROR(INDEX('[1]ET- AC Registrations'!$A$5:$AE$8000,MATCH(Contacts[[#This Row],[Registration Number]],'[1]ET- AC Registrations'!$G$5:$G$8000,0),MATCH("Operation Name",'[1]ET- AC Registrations'!$A$5:$AE$5,0)),"")</f>
        <v>Olivia LLC</v>
      </c>
      <c r="D1219" s="2"/>
      <c r="E1219" s="3">
        <f>IFERROR(INDEX('[1]ET- AC Registrations'!$A$5:$AE$8000,MATCH(Contacts[[#This Row],[Registration Number]],'[1]ET- AC Registrations'!$G$5:$G$8000,0),MATCH("Expiration Date",'[1]ET- AC Registrations'!$A$5:$AE$5,0)),"")</f>
        <v>45659</v>
      </c>
      <c r="F1219" s="4" t="str">
        <f>IF(C1219="","",IF(COUNTIFS('[1]ET-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19" s="27" t="str">
        <f>IFERROR(IF(VLOOKUP(Contacts[[#This Row],[Registration Number]],'[1]ET- AC Registrations'!$G$5:$AC$8000,20,FALSE)=TRUE,"Yes","No"),"")</f>
        <v>No</v>
      </c>
      <c r="H1219" s="27" t="str">
        <f>IFERROR(IF(VLOOKUP(Contacts[[#This Row],[Registration Number]],'[1]ET- AC Registrations'!$G$5:$AC$8000,21,FALSE)=TRUE,"Yes","No"),"")</f>
        <v>No</v>
      </c>
      <c r="I1219" s="26" t="str">
        <f>IFERROR(IF(VLOOKUP(Contacts[[#This Row],[Registration Number]],'[1]ET- AC Registrations'!$G$5:$AC$8000,22,FALSE)=TRUE,"Yes","No"),"")</f>
        <v>Yes</v>
      </c>
      <c r="J1219" s="27" t="str">
        <f>IFERROR(IF(VLOOKUP(Contacts[[#This Row],[Registration Number]],'[1]ET- AC Registrations'!$G$5:$AC$8000,23,FALSE)=TRUE,"Yes","No"),"")</f>
        <v>Yes</v>
      </c>
      <c r="K1219" s="26" t="str">
        <f>IFERROR(INDEX('[1]ET- AC Registrations'!$A$5:$AE$8000,MATCH(Contacts[[#This Row],[Registration Number]],'[1]ET- AC Registrations'!$G$5:$G$8000,0),MATCH("City",'[1]ET- AC Registrations'!$A$5:$AE$5,0)),"")</f>
        <v>Cudahy</v>
      </c>
    </row>
    <row r="1220" spans="2:11" ht="30" customHeight="1" x14ac:dyDescent="0.3">
      <c r="B1220" s="1" t="s">
        <v>1230</v>
      </c>
      <c r="C1220" s="2" t="str">
        <f>IFERROR(INDEX('[1]ET- AC Registrations'!$A$5:$AE$8000,MATCH(Contacts[[#This Row],[Registration Number]],'[1]ET- AC Registrations'!$G$5:$G$8000,0),MATCH("Operation Name",'[1]ET- AC Registrations'!$A$5:$AE$5,0)),"")</f>
        <v>T3899 Target Food Distribution Center</v>
      </c>
      <c r="D1220" s="2"/>
      <c r="E1220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220" s="4" t="str">
        <f>IF(C1220="","",IF(COUNTIFS('[1]ET-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20" s="27" t="str">
        <f>IFERROR(IF(VLOOKUP(Contacts[[#This Row],[Registration Number]],'[1]ET- AC Registrations'!$G$5:$AC$8000,20,FALSE)=TRUE,"Yes","No"),"")</f>
        <v>Yes</v>
      </c>
      <c r="H1220" s="27" t="str">
        <f>IFERROR(IF(VLOOKUP(Contacts[[#This Row],[Registration Number]],'[1]ET- AC Registrations'!$G$5:$AC$8000,21,FALSE)=TRUE,"Yes","No"),"")</f>
        <v>Yes</v>
      </c>
      <c r="I1220" s="26" t="str">
        <f>IFERROR(IF(VLOOKUP(Contacts[[#This Row],[Registration Number]],'[1]ET- AC Registrations'!$G$5:$AC$8000,22,FALSE)=TRUE,"Yes","No"),"")</f>
        <v>Yes</v>
      </c>
      <c r="J1220" s="27" t="str">
        <f>IFERROR(IF(VLOOKUP(Contacts[[#This Row],[Registration Number]],'[1]ET- AC Registrations'!$G$5:$AC$8000,23,FALSE)=TRUE,"Yes","No"),"")</f>
        <v>No</v>
      </c>
      <c r="K1220" s="26" t="str">
        <f>IFERROR(INDEX('[1]ET- AC Registrations'!$A$5:$AE$8000,MATCH(Contacts[[#This Row],[Registration Number]],'[1]ET- AC Registrations'!$G$5:$G$8000,0),MATCH("City",'[1]ET- AC Registrations'!$A$5:$AE$5,0)),"")</f>
        <v>Rialto</v>
      </c>
    </row>
    <row r="1221" spans="2:11" ht="30" customHeight="1" x14ac:dyDescent="0.3">
      <c r="B1221" s="1" t="s">
        <v>1231</v>
      </c>
      <c r="C1221" s="2" t="str">
        <f>IFERROR(INDEX('[1]ET- AC Registrations'!$A$5:$AE$8000,MATCH(Contacts[[#This Row],[Registration Number]],'[1]ET- AC Registrations'!$G$5:$G$8000,0),MATCH("Operation Name",'[1]ET- AC Registrations'!$A$5:$AE$5,0)),"")</f>
        <v>Sasa Inc</v>
      </c>
      <c r="D1221" s="2"/>
      <c r="E1221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221" s="4" t="str">
        <f>IF(C1221="","",IF(COUNTIFS('[1]ET-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21" s="27" t="str">
        <f>IFERROR(IF(VLOOKUP(Contacts[[#This Row],[Registration Number]],'[1]ET- AC Registrations'!$G$5:$AC$8000,20,FALSE)=TRUE,"Yes","No"),"")</f>
        <v>No</v>
      </c>
      <c r="H1221" s="27" t="str">
        <f>IFERROR(IF(VLOOKUP(Contacts[[#This Row],[Registration Number]],'[1]ET- AC Registrations'!$G$5:$AC$8000,21,FALSE)=TRUE,"Yes","No"),"")</f>
        <v>No</v>
      </c>
      <c r="I1221" s="26" t="str">
        <f>IFERROR(IF(VLOOKUP(Contacts[[#This Row],[Registration Number]],'[1]ET- AC Registrations'!$G$5:$AC$8000,22,FALSE)=TRUE,"Yes","No"),"")</f>
        <v>Yes</v>
      </c>
      <c r="J1221" s="27" t="str">
        <f>IFERROR(IF(VLOOKUP(Contacts[[#This Row],[Registration Number]],'[1]ET- AC Registrations'!$G$5:$AC$8000,23,FALSE)=TRUE,"Yes","No"),"")</f>
        <v>No</v>
      </c>
      <c r="K1221" s="26" t="str">
        <f>IFERROR(INDEX('[1]ET- AC Registrations'!$A$5:$AE$8000,MATCH(Contacts[[#This Row],[Registration Number]],'[1]ET- AC Registrations'!$G$5:$G$8000,0),MATCH("City",'[1]ET- AC Registrations'!$A$5:$AE$5,0)),"")</f>
        <v>Hermosillo, Sonora, Mexico</v>
      </c>
    </row>
    <row r="1222" spans="2:11" ht="30" customHeight="1" x14ac:dyDescent="0.3">
      <c r="B1222" s="1" t="s">
        <v>1232</v>
      </c>
      <c r="C1222" s="2" t="str">
        <f>IFERROR(INDEX('[1]ET- AC Registrations'!$A$5:$AE$8000,MATCH(Contacts[[#This Row],[Registration Number]],'[1]ET- AC Registrations'!$G$5:$G$8000,0),MATCH("Operation Name",'[1]ET- AC Registrations'!$A$5:$AE$5,0)),"")</f>
        <v>Sasa Inc</v>
      </c>
      <c r="D1222" s="2"/>
      <c r="E1222" s="3">
        <f>IFERROR(INDEX('[1]ET- AC Registrations'!$A$5:$AE$8000,MATCH(Contacts[[#This Row],[Registration Number]],'[1]ET- AC Registrations'!$G$5:$G$8000,0),MATCH("Expiration Date",'[1]ET- AC Registrations'!$A$5:$AE$5,0)),"")</f>
        <v>45660</v>
      </c>
      <c r="F1222" s="4" t="str">
        <f>IF(C1222="","",IF(COUNTIFS('[1]ET-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22" s="27" t="str">
        <f>IFERROR(IF(VLOOKUP(Contacts[[#This Row],[Registration Number]],'[1]ET- AC Registrations'!$G$5:$AC$8000,20,FALSE)=TRUE,"Yes","No"),"")</f>
        <v>No</v>
      </c>
      <c r="H1222" s="27" t="str">
        <f>IFERROR(IF(VLOOKUP(Contacts[[#This Row],[Registration Number]],'[1]ET- AC Registrations'!$G$5:$AC$8000,21,FALSE)=TRUE,"Yes","No"),"")</f>
        <v>No</v>
      </c>
      <c r="I1222" s="26" t="str">
        <f>IFERROR(IF(VLOOKUP(Contacts[[#This Row],[Registration Number]],'[1]ET- AC Registrations'!$G$5:$AC$8000,22,FALSE)=TRUE,"Yes","No"),"")</f>
        <v>Yes</v>
      </c>
      <c r="J1222" s="27" t="str">
        <f>IFERROR(IF(VLOOKUP(Contacts[[#This Row],[Registration Number]],'[1]ET- AC Registrations'!$G$5:$AC$8000,23,FALSE)=TRUE,"Yes","No"),"")</f>
        <v>No</v>
      </c>
      <c r="K1222" s="26" t="str">
        <f>IFERROR(INDEX('[1]ET- AC Registrations'!$A$5:$AE$8000,MATCH(Contacts[[#This Row],[Registration Number]],'[1]ET- AC Registrations'!$G$5:$G$8000,0),MATCH("City",'[1]ET- AC Registrations'!$A$5:$AE$5,0)),"")</f>
        <v>Navojoa, Sonora, Mexico</v>
      </c>
    </row>
    <row r="1223" spans="2:11" ht="30" customHeight="1" x14ac:dyDescent="0.3">
      <c r="B1223" s="1" t="s">
        <v>1233</v>
      </c>
      <c r="C1223" s="2" t="str">
        <f>IFERROR(INDEX('[1]ET- AC Registrations'!$A$5:$AE$8000,MATCH(Contacts[[#This Row],[Registration Number]],'[1]ET- AC Registrations'!$G$5:$G$8000,0),MATCH("Operation Name",'[1]ET- AC Registrations'!$A$5:$AE$5,0)),"")</f>
        <v>Haney's Egg Ranch Inc</v>
      </c>
      <c r="D1223" s="2"/>
      <c r="E1223" s="3">
        <f>IFERROR(INDEX('[1]ET- AC Registrations'!$A$5:$AE$8000,MATCH(Contacts[[#This Row],[Registration Number]],'[1]ET- AC Registrations'!$G$5:$G$8000,0),MATCH("Expiration Date",'[1]ET- AC Registrations'!$A$5:$AE$5,0)),"")</f>
        <v>45666</v>
      </c>
      <c r="F1223" s="4" t="str">
        <f>IF(C1223="","",IF(COUNTIFS('[1]ET-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23" s="27" t="str">
        <f>IFERROR(IF(VLOOKUP(Contacts[[#This Row],[Registration Number]],'[1]ET- AC Registrations'!$G$5:$AC$8000,20,FALSE)=TRUE,"Yes","No"),"")</f>
        <v>Yes</v>
      </c>
      <c r="H1223" s="27" t="str">
        <f>IFERROR(IF(VLOOKUP(Contacts[[#This Row],[Registration Number]],'[1]ET- AC Registrations'!$G$5:$AC$8000,21,FALSE)=TRUE,"Yes","No"),"")</f>
        <v>No</v>
      </c>
      <c r="I1223" s="26" t="str">
        <f>IFERROR(IF(VLOOKUP(Contacts[[#This Row],[Registration Number]],'[1]ET- AC Registrations'!$G$5:$AC$8000,22,FALSE)=TRUE,"Yes","No"),"")</f>
        <v>No</v>
      </c>
      <c r="J1223" s="27" t="str">
        <f>IFERROR(IF(VLOOKUP(Contacts[[#This Row],[Registration Number]],'[1]ET- AC Registrations'!$G$5:$AC$8000,23,FALSE)=TRUE,"Yes","No"),"")</f>
        <v>No</v>
      </c>
      <c r="K1223" s="26" t="str">
        <f>IFERROR(INDEX('[1]ET- AC Registrations'!$A$5:$AE$8000,MATCH(Contacts[[#This Row],[Registration Number]],'[1]ET- AC Registrations'!$G$5:$G$8000,0),MATCH("City",'[1]ET- AC Registrations'!$A$5:$AE$5,0)),"")</f>
        <v>Ceres</v>
      </c>
    </row>
    <row r="1224" spans="2:11" ht="30" customHeight="1" x14ac:dyDescent="0.3">
      <c r="B1224" s="1" t="s">
        <v>1234</v>
      </c>
      <c r="C1224" s="2" t="str">
        <f>IFERROR(INDEX('[1]ET- AC Registrations'!$A$5:$AE$8000,MATCH(Contacts[[#This Row],[Registration Number]],'[1]ET- AC Registrations'!$G$5:$G$8000,0),MATCH("Operation Name",'[1]ET- AC Registrations'!$A$5:$AE$5,0)),"")</f>
        <v>The Farm at Worman Mill</v>
      </c>
      <c r="D1224" s="2"/>
      <c r="E1224" s="3">
        <f>IFERROR(INDEX('[1]ET- AC Registrations'!$A$5:$AE$8000,MATCH(Contacts[[#This Row],[Registration Number]],'[1]ET- AC Registrations'!$G$5:$G$8000,0),MATCH("Expiration Date",'[1]ET- AC Registrations'!$A$5:$AE$5,0)),"")</f>
        <v>45668</v>
      </c>
      <c r="F1224" s="4" t="str">
        <f>IF(C1224="","",IF(COUNTIFS('[1]ET-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24" s="27" t="str">
        <f>IFERROR(IF(VLOOKUP(Contacts[[#This Row],[Registration Number]],'[1]ET- AC Registrations'!$G$5:$AC$8000,20,FALSE)=TRUE,"Yes","No"),"")</f>
        <v>Yes</v>
      </c>
      <c r="H1224" s="27" t="str">
        <f>IFERROR(IF(VLOOKUP(Contacts[[#This Row],[Registration Number]],'[1]ET- AC Registrations'!$G$5:$AC$8000,21,FALSE)=TRUE,"Yes","No"),"")</f>
        <v>No</v>
      </c>
      <c r="I1224" s="26" t="str">
        <f>IFERROR(IF(VLOOKUP(Contacts[[#This Row],[Registration Number]],'[1]ET- AC Registrations'!$G$5:$AC$8000,22,FALSE)=TRUE,"Yes","No"),"")</f>
        <v>No</v>
      </c>
      <c r="J1224" s="27" t="str">
        <f>IFERROR(IF(VLOOKUP(Contacts[[#This Row],[Registration Number]],'[1]ET- AC Registrations'!$G$5:$AC$8000,23,FALSE)=TRUE,"Yes","No"),"")</f>
        <v>No</v>
      </c>
      <c r="K1224" s="26" t="str">
        <f>IFERROR(INDEX('[1]ET- AC Registrations'!$A$5:$AE$8000,MATCH(Contacts[[#This Row],[Registration Number]],'[1]ET- AC Registrations'!$G$5:$G$8000,0),MATCH("City",'[1]ET- AC Registrations'!$A$5:$AE$5,0)),"")</f>
        <v>Ahwahnee</v>
      </c>
    </row>
    <row r="1225" spans="2:11" ht="30" customHeight="1" x14ac:dyDescent="0.3">
      <c r="B1225" s="1" t="s">
        <v>1235</v>
      </c>
      <c r="C1225" s="2" t="str">
        <f>IFERROR(INDEX('[1]ET- AC Registrations'!$A$5:$AE$8000,MATCH(Contacts[[#This Row],[Registration Number]],'[1]ET- AC Registrations'!$G$5:$G$8000,0),MATCH("Operation Name",'[1]ET- AC Registrations'!$A$5:$AE$5,0)),"")</f>
        <v>A &amp; F Exports Inc</v>
      </c>
      <c r="D1225" s="2"/>
      <c r="E1225" s="3">
        <f>IFERROR(INDEX('[1]ET- AC Registrations'!$A$5:$AE$8000,MATCH(Contacts[[#This Row],[Registration Number]],'[1]ET- AC Registrations'!$G$5:$G$8000,0),MATCH("Expiration Date",'[1]ET- AC Registrations'!$A$5:$AE$5,0)),"")</f>
        <v>45655</v>
      </c>
      <c r="F1225" s="4" t="str">
        <f>IF(C1225="","",IF(COUNTIFS('[1]ET-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25" s="27" t="str">
        <f>IFERROR(IF(VLOOKUP(Contacts[[#This Row],[Registration Number]],'[1]ET- AC Registrations'!$G$5:$AC$8000,20,FALSE)=TRUE,"Yes","No"),"")</f>
        <v>No</v>
      </c>
      <c r="H1225" s="27" t="str">
        <f>IFERROR(IF(VLOOKUP(Contacts[[#This Row],[Registration Number]],'[1]ET- AC Registrations'!$G$5:$AC$8000,21,FALSE)=TRUE,"Yes","No"),"")</f>
        <v>No</v>
      </c>
      <c r="I1225" s="26" t="str">
        <f>IFERROR(IF(VLOOKUP(Contacts[[#This Row],[Registration Number]],'[1]ET- AC Registrations'!$G$5:$AC$8000,22,FALSE)=TRUE,"Yes","No"),"")</f>
        <v>Yes</v>
      </c>
      <c r="J1225" s="27" t="str">
        <f>IFERROR(IF(VLOOKUP(Contacts[[#This Row],[Registration Number]],'[1]ET- AC Registrations'!$G$5:$AC$8000,23,FALSE)=TRUE,"Yes","No"),"")</f>
        <v>No</v>
      </c>
      <c r="K1225" s="26" t="str">
        <f>IFERROR(INDEX('[1]ET- AC Registrations'!$A$5:$AE$8000,MATCH(Contacts[[#This Row],[Registration Number]],'[1]ET- AC Registrations'!$G$5:$G$8000,0),MATCH("City",'[1]ET- AC Registrations'!$A$5:$AE$5,0)),"")</f>
        <v>Fayetteville</v>
      </c>
    </row>
    <row r="1226" spans="2:11" ht="30" customHeight="1" x14ac:dyDescent="0.3">
      <c r="B1226" s="1" t="s">
        <v>1236</v>
      </c>
      <c r="C1226" s="2" t="str">
        <f>IFERROR(INDEX('[1]ET- AC Registrations'!$A$5:$AE$8000,MATCH(Contacts[[#This Row],[Registration Number]],'[1]ET- AC Registrations'!$G$5:$G$8000,0),MATCH("Operation Name",'[1]ET- AC Registrations'!$A$5:$AE$5,0)),"")</f>
        <v>Gold Star Foods Inc</v>
      </c>
      <c r="D1226" s="2"/>
      <c r="E1226" s="3">
        <f>IFERROR(INDEX('[1]ET- AC Registrations'!$A$5:$AE$8000,MATCH(Contacts[[#This Row],[Registration Number]],'[1]ET- AC Registrations'!$G$5:$G$8000,0),MATCH("Expiration Date",'[1]ET- AC Registrations'!$A$5:$AE$5,0)),"")</f>
        <v>45680</v>
      </c>
      <c r="F1226" s="4" t="str">
        <f>IF(C1226="","",IF(COUNTIFS('[1]ET-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26" s="27" t="str">
        <f>IFERROR(IF(VLOOKUP(Contacts[[#This Row],[Registration Number]],'[1]ET- AC Registrations'!$G$5:$AC$8000,20,FALSE)=TRUE,"Yes","No"),"")</f>
        <v>Yes</v>
      </c>
      <c r="H1226" s="27" t="str">
        <f>IFERROR(IF(VLOOKUP(Contacts[[#This Row],[Registration Number]],'[1]ET- AC Registrations'!$G$5:$AC$8000,21,FALSE)=TRUE,"Yes","No"),"")</f>
        <v>Yes</v>
      </c>
      <c r="I1226" s="26" t="str">
        <f>IFERROR(IF(VLOOKUP(Contacts[[#This Row],[Registration Number]],'[1]ET- AC Registrations'!$G$5:$AC$8000,22,FALSE)=TRUE,"Yes","No"),"")</f>
        <v>No</v>
      </c>
      <c r="J1226" s="27" t="str">
        <f>IFERROR(IF(VLOOKUP(Contacts[[#This Row],[Registration Number]],'[1]ET- AC Registrations'!$G$5:$AC$8000,23,FALSE)=TRUE,"Yes","No"),"")</f>
        <v>No</v>
      </c>
      <c r="K1226" s="26" t="str">
        <f>IFERROR(INDEX('[1]ET- AC Registrations'!$A$5:$AE$8000,MATCH(Contacts[[#This Row],[Registration Number]],'[1]ET- AC Registrations'!$G$5:$G$8000,0),MATCH("City",'[1]ET- AC Registrations'!$A$5:$AE$5,0)),"")</f>
        <v>Dixon</v>
      </c>
    </row>
    <row r="1227" spans="2:11" ht="30" customHeight="1" x14ac:dyDescent="0.3">
      <c r="B1227" s="1" t="s">
        <v>1237</v>
      </c>
      <c r="C1227" s="2" t="str">
        <f>IFERROR(INDEX('[1]ET- AC Registrations'!$A$5:$AE$8000,MATCH(Contacts[[#This Row],[Registration Number]],'[1]ET- AC Registrations'!$G$5:$G$8000,0),MATCH("Operation Name",'[1]ET- AC Registrations'!$A$5:$AE$5,0)),"")</f>
        <v>Gold Star Foods Inc</v>
      </c>
      <c r="D1227" s="2"/>
      <c r="E1227" s="3">
        <f>IFERROR(INDEX('[1]ET- AC Registrations'!$A$5:$AE$8000,MATCH(Contacts[[#This Row],[Registration Number]],'[1]ET- AC Registrations'!$G$5:$G$8000,0),MATCH("Expiration Date",'[1]ET- AC Registrations'!$A$5:$AE$5,0)),"")</f>
        <v>45680</v>
      </c>
      <c r="F1227" s="4" t="str">
        <f>IF(C1227="","",IF(COUNTIFS('[1]ET-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27" s="27" t="str">
        <f>IFERROR(IF(VLOOKUP(Contacts[[#This Row],[Registration Number]],'[1]ET- AC Registrations'!$G$5:$AC$8000,20,FALSE)=TRUE,"Yes","No"),"")</f>
        <v>Yes</v>
      </c>
      <c r="H1227" s="27" t="str">
        <f>IFERROR(IF(VLOOKUP(Contacts[[#This Row],[Registration Number]],'[1]ET- AC Registrations'!$G$5:$AC$8000,21,FALSE)=TRUE,"Yes","No"),"")</f>
        <v>Yes</v>
      </c>
      <c r="I1227" s="26" t="str">
        <f>IFERROR(IF(VLOOKUP(Contacts[[#This Row],[Registration Number]],'[1]ET- AC Registrations'!$G$5:$AC$8000,22,FALSE)=TRUE,"Yes","No"),"")</f>
        <v>No</v>
      </c>
      <c r="J1227" s="27" t="str">
        <f>IFERROR(IF(VLOOKUP(Contacts[[#This Row],[Registration Number]],'[1]ET- AC Registrations'!$G$5:$AC$8000,23,FALSE)=TRUE,"Yes","No"),"")</f>
        <v>No</v>
      </c>
      <c r="K1227" s="26" t="str">
        <f>IFERROR(INDEX('[1]ET- AC Registrations'!$A$5:$AE$8000,MATCH(Contacts[[#This Row],[Registration Number]],'[1]ET- AC Registrations'!$G$5:$G$8000,0),MATCH("City",'[1]ET- AC Registrations'!$A$5:$AE$5,0)),"")</f>
        <v>Ontario</v>
      </c>
    </row>
    <row r="1228" spans="2:11" ht="30" customHeight="1" x14ac:dyDescent="0.3">
      <c r="B1228" s="1" t="s">
        <v>1238</v>
      </c>
      <c r="C1228" s="2" t="str">
        <f>IFERROR(INDEX('[1]ET- AC Registrations'!$A$5:$AE$8000,MATCH(Contacts[[#This Row],[Registration Number]],'[1]ET- AC Registrations'!$G$5:$G$8000,0),MATCH("Operation Name",'[1]ET- AC Registrations'!$A$5:$AE$5,0)),"")</f>
        <v>VTEC High School</v>
      </c>
      <c r="D1228" s="2"/>
      <c r="E1228" s="3">
        <f>IFERROR(INDEX('[1]ET- AC Registrations'!$A$5:$AE$8000,MATCH(Contacts[[#This Row],[Registration Number]],'[1]ET- AC Registrations'!$G$5:$G$8000,0),MATCH("Expiration Date",'[1]ET- AC Registrations'!$A$5:$AE$5,0)),"")</f>
        <v>45694</v>
      </c>
      <c r="F1228" s="4" t="str">
        <f>IF(C1228="","",IF(COUNTIFS('[1]ET-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28" s="27" t="str">
        <f>IFERROR(IF(VLOOKUP(Contacts[[#This Row],[Registration Number]],'[1]ET- AC Registrations'!$G$5:$AC$8000,20,FALSE)=TRUE,"Yes","No"),"")</f>
        <v>Yes</v>
      </c>
      <c r="H1228" s="27" t="str">
        <f>IFERROR(IF(VLOOKUP(Contacts[[#This Row],[Registration Number]],'[1]ET- AC Registrations'!$G$5:$AC$8000,21,FALSE)=TRUE,"Yes","No"),"")</f>
        <v>No</v>
      </c>
      <c r="I1228" s="26" t="str">
        <f>IFERROR(IF(VLOOKUP(Contacts[[#This Row],[Registration Number]],'[1]ET- AC Registrations'!$G$5:$AC$8000,22,FALSE)=TRUE,"Yes","No"),"")</f>
        <v>No</v>
      </c>
      <c r="J1228" s="27" t="str">
        <f>IFERROR(IF(VLOOKUP(Contacts[[#This Row],[Registration Number]],'[1]ET- AC Registrations'!$G$5:$AC$8000,23,FALSE)=TRUE,"Yes","No"),"")</f>
        <v>No</v>
      </c>
      <c r="K1228" s="26" t="str">
        <f>IFERROR(INDEX('[1]ET- AC Registrations'!$A$5:$AE$8000,MATCH(Contacts[[#This Row],[Registration Number]],'[1]ET- AC Registrations'!$G$5:$G$8000,0),MATCH("City",'[1]ET- AC Registrations'!$A$5:$AE$5,0)),"")</f>
        <v>Visalia</v>
      </c>
    </row>
    <row r="1229" spans="2:11" ht="30" customHeight="1" x14ac:dyDescent="0.3">
      <c r="B1229" s="1" t="s">
        <v>1239</v>
      </c>
      <c r="C1229" s="2" t="str">
        <f>IFERROR(INDEX('[1]ET- AC Registrations'!$A$5:$AE$8000,MATCH(Contacts[[#This Row],[Registration Number]],'[1]ET- AC Registrations'!$G$5:$G$8000,0),MATCH("Operation Name",'[1]ET- AC Registrations'!$A$5:$AE$5,0)),"")</f>
        <v>Alvarez Livestock</v>
      </c>
      <c r="D1229" s="2"/>
      <c r="E1229" s="3">
        <f>IFERROR(INDEX('[1]ET- AC Registrations'!$A$5:$AE$8000,MATCH(Contacts[[#This Row],[Registration Number]],'[1]ET- AC Registrations'!$G$5:$G$8000,0),MATCH("Expiration Date",'[1]ET- AC Registrations'!$A$5:$AE$5,0)),"")</f>
        <v>45695</v>
      </c>
      <c r="F1229" s="4" t="str">
        <f>IF(C1229="","",IF(COUNTIFS('[1]ET-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29" s="27" t="str">
        <f>IFERROR(IF(VLOOKUP(Contacts[[#This Row],[Registration Number]],'[1]ET- AC Registrations'!$G$5:$AC$8000,20,FALSE)=TRUE,"Yes","No"),"")</f>
        <v>No</v>
      </c>
      <c r="H1229" s="27" t="str">
        <f>IFERROR(IF(VLOOKUP(Contacts[[#This Row],[Registration Number]],'[1]ET- AC Registrations'!$G$5:$AC$8000,21,FALSE)=TRUE,"Yes","No"),"")</f>
        <v>No</v>
      </c>
      <c r="I1229" s="26" t="str">
        <f>IFERROR(IF(VLOOKUP(Contacts[[#This Row],[Registration Number]],'[1]ET- AC Registrations'!$G$5:$AC$8000,22,FALSE)=TRUE,"Yes","No"),"")</f>
        <v>Yes</v>
      </c>
      <c r="J1229" s="27" t="str">
        <f>IFERROR(IF(VLOOKUP(Contacts[[#This Row],[Registration Number]],'[1]ET- AC Registrations'!$G$5:$AC$8000,23,FALSE)=TRUE,"Yes","No"),"")</f>
        <v>No</v>
      </c>
      <c r="K1229" s="26" t="str">
        <f>IFERROR(INDEX('[1]ET- AC Registrations'!$A$5:$AE$8000,MATCH(Contacts[[#This Row],[Registration Number]],'[1]ET- AC Registrations'!$G$5:$G$8000,0),MATCH("City",'[1]ET- AC Registrations'!$A$5:$AE$5,0)),"")</f>
        <v>Galt</v>
      </c>
    </row>
    <row r="1230" spans="2:11" ht="30" customHeight="1" x14ac:dyDescent="0.3">
      <c r="B1230" s="1" t="s">
        <v>1240</v>
      </c>
      <c r="C1230" s="2" t="str">
        <f>IFERROR(INDEX('[1]ET- AC Registrations'!$A$5:$AE$8000,MATCH(Contacts[[#This Row],[Registration Number]],'[1]ET- AC Registrations'!$G$5:$G$8000,0),MATCH("Operation Name",'[1]ET- AC Registrations'!$A$5:$AE$5,0)),"")</f>
        <v>Michael Foods Inc (Norwalk)</v>
      </c>
      <c r="D1230" s="2"/>
      <c r="E1230" s="3">
        <f>IFERROR(INDEX('[1]ET- AC Registrations'!$A$5:$AE$8000,MATCH(Contacts[[#This Row],[Registration Number]],'[1]ET- AC Registrations'!$G$5:$G$8000,0),MATCH("Expiration Date",'[1]ET- AC Registrations'!$A$5:$AE$5,0)),"")</f>
        <v>45702</v>
      </c>
      <c r="F1230" s="4" t="str">
        <f>IF(C1230="","",IF(COUNTIFS('[1]ET-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0" s="27" t="str">
        <f>IFERROR(IF(VLOOKUP(Contacts[[#This Row],[Registration Number]],'[1]ET- AC Registrations'!$G$5:$AC$8000,20,FALSE)=TRUE,"Yes","No"),"")</f>
        <v>No</v>
      </c>
      <c r="H1230" s="27" t="str">
        <f>IFERROR(IF(VLOOKUP(Contacts[[#This Row],[Registration Number]],'[1]ET- AC Registrations'!$G$5:$AC$8000,21,FALSE)=TRUE,"Yes","No"),"")</f>
        <v>Yes</v>
      </c>
      <c r="I1230" s="26" t="str">
        <f>IFERROR(IF(VLOOKUP(Contacts[[#This Row],[Registration Number]],'[1]ET- AC Registrations'!$G$5:$AC$8000,22,FALSE)=TRUE,"Yes","No"),"")</f>
        <v>No</v>
      </c>
      <c r="J1230" s="27" t="str">
        <f>IFERROR(IF(VLOOKUP(Contacts[[#This Row],[Registration Number]],'[1]ET- AC Registrations'!$G$5:$AC$8000,23,FALSE)=TRUE,"Yes","No"),"")</f>
        <v>No</v>
      </c>
      <c r="K1230" s="26" t="str">
        <f>IFERROR(INDEX('[1]ET- AC Registrations'!$A$5:$AE$8000,MATCH(Contacts[[#This Row],[Registration Number]],'[1]ET- AC Registrations'!$G$5:$G$8000,0),MATCH("City",'[1]ET- AC Registrations'!$A$5:$AE$5,0)),"")</f>
        <v>Norwalk</v>
      </c>
    </row>
    <row r="1231" spans="2:11" ht="30" customHeight="1" x14ac:dyDescent="0.3">
      <c r="B1231" s="1" t="s">
        <v>1241</v>
      </c>
      <c r="C1231" s="2" t="str">
        <f>IFERROR(INDEX('[1]ET- AC Registrations'!$A$5:$AE$8000,MATCH(Contacts[[#This Row],[Registration Number]],'[1]ET- AC Registrations'!$G$5:$G$8000,0),MATCH("Operation Name",'[1]ET- AC Registrations'!$A$5:$AE$5,0)),"")</f>
        <v>Dutchland Farms LLC</v>
      </c>
      <c r="D1231" s="2"/>
      <c r="E1231" s="3">
        <f>IFERROR(INDEX('[1]ET- AC Registrations'!$A$5:$AE$8000,MATCH(Contacts[[#This Row],[Registration Number]],'[1]ET- AC Registrations'!$G$5:$G$8000,0),MATCH("Expiration Date",'[1]ET- AC Registrations'!$A$5:$AE$5,0)),"")</f>
        <v>45702</v>
      </c>
      <c r="F1231" s="4" t="str">
        <f>IF(C1231="","",IF(COUNTIFS('[1]ET-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1" s="27" t="str">
        <f>IFERROR(IF(VLOOKUP(Contacts[[#This Row],[Registration Number]],'[1]ET- AC Registrations'!$G$5:$AC$8000,20,FALSE)=TRUE,"Yes","No"),"")</f>
        <v>Yes</v>
      </c>
      <c r="H1231" s="27" t="str">
        <f>IFERROR(IF(VLOOKUP(Contacts[[#This Row],[Registration Number]],'[1]ET- AC Registrations'!$G$5:$AC$8000,21,FALSE)=TRUE,"Yes","No"),"")</f>
        <v>Yes</v>
      </c>
      <c r="I1231" s="26" t="str">
        <f>IFERROR(IF(VLOOKUP(Contacts[[#This Row],[Registration Number]],'[1]ET- AC Registrations'!$G$5:$AC$8000,22,FALSE)=TRUE,"Yes","No"),"")</f>
        <v>No</v>
      </c>
      <c r="J1231" s="27" t="str">
        <f>IFERROR(IF(VLOOKUP(Contacts[[#This Row],[Registration Number]],'[1]ET- AC Registrations'!$G$5:$AC$8000,23,FALSE)=TRUE,"Yes","No"),"")</f>
        <v>No</v>
      </c>
      <c r="K1231" s="26" t="str">
        <f>IFERROR(INDEX('[1]ET- AC Registrations'!$A$5:$AE$8000,MATCH(Contacts[[#This Row],[Registration Number]],'[1]ET- AC Registrations'!$G$5:$G$8000,0),MATCH("City",'[1]ET- AC Registrations'!$A$5:$AE$5,0)),"")</f>
        <v>Elizabethtown</v>
      </c>
    </row>
    <row r="1232" spans="2:11" ht="30" customHeight="1" x14ac:dyDescent="0.3">
      <c r="B1232" s="1" t="s">
        <v>1242</v>
      </c>
      <c r="C1232" s="2" t="str">
        <f>IFERROR(INDEX('[1]ET- AC Registrations'!$A$5:$AE$8000,MATCH(Contacts[[#This Row],[Registration Number]],'[1]ET- AC Registrations'!$G$5:$G$8000,0),MATCH("Operation Name",'[1]ET- AC Registrations'!$A$5:$AE$5,0)),"")</f>
        <v>Lara's Meat Inc</v>
      </c>
      <c r="D1232" s="2"/>
      <c r="E1232" s="3">
        <f>IFERROR(INDEX('[1]ET- AC Registrations'!$A$5:$AE$8000,MATCH(Contacts[[#This Row],[Registration Number]],'[1]ET- AC Registrations'!$G$5:$G$8000,0),MATCH("Expiration Date",'[1]ET- AC Registrations'!$A$5:$AE$5,0)),"")</f>
        <v>45709</v>
      </c>
      <c r="F1232" s="4" t="str">
        <f>IF(C1232="","",IF(COUNTIFS('[1]ET-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32" s="27" t="str">
        <f>IFERROR(IF(VLOOKUP(Contacts[[#This Row],[Registration Number]],'[1]ET- AC Registrations'!$G$5:$AC$8000,20,FALSE)=TRUE,"Yes","No"),"")</f>
        <v>No</v>
      </c>
      <c r="H1232" s="27" t="str">
        <f>IFERROR(IF(VLOOKUP(Contacts[[#This Row],[Registration Number]],'[1]ET- AC Registrations'!$G$5:$AC$8000,21,FALSE)=TRUE,"Yes","No"),"")</f>
        <v>No</v>
      </c>
      <c r="I1232" s="26" t="str">
        <f>IFERROR(IF(VLOOKUP(Contacts[[#This Row],[Registration Number]],'[1]ET- AC Registrations'!$G$5:$AC$8000,22,FALSE)=TRUE,"Yes","No"),"")</f>
        <v>Yes</v>
      </c>
      <c r="J1232" s="27" t="str">
        <f>IFERROR(IF(VLOOKUP(Contacts[[#This Row],[Registration Number]],'[1]ET- AC Registrations'!$G$5:$AC$8000,23,FALSE)=TRUE,"Yes","No"),"")</f>
        <v>No</v>
      </c>
      <c r="K1232" s="26" t="str">
        <f>IFERROR(INDEX('[1]ET- AC Registrations'!$A$5:$AE$8000,MATCH(Contacts[[#This Row],[Registration Number]],'[1]ET- AC Registrations'!$G$5:$G$8000,0),MATCH("City",'[1]ET- AC Registrations'!$A$5:$AE$5,0)),"")</f>
        <v>Rancho Cucamonga</v>
      </c>
    </row>
    <row r="1233" spans="2:11" ht="30" customHeight="1" x14ac:dyDescent="0.3">
      <c r="B1233" s="1" t="s">
        <v>1243</v>
      </c>
      <c r="C1233" s="2" t="str">
        <f>IFERROR(INDEX('[1]ET- AC Registrations'!$A$5:$AE$8000,MATCH(Contacts[[#This Row],[Registration Number]],'[1]ET- AC Registrations'!$G$5:$G$8000,0),MATCH("Operation Name",'[1]ET- AC Registrations'!$A$5:$AE$5,0)),"")</f>
        <v>BeeWench Farm</v>
      </c>
      <c r="D1233" s="2"/>
      <c r="E1233" s="3">
        <f>IFERROR(INDEX('[1]ET- AC Registrations'!$A$5:$AE$8000,MATCH(Contacts[[#This Row],[Registration Number]],'[1]ET- AC Registrations'!$G$5:$G$8000,0),MATCH("Expiration Date",'[1]ET- AC Registrations'!$A$5:$AE$5,0)),"")</f>
        <v>45710</v>
      </c>
      <c r="F1233" s="4" t="str">
        <f>IF(C1233="","",IF(COUNTIFS('[1]ET-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33" s="27" t="str">
        <f>IFERROR(IF(VLOOKUP(Contacts[[#This Row],[Registration Number]],'[1]ET- AC Registrations'!$G$5:$AC$8000,20,FALSE)=TRUE,"Yes","No"),"")</f>
        <v>Yes</v>
      </c>
      <c r="H1233" s="27" t="str">
        <f>IFERROR(IF(VLOOKUP(Contacts[[#This Row],[Registration Number]],'[1]ET- AC Registrations'!$G$5:$AC$8000,21,FALSE)=TRUE,"Yes","No"),"")</f>
        <v>No</v>
      </c>
      <c r="I1233" s="26" t="str">
        <f>IFERROR(IF(VLOOKUP(Contacts[[#This Row],[Registration Number]],'[1]ET- AC Registrations'!$G$5:$AC$8000,22,FALSE)=TRUE,"Yes","No"),"")</f>
        <v>No</v>
      </c>
      <c r="J1233" s="27" t="str">
        <f>IFERROR(IF(VLOOKUP(Contacts[[#This Row],[Registration Number]],'[1]ET- AC Registrations'!$G$5:$AC$8000,23,FALSE)=TRUE,"Yes","No"),"")</f>
        <v>No</v>
      </c>
      <c r="K1233" s="26" t="str">
        <f>IFERROR(INDEX('[1]ET- AC Registrations'!$A$5:$AE$8000,MATCH(Contacts[[#This Row],[Registration Number]],'[1]ET- AC Registrations'!$G$5:$G$8000,0),MATCH("City",'[1]ET- AC Registrations'!$A$5:$AE$5,0)),"")</f>
        <v>Paso Robles</v>
      </c>
    </row>
    <row r="1234" spans="2:11" ht="30" customHeight="1" x14ac:dyDescent="0.3">
      <c r="B1234" s="1" t="s">
        <v>1244</v>
      </c>
      <c r="C1234" s="2" t="str">
        <f>IFERROR(INDEX('[1]ET- AC Registrations'!$A$5:$AE$8000,MATCH(Contacts[[#This Row],[Registration Number]],'[1]ET- AC Registrations'!$G$5:$G$8000,0),MATCH("Operation Name",'[1]ET- AC Registrations'!$A$5:$AE$5,0)),"")</f>
        <v>JBS Swift Pork Company - Beardstown</v>
      </c>
      <c r="D1234" s="2"/>
      <c r="E1234" s="3">
        <f>IFERROR(INDEX('[1]ET- AC Registrations'!$A$5:$AE$8000,MATCH(Contacts[[#This Row],[Registration Number]],'[1]ET- AC Registrations'!$G$5:$G$8000,0),MATCH("Expiration Date",'[1]ET- AC Registrations'!$A$5:$AE$5,0)),"")</f>
        <v>45716</v>
      </c>
      <c r="F1234" s="4" t="str">
        <f>IF(C1234="","",IF(COUNTIFS('[1]ET-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4" s="27" t="str">
        <f>IFERROR(IF(VLOOKUP(Contacts[[#This Row],[Registration Number]],'[1]ET- AC Registrations'!$G$5:$AC$8000,20,FALSE)=TRUE,"Yes","No"),"")</f>
        <v>No</v>
      </c>
      <c r="H1234" s="27" t="str">
        <f>IFERROR(IF(VLOOKUP(Contacts[[#This Row],[Registration Number]],'[1]ET- AC Registrations'!$G$5:$AC$8000,21,FALSE)=TRUE,"Yes","No"),"")</f>
        <v>No</v>
      </c>
      <c r="I1234" s="26" t="str">
        <f>IFERROR(IF(VLOOKUP(Contacts[[#This Row],[Registration Number]],'[1]ET- AC Registrations'!$G$5:$AC$8000,22,FALSE)=TRUE,"Yes","No"),"")</f>
        <v>Yes</v>
      </c>
      <c r="J1234" s="27" t="str">
        <f>IFERROR(IF(VLOOKUP(Contacts[[#This Row],[Registration Number]],'[1]ET- AC Registrations'!$G$5:$AC$8000,23,FALSE)=TRUE,"Yes","No"),"")</f>
        <v>No</v>
      </c>
      <c r="K1234" s="26" t="str">
        <f>IFERROR(INDEX('[1]ET- AC Registrations'!$A$5:$AE$8000,MATCH(Contacts[[#This Row],[Registration Number]],'[1]ET- AC Registrations'!$G$5:$G$8000,0),MATCH("City",'[1]ET- AC Registrations'!$A$5:$AE$5,0)),"")</f>
        <v>Beardstown</v>
      </c>
    </row>
    <row r="1235" spans="2:11" ht="30" customHeight="1" x14ac:dyDescent="0.3">
      <c r="B1235" s="1" t="s">
        <v>1245</v>
      </c>
      <c r="C1235" s="2" t="str">
        <f>IFERROR(INDEX('[1]ET- AC Registrations'!$A$5:$AE$8000,MATCH(Contacts[[#This Row],[Registration Number]],'[1]ET- AC Registrations'!$G$5:$G$8000,0),MATCH("Operation Name",'[1]ET- AC Registrations'!$A$5:$AE$5,0)),"")</f>
        <v>JBS Swift Pork Company - Marshalltown</v>
      </c>
      <c r="D1235" s="2"/>
      <c r="E1235" s="3">
        <f>IFERROR(INDEX('[1]ET- AC Registrations'!$A$5:$AE$8000,MATCH(Contacts[[#This Row],[Registration Number]],'[1]ET- AC Registrations'!$G$5:$G$8000,0),MATCH("Expiration Date",'[1]ET- AC Registrations'!$A$5:$AE$5,0)),"")</f>
        <v>45716</v>
      </c>
      <c r="F1235" s="4" t="str">
        <f>IF(C1235="","",IF(COUNTIFS('[1]ET-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5" s="27" t="str">
        <f>IFERROR(IF(VLOOKUP(Contacts[[#This Row],[Registration Number]],'[1]ET- AC Registrations'!$G$5:$AC$8000,20,FALSE)=TRUE,"Yes","No"),"")</f>
        <v>No</v>
      </c>
      <c r="H1235" s="27" t="str">
        <f>IFERROR(IF(VLOOKUP(Contacts[[#This Row],[Registration Number]],'[1]ET- AC Registrations'!$G$5:$AC$8000,21,FALSE)=TRUE,"Yes","No"),"")</f>
        <v>No</v>
      </c>
      <c r="I1235" s="26" t="str">
        <f>IFERROR(IF(VLOOKUP(Contacts[[#This Row],[Registration Number]],'[1]ET- AC Registrations'!$G$5:$AC$8000,22,FALSE)=TRUE,"Yes","No"),"")</f>
        <v>Yes</v>
      </c>
      <c r="J1235" s="27" t="str">
        <f>IFERROR(IF(VLOOKUP(Contacts[[#This Row],[Registration Number]],'[1]ET- AC Registrations'!$G$5:$AC$8000,23,FALSE)=TRUE,"Yes","No"),"")</f>
        <v>No</v>
      </c>
      <c r="K1235" s="26" t="str">
        <f>IFERROR(INDEX('[1]ET- AC Registrations'!$A$5:$AE$8000,MATCH(Contacts[[#This Row],[Registration Number]],'[1]ET- AC Registrations'!$G$5:$G$8000,0),MATCH("City",'[1]ET- AC Registrations'!$A$5:$AE$5,0)),"")</f>
        <v>Marshalltown</v>
      </c>
    </row>
    <row r="1236" spans="2:11" ht="30" customHeight="1" x14ac:dyDescent="0.3">
      <c r="B1236" s="1" t="s">
        <v>1246</v>
      </c>
      <c r="C1236" s="2" t="str">
        <f>IFERROR(INDEX('[1]ET- AC Registrations'!$A$5:$AE$8000,MATCH(Contacts[[#This Row],[Registration Number]],'[1]ET- AC Registrations'!$G$5:$G$8000,0),MATCH("Operation Name",'[1]ET- AC Registrations'!$A$5:$AE$5,0)),"")</f>
        <v>JBS Swift Pork Company - Ottumwa</v>
      </c>
      <c r="D1236" s="2"/>
      <c r="E1236" s="3">
        <f>IFERROR(INDEX('[1]ET- AC Registrations'!$A$5:$AE$8000,MATCH(Contacts[[#This Row],[Registration Number]],'[1]ET- AC Registrations'!$G$5:$G$8000,0),MATCH("Expiration Date",'[1]ET- AC Registrations'!$A$5:$AE$5,0)),"")</f>
        <v>45716</v>
      </c>
      <c r="F1236" s="4" t="str">
        <f>IF(C1236="","",IF(COUNTIFS('[1]ET-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6" s="27" t="str">
        <f>IFERROR(IF(VLOOKUP(Contacts[[#This Row],[Registration Number]],'[1]ET- AC Registrations'!$G$5:$AC$8000,20,FALSE)=TRUE,"Yes","No"),"")</f>
        <v>No</v>
      </c>
      <c r="H1236" s="27" t="str">
        <f>IFERROR(IF(VLOOKUP(Contacts[[#This Row],[Registration Number]],'[1]ET- AC Registrations'!$G$5:$AC$8000,21,FALSE)=TRUE,"Yes","No"),"")</f>
        <v>No</v>
      </c>
      <c r="I1236" s="26" t="str">
        <f>IFERROR(IF(VLOOKUP(Contacts[[#This Row],[Registration Number]],'[1]ET- AC Registrations'!$G$5:$AC$8000,22,FALSE)=TRUE,"Yes","No"),"")</f>
        <v>Yes</v>
      </c>
      <c r="J1236" s="27" t="str">
        <f>IFERROR(IF(VLOOKUP(Contacts[[#This Row],[Registration Number]],'[1]ET- AC Registrations'!$G$5:$AC$8000,23,FALSE)=TRUE,"Yes","No"),"")</f>
        <v>No</v>
      </c>
      <c r="K1236" s="26" t="str">
        <f>IFERROR(INDEX('[1]ET- AC Registrations'!$A$5:$AE$8000,MATCH(Contacts[[#This Row],[Registration Number]],'[1]ET- AC Registrations'!$G$5:$G$8000,0),MATCH("City",'[1]ET- AC Registrations'!$A$5:$AE$5,0)),"")</f>
        <v>Ottumwa</v>
      </c>
    </row>
    <row r="1237" spans="2:11" ht="30" customHeight="1" x14ac:dyDescent="0.3">
      <c r="B1237" s="1" t="s">
        <v>1247</v>
      </c>
      <c r="C1237" s="2" t="str">
        <f>IFERROR(INDEX('[1]ET- AC Registrations'!$A$5:$AE$8000,MATCH(Contacts[[#This Row],[Registration Number]],'[1]ET- AC Registrations'!$G$5:$G$8000,0),MATCH("Operation Name",'[1]ET- AC Registrations'!$A$5:$AE$5,0)),"")</f>
        <v>JBS Swift Pork Company - Pipestone</v>
      </c>
      <c r="D1237" s="2"/>
      <c r="E1237" s="3">
        <f>IFERROR(INDEX('[1]ET- AC Registrations'!$A$5:$AE$8000,MATCH(Contacts[[#This Row],[Registration Number]],'[1]ET- AC Registrations'!$G$5:$G$8000,0),MATCH("Expiration Date",'[1]ET- AC Registrations'!$A$5:$AE$5,0)),"")</f>
        <v>45716</v>
      </c>
      <c r="F1237" s="4" t="str">
        <f>IF(C1237="","",IF(COUNTIFS('[1]ET-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7" s="27" t="str">
        <f>IFERROR(IF(VLOOKUP(Contacts[[#This Row],[Registration Number]],'[1]ET- AC Registrations'!$G$5:$AC$8000,20,FALSE)=TRUE,"Yes","No"),"")</f>
        <v>No</v>
      </c>
      <c r="H1237" s="27" t="str">
        <f>IFERROR(IF(VLOOKUP(Contacts[[#This Row],[Registration Number]],'[1]ET- AC Registrations'!$G$5:$AC$8000,21,FALSE)=TRUE,"Yes","No"),"")</f>
        <v>No</v>
      </c>
      <c r="I1237" s="26" t="str">
        <f>IFERROR(IF(VLOOKUP(Contacts[[#This Row],[Registration Number]],'[1]ET- AC Registrations'!$G$5:$AC$8000,22,FALSE)=TRUE,"Yes","No"),"")</f>
        <v>Yes</v>
      </c>
      <c r="J1237" s="27" t="str">
        <f>IFERROR(IF(VLOOKUP(Contacts[[#This Row],[Registration Number]],'[1]ET- AC Registrations'!$G$5:$AC$8000,23,FALSE)=TRUE,"Yes","No"),"")</f>
        <v>No</v>
      </c>
      <c r="K1237" s="26" t="str">
        <f>IFERROR(INDEX('[1]ET- AC Registrations'!$A$5:$AE$8000,MATCH(Contacts[[#This Row],[Registration Number]],'[1]ET- AC Registrations'!$G$5:$G$8000,0),MATCH("City",'[1]ET- AC Registrations'!$A$5:$AE$5,0)),"")</f>
        <v>Pipestone</v>
      </c>
    </row>
    <row r="1238" spans="2:11" ht="30" customHeight="1" x14ac:dyDescent="0.3">
      <c r="B1238" s="1" t="s">
        <v>1248</v>
      </c>
      <c r="C1238" s="2" t="str">
        <f>IFERROR(INDEX('[1]ET- AC Registrations'!$A$5:$AE$8000,MATCH(Contacts[[#This Row],[Registration Number]],'[1]ET- AC Registrations'!$G$5:$G$8000,0),MATCH("Operation Name",'[1]ET- AC Registrations'!$A$5:$AE$5,0)),"")</f>
        <v>JBS Swift Pork Company - Worthington</v>
      </c>
      <c r="D1238" s="2"/>
      <c r="E1238" s="3">
        <f>IFERROR(INDEX('[1]ET- AC Registrations'!$A$5:$AE$8000,MATCH(Contacts[[#This Row],[Registration Number]],'[1]ET- AC Registrations'!$G$5:$G$8000,0),MATCH("Expiration Date",'[1]ET- AC Registrations'!$A$5:$AE$5,0)),"")</f>
        <v>45716</v>
      </c>
      <c r="F1238" s="4" t="str">
        <f>IF(C1238="","",IF(COUNTIFS('[1]ET-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8" s="27" t="str">
        <f>IFERROR(IF(VLOOKUP(Contacts[[#This Row],[Registration Number]],'[1]ET- AC Registrations'!$G$5:$AC$8000,20,FALSE)=TRUE,"Yes","No"),"")</f>
        <v>No</v>
      </c>
      <c r="H1238" s="27" t="str">
        <f>IFERROR(IF(VLOOKUP(Contacts[[#This Row],[Registration Number]],'[1]ET- AC Registrations'!$G$5:$AC$8000,21,FALSE)=TRUE,"Yes","No"),"")</f>
        <v>No</v>
      </c>
      <c r="I1238" s="26" t="str">
        <f>IFERROR(IF(VLOOKUP(Contacts[[#This Row],[Registration Number]],'[1]ET- AC Registrations'!$G$5:$AC$8000,22,FALSE)=TRUE,"Yes","No"),"")</f>
        <v>Yes</v>
      </c>
      <c r="J1238" s="27" t="str">
        <f>IFERROR(IF(VLOOKUP(Contacts[[#This Row],[Registration Number]],'[1]ET- AC Registrations'!$G$5:$AC$8000,23,FALSE)=TRUE,"Yes","No"),"")</f>
        <v>No</v>
      </c>
      <c r="K1238" s="26" t="str">
        <f>IFERROR(INDEX('[1]ET- AC Registrations'!$A$5:$AE$8000,MATCH(Contacts[[#This Row],[Registration Number]],'[1]ET- AC Registrations'!$G$5:$G$8000,0),MATCH("City",'[1]ET- AC Registrations'!$A$5:$AE$5,0)),"")</f>
        <v>Worthington</v>
      </c>
    </row>
    <row r="1239" spans="2:11" ht="30" customHeight="1" x14ac:dyDescent="0.3">
      <c r="B1239" s="1" t="s">
        <v>1249</v>
      </c>
      <c r="C1239" s="2" t="str">
        <f>IFERROR(INDEX('[1]ET- AC Registrations'!$A$5:$AE$8000,MATCH(Contacts[[#This Row],[Registration Number]],'[1]ET- AC Registrations'!$G$5:$G$8000,0),MATCH("Operation Name",'[1]ET- AC Registrations'!$A$5:$AE$5,0)),"")</f>
        <v>Pine Valley Ranch LLC</v>
      </c>
      <c r="D1239" s="2"/>
      <c r="E1239" s="3">
        <f>IFERROR(INDEX('[1]ET- AC Registrations'!$A$5:$AE$8000,MATCH(Contacts[[#This Row],[Registration Number]],'[1]ET- AC Registrations'!$G$5:$G$8000,0),MATCH("Expiration Date",'[1]ET- AC Registrations'!$A$5:$AE$5,0)),"")</f>
        <v>45729</v>
      </c>
      <c r="F1239" s="4" t="str">
        <f>IF(C1239="","",IF(COUNTIFS('[1]ET-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39" s="27" t="str">
        <f>IFERROR(IF(VLOOKUP(Contacts[[#This Row],[Registration Number]],'[1]ET- AC Registrations'!$G$5:$AC$8000,20,FALSE)=TRUE,"Yes","No"),"")</f>
        <v>No</v>
      </c>
      <c r="H1239" s="27" t="str">
        <f>IFERROR(IF(VLOOKUP(Contacts[[#This Row],[Registration Number]],'[1]ET- AC Registrations'!$G$5:$AC$8000,21,FALSE)=TRUE,"Yes","No"),"")</f>
        <v>Yes</v>
      </c>
      <c r="I1239" s="26" t="str">
        <f>IFERROR(IF(VLOOKUP(Contacts[[#This Row],[Registration Number]],'[1]ET- AC Registrations'!$G$5:$AC$8000,22,FALSE)=TRUE,"Yes","No"),"")</f>
        <v>No</v>
      </c>
      <c r="J1239" s="27" t="str">
        <f>IFERROR(IF(VLOOKUP(Contacts[[#This Row],[Registration Number]],'[1]ET- AC Registrations'!$G$5:$AC$8000,23,FALSE)=TRUE,"Yes","No"),"")</f>
        <v>No</v>
      </c>
      <c r="K1239" s="26" t="str">
        <f>IFERROR(INDEX('[1]ET- AC Registrations'!$A$5:$AE$8000,MATCH(Contacts[[#This Row],[Registration Number]],'[1]ET- AC Registrations'!$G$5:$G$8000,0),MATCH("City",'[1]ET- AC Registrations'!$A$5:$AE$5,0)),"")</f>
        <v>Spencerville</v>
      </c>
    </row>
    <row r="1240" spans="2:11" ht="30" customHeight="1" x14ac:dyDescent="0.3">
      <c r="B1240" s="1" t="s">
        <v>1250</v>
      </c>
      <c r="C1240" s="2" t="str">
        <f>IFERROR(INDEX('[1]ET- AC Registrations'!$A$5:$AE$8000,MATCH(Contacts[[#This Row],[Registration Number]],'[1]ET- AC Registrations'!$G$5:$G$8000,0),MATCH("Operation Name",'[1]ET- AC Registrations'!$A$5:$AE$5,0)),"")</f>
        <v>Green Valley Ranch LLC</v>
      </c>
      <c r="D1240" s="2"/>
      <c r="E1240" s="3">
        <f>IFERROR(INDEX('[1]ET- AC Registrations'!$A$5:$AE$8000,MATCH(Contacts[[#This Row],[Registration Number]],'[1]ET- AC Registrations'!$G$5:$G$8000,0),MATCH("Expiration Date",'[1]ET- AC Registrations'!$A$5:$AE$5,0)),"")</f>
        <v>45729</v>
      </c>
      <c r="F1240" s="4" t="str">
        <f>IF(C1240="","",IF(COUNTIFS('[1]ET-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40" s="27" t="str">
        <f>IFERROR(IF(VLOOKUP(Contacts[[#This Row],[Registration Number]],'[1]ET- AC Registrations'!$G$5:$AC$8000,20,FALSE)=TRUE,"Yes","No"),"")</f>
        <v>Yes</v>
      </c>
      <c r="H1240" s="27" t="str">
        <f>IFERROR(IF(VLOOKUP(Contacts[[#This Row],[Registration Number]],'[1]ET- AC Registrations'!$G$5:$AC$8000,21,FALSE)=TRUE,"Yes","No"),"")</f>
        <v>No</v>
      </c>
      <c r="I1240" s="26" t="str">
        <f>IFERROR(IF(VLOOKUP(Contacts[[#This Row],[Registration Number]],'[1]ET- AC Registrations'!$G$5:$AC$8000,22,FALSE)=TRUE,"Yes","No"),"")</f>
        <v>No</v>
      </c>
      <c r="J1240" s="27" t="str">
        <f>IFERROR(IF(VLOOKUP(Contacts[[#This Row],[Registration Number]],'[1]ET- AC Registrations'!$G$5:$AC$8000,23,FALSE)=TRUE,"Yes","No"),"")</f>
        <v>No</v>
      </c>
      <c r="K1240" s="26" t="str">
        <f>IFERROR(INDEX('[1]ET- AC Registrations'!$A$5:$AE$8000,MATCH(Contacts[[#This Row],[Registration Number]],'[1]ET- AC Registrations'!$G$5:$G$8000,0),MATCH("City",'[1]ET- AC Registrations'!$A$5:$AE$5,0)),"")</f>
        <v>Portland</v>
      </c>
    </row>
    <row r="1241" spans="2:11" ht="30" customHeight="1" x14ac:dyDescent="0.3">
      <c r="B1241" s="1" t="s">
        <v>1251</v>
      </c>
      <c r="C1241" s="2" t="str">
        <f>IFERROR(INDEX('[1]ET- AC Registrations'!$A$5:$AE$8000,MATCH(Contacts[[#This Row],[Registration Number]],'[1]ET- AC Registrations'!$G$5:$G$8000,0),MATCH("Operation Name",'[1]ET- AC Registrations'!$A$5:$AE$5,0)),"")</f>
        <v>Ross Medford Farms LLC</v>
      </c>
      <c r="D1241" s="2"/>
      <c r="E1241" s="3">
        <f>IFERROR(INDEX('[1]ET- AC Registrations'!$A$5:$AE$8000,MATCH(Contacts[[#This Row],[Registration Number]],'[1]ET- AC Registrations'!$G$5:$G$8000,0),MATCH("Expiration Date",'[1]ET- AC Registrations'!$A$5:$AE$5,0)),"")</f>
        <v>45729</v>
      </c>
      <c r="F1241" s="4" t="str">
        <f>IF(C1241="","",IF(COUNTIFS('[1]ET-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41" s="27" t="str">
        <f>IFERROR(IF(VLOOKUP(Contacts[[#This Row],[Registration Number]],'[1]ET- AC Registrations'!$G$5:$AC$8000,20,FALSE)=TRUE,"Yes","No"),"")</f>
        <v>Yes</v>
      </c>
      <c r="H1241" s="27" t="str">
        <f>IFERROR(IF(VLOOKUP(Contacts[[#This Row],[Registration Number]],'[1]ET- AC Registrations'!$G$5:$AC$8000,21,FALSE)=TRUE,"Yes","No"),"")</f>
        <v>No</v>
      </c>
      <c r="I1241" s="26" t="str">
        <f>IFERROR(IF(VLOOKUP(Contacts[[#This Row],[Registration Number]],'[1]ET- AC Registrations'!$G$5:$AC$8000,22,FALSE)=TRUE,"Yes","No"),"")</f>
        <v>No</v>
      </c>
      <c r="J1241" s="27" t="str">
        <f>IFERROR(IF(VLOOKUP(Contacts[[#This Row],[Registration Number]],'[1]ET- AC Registrations'!$G$5:$AC$8000,23,FALSE)=TRUE,"Yes","No"),"")</f>
        <v>No</v>
      </c>
      <c r="K1241" s="26" t="str">
        <f>IFERROR(INDEX('[1]ET- AC Registrations'!$A$5:$AE$8000,MATCH(Contacts[[#This Row],[Registration Number]],'[1]ET- AC Registrations'!$G$5:$G$8000,0),MATCH("City",'[1]ET- AC Registrations'!$A$5:$AE$5,0)),"")</f>
        <v>New Weston</v>
      </c>
    </row>
    <row r="1242" spans="2:11" ht="30" customHeight="1" x14ac:dyDescent="0.3">
      <c r="B1242" s="1" t="s">
        <v>1252</v>
      </c>
      <c r="C1242" s="2" t="str">
        <f>IFERROR(INDEX('[1]ET- AC Registrations'!$A$5:$AE$8000,MATCH(Contacts[[#This Row],[Registration Number]],'[1]ET- AC Registrations'!$G$5:$G$8000,0),MATCH("Operation Name",'[1]ET- AC Registrations'!$A$5:$AE$5,0)),"")</f>
        <v>J Star Farms LLC</v>
      </c>
      <c r="D1242" s="2"/>
      <c r="E1242" s="3">
        <f>IFERROR(INDEX('[1]ET- AC Registrations'!$A$5:$AE$8000,MATCH(Contacts[[#This Row],[Registration Number]],'[1]ET- AC Registrations'!$G$5:$G$8000,0),MATCH("Expiration Date",'[1]ET- AC Registrations'!$A$5:$AE$5,0)),"")</f>
        <v>45729</v>
      </c>
      <c r="F1242" s="4" t="str">
        <f>IF(C1242="","",IF(COUNTIFS('[1]ET-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42" s="27" t="str">
        <f>IFERROR(IF(VLOOKUP(Contacts[[#This Row],[Registration Number]],'[1]ET- AC Registrations'!$G$5:$AC$8000,20,FALSE)=TRUE,"Yes","No"),"")</f>
        <v>Yes</v>
      </c>
      <c r="H1242" s="27" t="str">
        <f>IFERROR(IF(VLOOKUP(Contacts[[#This Row],[Registration Number]],'[1]ET- AC Registrations'!$G$5:$AC$8000,21,FALSE)=TRUE,"Yes","No"),"")</f>
        <v>No</v>
      </c>
      <c r="I1242" s="26" t="str">
        <f>IFERROR(IF(VLOOKUP(Contacts[[#This Row],[Registration Number]],'[1]ET- AC Registrations'!$G$5:$AC$8000,22,FALSE)=TRUE,"Yes","No"),"")</f>
        <v>No</v>
      </c>
      <c r="J1242" s="27" t="str">
        <f>IFERROR(IF(VLOOKUP(Contacts[[#This Row],[Registration Number]],'[1]ET- AC Registrations'!$G$5:$AC$8000,23,FALSE)=TRUE,"Yes","No"),"")</f>
        <v>No</v>
      </c>
      <c r="K1242" s="26" t="str">
        <f>IFERROR(INDEX('[1]ET- AC Registrations'!$A$5:$AE$8000,MATCH(Contacts[[#This Row],[Registration Number]],'[1]ET- AC Registrations'!$G$5:$G$8000,0),MATCH("City",'[1]ET- AC Registrations'!$A$5:$AE$5,0)),"")</f>
        <v>Portland</v>
      </c>
    </row>
    <row r="1243" spans="2:11" ht="30" customHeight="1" x14ac:dyDescent="0.3">
      <c r="B1243" s="1" t="s">
        <v>1253</v>
      </c>
      <c r="C1243" s="2" t="str">
        <f>IFERROR(INDEX('[1]ET- AC Registrations'!$A$5:$AE$8000,MATCH(Contacts[[#This Row],[Registration Number]],'[1]ET- AC Registrations'!$G$5:$G$8000,0),MATCH("Operation Name",'[1]ET- AC Registrations'!$A$5:$AE$5,0)),"")</f>
        <v>East Creek Farms LLC</v>
      </c>
      <c r="D1243" s="2"/>
      <c r="E1243" s="3">
        <f>IFERROR(INDEX('[1]ET- AC Registrations'!$A$5:$AE$8000,MATCH(Contacts[[#This Row],[Registration Number]],'[1]ET- AC Registrations'!$G$5:$G$8000,0),MATCH("Expiration Date",'[1]ET- AC Registrations'!$A$5:$AE$5,0)),"")</f>
        <v>45729</v>
      </c>
      <c r="F1243" s="4" t="str">
        <f>IF(C1243="","",IF(COUNTIFS('[1]ET-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43" s="27" t="str">
        <f>IFERROR(IF(VLOOKUP(Contacts[[#This Row],[Registration Number]],'[1]ET- AC Registrations'!$G$5:$AC$8000,20,FALSE)=TRUE,"Yes","No"),"")</f>
        <v>Yes</v>
      </c>
      <c r="H1243" s="27" t="str">
        <f>IFERROR(IF(VLOOKUP(Contacts[[#This Row],[Registration Number]],'[1]ET- AC Registrations'!$G$5:$AC$8000,21,FALSE)=TRUE,"Yes","No"),"")</f>
        <v>No</v>
      </c>
      <c r="I1243" s="26" t="str">
        <f>IFERROR(IF(VLOOKUP(Contacts[[#This Row],[Registration Number]],'[1]ET- AC Registrations'!$G$5:$AC$8000,22,FALSE)=TRUE,"Yes","No"),"")</f>
        <v>No</v>
      </c>
      <c r="J1243" s="27" t="str">
        <f>IFERROR(IF(VLOOKUP(Contacts[[#This Row],[Registration Number]],'[1]ET- AC Registrations'!$G$5:$AC$8000,23,FALSE)=TRUE,"Yes","No"),"")</f>
        <v>No</v>
      </c>
      <c r="K1243" s="26" t="str">
        <f>IFERROR(INDEX('[1]ET- AC Registrations'!$A$5:$AE$8000,MATCH(Contacts[[#This Row],[Registration Number]],'[1]ET- AC Registrations'!$G$5:$G$8000,0),MATCH("City",'[1]ET- AC Registrations'!$A$5:$AE$5,0)),"")</f>
        <v>New Bremen</v>
      </c>
    </row>
    <row r="1244" spans="2:11" ht="30" customHeight="1" x14ac:dyDescent="0.3">
      <c r="B1244" s="1" t="s">
        <v>1254</v>
      </c>
      <c r="C1244" s="2" t="str">
        <f>IFERROR(INDEX('[1]ET- AC Registrations'!$A$5:$AE$8000,MATCH(Contacts[[#This Row],[Registration Number]],'[1]ET- AC Registrations'!$G$5:$G$8000,0),MATCH("Operation Name",'[1]ET- AC Registrations'!$A$5:$AE$5,0)),"")</f>
        <v>Rindler Poultry LLC</v>
      </c>
      <c r="D1244" s="2"/>
      <c r="E1244" s="3">
        <f>IFERROR(INDEX('[1]ET- AC Registrations'!$A$5:$AE$8000,MATCH(Contacts[[#This Row],[Registration Number]],'[1]ET- AC Registrations'!$G$5:$G$8000,0),MATCH("Expiration Date",'[1]ET- AC Registrations'!$A$5:$AE$5,0)),"")</f>
        <v>45729</v>
      </c>
      <c r="F1244" s="4" t="str">
        <f>IF(C1244="","",IF(COUNTIFS('[1]ET-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44" s="27" t="str">
        <f>IFERROR(IF(VLOOKUP(Contacts[[#This Row],[Registration Number]],'[1]ET- AC Registrations'!$G$5:$AC$8000,20,FALSE)=TRUE,"Yes","No"),"")</f>
        <v>Yes</v>
      </c>
      <c r="H1244" s="27" t="str">
        <f>IFERROR(IF(VLOOKUP(Contacts[[#This Row],[Registration Number]],'[1]ET- AC Registrations'!$G$5:$AC$8000,21,FALSE)=TRUE,"Yes","No"),"")</f>
        <v>No</v>
      </c>
      <c r="I1244" s="26" t="str">
        <f>IFERROR(IF(VLOOKUP(Contacts[[#This Row],[Registration Number]],'[1]ET- AC Registrations'!$G$5:$AC$8000,22,FALSE)=TRUE,"Yes","No"),"")</f>
        <v>No</v>
      </c>
      <c r="J1244" s="27" t="str">
        <f>IFERROR(IF(VLOOKUP(Contacts[[#This Row],[Registration Number]],'[1]ET- AC Registrations'!$G$5:$AC$8000,23,FALSE)=TRUE,"Yes","No"),"")</f>
        <v>No</v>
      </c>
      <c r="K1244" s="26" t="str">
        <f>IFERROR(INDEX('[1]ET- AC Registrations'!$A$5:$AE$8000,MATCH(Contacts[[#This Row],[Registration Number]],'[1]ET- AC Registrations'!$G$5:$G$8000,0),MATCH("City",'[1]ET- AC Registrations'!$A$5:$AE$5,0)),"")</f>
        <v>St Henry</v>
      </c>
    </row>
    <row r="1245" spans="2:11" ht="30" customHeight="1" x14ac:dyDescent="0.3">
      <c r="B1245" s="1" t="s">
        <v>1255</v>
      </c>
      <c r="C1245" s="2" t="str">
        <f>IFERROR(INDEX('[1]ET- AC Registrations'!$A$5:$AE$8000,MATCH(Contacts[[#This Row],[Registration Number]],'[1]ET- AC Registrations'!$G$5:$G$8000,0),MATCH("Operation Name",'[1]ET- AC Registrations'!$A$5:$AE$5,0)),"")</f>
        <v>Hoosier Pride Farms LLC</v>
      </c>
      <c r="D1245" s="2"/>
      <c r="E1245" s="3">
        <f>IFERROR(INDEX('[1]ET- AC Registrations'!$A$5:$AE$8000,MATCH(Contacts[[#This Row],[Registration Number]],'[1]ET- AC Registrations'!$G$5:$G$8000,0),MATCH("Expiration Date",'[1]ET- AC Registrations'!$A$5:$AE$5,0)),"")</f>
        <v>45729</v>
      </c>
      <c r="F1245" s="4" t="str">
        <f>IF(C1245="","",IF(COUNTIFS('[1]ET-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45" s="27" t="str">
        <f>IFERROR(IF(VLOOKUP(Contacts[[#This Row],[Registration Number]],'[1]ET- AC Registrations'!$G$5:$AC$8000,20,FALSE)=TRUE,"Yes","No"),"")</f>
        <v>Yes</v>
      </c>
      <c r="H1245" s="27" t="str">
        <f>IFERROR(IF(VLOOKUP(Contacts[[#This Row],[Registration Number]],'[1]ET- AC Registrations'!$G$5:$AC$8000,21,FALSE)=TRUE,"Yes","No"),"")</f>
        <v>No</v>
      </c>
      <c r="I1245" s="26" t="str">
        <f>IFERROR(IF(VLOOKUP(Contacts[[#This Row],[Registration Number]],'[1]ET- AC Registrations'!$G$5:$AC$8000,22,FALSE)=TRUE,"Yes","No"),"")</f>
        <v>No</v>
      </c>
      <c r="J1245" s="27" t="str">
        <f>IFERROR(IF(VLOOKUP(Contacts[[#This Row],[Registration Number]],'[1]ET- AC Registrations'!$G$5:$AC$8000,23,FALSE)=TRUE,"Yes","No"),"")</f>
        <v>No</v>
      </c>
      <c r="K1245" s="26" t="str">
        <f>IFERROR(INDEX('[1]ET- AC Registrations'!$A$5:$AE$8000,MATCH(Contacts[[#This Row],[Registration Number]],'[1]ET- AC Registrations'!$G$5:$G$8000,0),MATCH("City",'[1]ET- AC Registrations'!$A$5:$AE$5,0)),"")</f>
        <v>Bryant</v>
      </c>
    </row>
    <row r="1246" spans="2:11" ht="30" customHeight="1" x14ac:dyDescent="0.3">
      <c r="B1246" s="1" t="s">
        <v>1256</v>
      </c>
      <c r="C1246" s="2" t="str">
        <f>IFERROR(INDEX('[1]ET- AC Registrations'!$A$5:$AE$8000,MATCH(Contacts[[#This Row],[Registration Number]],'[1]ET- AC Registrations'!$G$5:$G$8000,0),MATCH("Operation Name",'[1]ET- AC Registrations'!$A$5:$AE$5,0)),"")</f>
        <v>Beauchamp Bend LLC</v>
      </c>
      <c r="D1246" s="2"/>
      <c r="E1246" s="3">
        <f>IFERROR(INDEX('[1]ET- AC Registrations'!$A$5:$AE$8000,MATCH(Contacts[[#This Row],[Registration Number]],'[1]ET- AC Registrations'!$G$5:$G$8000,0),MATCH("Expiration Date",'[1]ET- AC Registrations'!$A$5:$AE$5,0)),"")</f>
        <v>45730</v>
      </c>
      <c r="F1246" s="4" t="str">
        <f>IF(C1246="","",IF(COUNTIFS('[1]ET-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46" s="27" t="str">
        <f>IFERROR(IF(VLOOKUP(Contacts[[#This Row],[Registration Number]],'[1]ET- AC Registrations'!$G$5:$AC$8000,20,FALSE)=TRUE,"Yes","No"),"")</f>
        <v>Yes</v>
      </c>
      <c r="H1246" s="27" t="str">
        <f>IFERROR(IF(VLOOKUP(Contacts[[#This Row],[Registration Number]],'[1]ET- AC Registrations'!$G$5:$AC$8000,21,FALSE)=TRUE,"Yes","No"),"")</f>
        <v>No</v>
      </c>
      <c r="I1246" s="26" t="str">
        <f>IFERROR(IF(VLOOKUP(Contacts[[#This Row],[Registration Number]],'[1]ET- AC Registrations'!$G$5:$AC$8000,22,FALSE)=TRUE,"Yes","No"),"")</f>
        <v>No</v>
      </c>
      <c r="J1246" s="27" t="str">
        <f>IFERROR(IF(VLOOKUP(Contacts[[#This Row],[Registration Number]],'[1]ET- AC Registrations'!$G$5:$AC$8000,23,FALSE)=TRUE,"Yes","No"),"")</f>
        <v>No</v>
      </c>
      <c r="K1246" s="26" t="str">
        <f>IFERROR(INDEX('[1]ET- AC Registrations'!$A$5:$AE$8000,MATCH(Contacts[[#This Row],[Registration Number]],'[1]ET- AC Registrations'!$G$5:$G$8000,0),MATCH("City",'[1]ET- AC Registrations'!$A$5:$AE$5,0)),"")</f>
        <v>Williams</v>
      </c>
    </row>
    <row r="1247" spans="2:11" ht="30" customHeight="1" x14ac:dyDescent="0.3">
      <c r="B1247" s="1" t="s">
        <v>1257</v>
      </c>
      <c r="C1247" s="2" t="str">
        <f>IFERROR(INDEX('[1]ET- AC Registrations'!$A$5:$AE$8000,MATCH(Contacts[[#This Row],[Registration Number]],'[1]ET- AC Registrations'!$G$5:$G$8000,0),MATCH("Operation Name",'[1]ET- AC Registrations'!$A$5:$AE$5,0)),"")</f>
        <v>Ranchers Processing Inc</v>
      </c>
      <c r="D1247" s="2"/>
      <c r="E1247" s="3">
        <f>IFERROR(INDEX('[1]ET- AC Registrations'!$A$5:$AE$8000,MATCH(Contacts[[#This Row],[Registration Number]],'[1]ET- AC Registrations'!$G$5:$G$8000,0),MATCH("Expiration Date",'[1]ET- AC Registrations'!$A$5:$AE$5,0)),"")</f>
        <v>45734</v>
      </c>
      <c r="F1247" s="4" t="str">
        <f>IF(C1247="","",IF(COUNTIFS('[1]ET-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47" s="27" t="str">
        <f>IFERROR(IF(VLOOKUP(Contacts[[#This Row],[Registration Number]],'[1]ET- AC Registrations'!$G$5:$AC$8000,20,FALSE)=TRUE,"Yes","No"),"")</f>
        <v>No</v>
      </c>
      <c r="H1247" s="27" t="str">
        <f>IFERROR(IF(VLOOKUP(Contacts[[#This Row],[Registration Number]],'[1]ET- AC Registrations'!$G$5:$AC$8000,21,FALSE)=TRUE,"Yes","No"),"")</f>
        <v>No</v>
      </c>
      <c r="I1247" s="26" t="str">
        <f>IFERROR(IF(VLOOKUP(Contacts[[#This Row],[Registration Number]],'[1]ET- AC Registrations'!$G$5:$AC$8000,22,FALSE)=TRUE,"Yes","No"),"")</f>
        <v>Yes</v>
      </c>
      <c r="J1247" s="27" t="str">
        <f>IFERROR(IF(VLOOKUP(Contacts[[#This Row],[Registration Number]],'[1]ET- AC Registrations'!$G$5:$AC$8000,23,FALSE)=TRUE,"Yes","No"),"")</f>
        <v>No</v>
      </c>
      <c r="K1247" s="26" t="str">
        <f>IFERROR(INDEX('[1]ET- AC Registrations'!$A$5:$AE$8000,MATCH(Contacts[[#This Row],[Registration Number]],'[1]ET- AC Registrations'!$G$5:$G$8000,0),MATCH("City",'[1]ET- AC Registrations'!$A$5:$AE$5,0)),"")</f>
        <v>Mendota</v>
      </c>
    </row>
    <row r="1248" spans="2:11" ht="30" customHeight="1" x14ac:dyDescent="0.3">
      <c r="B1248" s="1" t="s">
        <v>1258</v>
      </c>
      <c r="C1248" s="2" t="str">
        <f>IFERROR(INDEX('[1]ET- AC Registrations'!$A$5:$AE$8000,MATCH(Contacts[[#This Row],[Registration Number]],'[1]ET- AC Registrations'!$G$5:$G$8000,0),MATCH("Operation Name",'[1]ET- AC Registrations'!$A$5:$AE$5,0)),"")</f>
        <v>Inland Ranch</v>
      </c>
      <c r="D1248" s="2"/>
      <c r="E1248" s="3">
        <f>IFERROR(INDEX('[1]ET- AC Registrations'!$A$5:$AE$8000,MATCH(Contacts[[#This Row],[Registration Number]],'[1]ET- AC Registrations'!$G$5:$G$8000,0),MATCH("Expiration Date",'[1]ET- AC Registrations'!$A$5:$AE$5,0)),"")</f>
        <v>45738</v>
      </c>
      <c r="F1248" s="4" t="str">
        <f>IF(C1248="","",IF(COUNTIFS('[1]ET-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48" s="27" t="str">
        <f>IFERROR(IF(VLOOKUP(Contacts[[#This Row],[Registration Number]],'[1]ET- AC Registrations'!$G$5:$AC$8000,20,FALSE)=TRUE,"Yes","No"),"")</f>
        <v>Yes</v>
      </c>
      <c r="H1248" s="27" t="str">
        <f>IFERROR(IF(VLOOKUP(Contacts[[#This Row],[Registration Number]],'[1]ET- AC Registrations'!$G$5:$AC$8000,21,FALSE)=TRUE,"Yes","No"),"")</f>
        <v>No</v>
      </c>
      <c r="I1248" s="26" t="str">
        <f>IFERROR(IF(VLOOKUP(Contacts[[#This Row],[Registration Number]],'[1]ET- AC Registrations'!$G$5:$AC$8000,22,FALSE)=TRUE,"Yes","No"),"")</f>
        <v>Yes</v>
      </c>
      <c r="J1248" s="27" t="str">
        <f>IFERROR(IF(VLOOKUP(Contacts[[#This Row],[Registration Number]],'[1]ET- AC Registrations'!$G$5:$AC$8000,23,FALSE)=TRUE,"Yes","No"),"")</f>
        <v>No</v>
      </c>
      <c r="K1248" s="26" t="str">
        <f>IFERROR(INDEX('[1]ET- AC Registrations'!$A$5:$AE$8000,MATCH(Contacts[[#This Row],[Registration Number]],'[1]ET- AC Registrations'!$G$5:$G$8000,0),MATCH("City",'[1]ET- AC Registrations'!$A$5:$AE$5,0)),"")</f>
        <v>Redwood Valley</v>
      </c>
    </row>
    <row r="1249" spans="2:11" ht="30" customHeight="1" x14ac:dyDescent="0.3">
      <c r="B1249" s="1" t="s">
        <v>1259</v>
      </c>
      <c r="C1249" s="2" t="str">
        <f>IFERROR(INDEX('[1]ET- AC Registrations'!$A$5:$AE$8000,MATCH(Contacts[[#This Row],[Registration Number]],'[1]ET- AC Registrations'!$G$5:$G$8000,0),MATCH("Operation Name",'[1]ET- AC Registrations'!$A$5:$AE$5,0)),"")</f>
        <v>Marcho Farms Inc</v>
      </c>
      <c r="D1249" s="2"/>
      <c r="E1249" s="3">
        <f>IFERROR(INDEX('[1]ET- AC Registrations'!$A$5:$AE$8000,MATCH(Contacts[[#This Row],[Registration Number]],'[1]ET- AC Registrations'!$G$5:$G$8000,0),MATCH("Expiration Date",'[1]ET- AC Registrations'!$A$5:$AE$5,0)),"")</f>
        <v>45741</v>
      </c>
      <c r="F1249" s="4" t="str">
        <f>IF(C1249="","",IF(COUNTIFS('[1]ET-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49" s="27" t="str">
        <f>IFERROR(IF(VLOOKUP(Contacts[[#This Row],[Registration Number]],'[1]ET- AC Registrations'!$G$5:$AC$8000,20,FALSE)=TRUE,"Yes","No"),"")</f>
        <v>No</v>
      </c>
      <c r="H1249" s="27" t="str">
        <f>IFERROR(IF(VLOOKUP(Contacts[[#This Row],[Registration Number]],'[1]ET- AC Registrations'!$G$5:$AC$8000,21,FALSE)=TRUE,"Yes","No"),"")</f>
        <v>No</v>
      </c>
      <c r="I1249" s="26" t="str">
        <f>IFERROR(IF(VLOOKUP(Contacts[[#This Row],[Registration Number]],'[1]ET- AC Registrations'!$G$5:$AC$8000,22,FALSE)=TRUE,"Yes","No"),"")</f>
        <v>No</v>
      </c>
      <c r="J1249" s="27" t="str">
        <f>IFERROR(IF(VLOOKUP(Contacts[[#This Row],[Registration Number]],'[1]ET- AC Registrations'!$G$5:$AC$8000,23,FALSE)=TRUE,"Yes","No"),"")</f>
        <v>Yes</v>
      </c>
      <c r="K1249" s="26" t="str">
        <f>IFERROR(INDEX('[1]ET- AC Registrations'!$A$5:$AE$8000,MATCH(Contacts[[#This Row],[Registration Number]],'[1]ET- AC Registrations'!$G$5:$G$8000,0),MATCH("City",'[1]ET- AC Registrations'!$A$5:$AE$5,0)),"")</f>
        <v>Souderton</v>
      </c>
    </row>
    <row r="1250" spans="2:11" ht="30" customHeight="1" x14ac:dyDescent="0.3">
      <c r="B1250" s="1" t="s">
        <v>1260</v>
      </c>
      <c r="C1250" s="2" t="str">
        <f>IFERROR(INDEX('[1]ET- AC Registrations'!$A$5:$AE$8000,MATCH(Contacts[[#This Row],[Registration Number]],'[1]ET- AC Registrations'!$G$5:$G$8000,0),MATCH("Operation Name",'[1]ET- AC Registrations'!$A$5:$AE$5,0)),"")</f>
        <v>Eagle Grove Cooperative</v>
      </c>
      <c r="D1250" s="2"/>
      <c r="E1250" s="3">
        <f>IFERROR(INDEX('[1]ET- AC Registrations'!$A$5:$AE$8000,MATCH(Contacts[[#This Row],[Registration Number]],'[1]ET- AC Registrations'!$G$5:$G$8000,0),MATCH("Expiration Date",'[1]ET- AC Registrations'!$A$5:$AE$5,0)),"")</f>
        <v>45742</v>
      </c>
      <c r="F1250" s="4" t="str">
        <f>IF(C1250="","",IF(COUNTIFS('[1]ET-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0" s="27" t="str">
        <f>IFERROR(IF(VLOOKUP(Contacts[[#This Row],[Registration Number]],'[1]ET- AC Registrations'!$G$5:$AC$8000,20,FALSE)=TRUE,"Yes","No"),"")</f>
        <v>No</v>
      </c>
      <c r="H1250" s="27" t="str">
        <f>IFERROR(IF(VLOOKUP(Contacts[[#This Row],[Registration Number]],'[1]ET- AC Registrations'!$G$5:$AC$8000,21,FALSE)=TRUE,"Yes","No"),"")</f>
        <v>No</v>
      </c>
      <c r="I1250" s="26" t="str">
        <f>IFERROR(IF(VLOOKUP(Contacts[[#This Row],[Registration Number]],'[1]ET- AC Registrations'!$G$5:$AC$8000,22,FALSE)=TRUE,"Yes","No"),"")</f>
        <v>Yes</v>
      </c>
      <c r="J1250" s="27" t="str">
        <f>IFERROR(IF(VLOOKUP(Contacts[[#This Row],[Registration Number]],'[1]ET- AC Registrations'!$G$5:$AC$8000,23,FALSE)=TRUE,"Yes","No"),"")</f>
        <v>No</v>
      </c>
      <c r="K1250" s="26" t="str">
        <f>IFERROR(INDEX('[1]ET- AC Registrations'!$A$5:$AE$8000,MATCH(Contacts[[#This Row],[Registration Number]],'[1]ET- AC Registrations'!$G$5:$G$8000,0),MATCH("City",'[1]ET- AC Registrations'!$A$5:$AE$5,0)),"")</f>
        <v>Eagle Grove</v>
      </c>
    </row>
    <row r="1251" spans="2:11" ht="30" customHeight="1" x14ac:dyDescent="0.3">
      <c r="B1251" s="1" t="s">
        <v>1261</v>
      </c>
      <c r="C1251" s="2" t="str">
        <f>IFERROR(INDEX('[1]ET- AC Registrations'!$A$5:$AE$8000,MATCH(Contacts[[#This Row],[Registration Number]],'[1]ET- AC Registrations'!$G$5:$G$8000,0),MATCH("Operation Name",'[1]ET- AC Registrations'!$A$5:$AE$5,0)),"")</f>
        <v>Le Mars Public Storage</v>
      </c>
      <c r="D1251" s="2"/>
      <c r="E1251" s="3">
        <f>IFERROR(INDEX('[1]ET- AC Registrations'!$A$5:$AE$8000,MATCH(Contacts[[#This Row],[Registration Number]],'[1]ET- AC Registrations'!$G$5:$G$8000,0),MATCH("Expiration Date",'[1]ET- AC Registrations'!$A$5:$AE$5,0)),"")</f>
        <v>45750</v>
      </c>
      <c r="F1251" s="4" t="str">
        <f>IF(C1251="","",IF(COUNTIFS('[1]ET-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1" s="27" t="str">
        <f>IFERROR(IF(VLOOKUP(Contacts[[#This Row],[Registration Number]],'[1]ET- AC Registrations'!$G$5:$AC$8000,20,FALSE)=TRUE,"Yes","No"),"")</f>
        <v>Yes</v>
      </c>
      <c r="H1251" s="27" t="str">
        <f>IFERROR(IF(VLOOKUP(Contacts[[#This Row],[Registration Number]],'[1]ET- AC Registrations'!$G$5:$AC$8000,21,FALSE)=TRUE,"Yes","No"),"")</f>
        <v>Yes</v>
      </c>
      <c r="I1251" s="26" t="str">
        <f>IFERROR(IF(VLOOKUP(Contacts[[#This Row],[Registration Number]],'[1]ET- AC Registrations'!$G$5:$AC$8000,22,FALSE)=TRUE,"Yes","No"),"")</f>
        <v>No</v>
      </c>
      <c r="J1251" s="27" t="str">
        <f>IFERROR(IF(VLOOKUP(Contacts[[#This Row],[Registration Number]],'[1]ET- AC Registrations'!$G$5:$AC$8000,23,FALSE)=TRUE,"Yes","No"),"")</f>
        <v>No</v>
      </c>
      <c r="K1251" s="26" t="str">
        <f>IFERROR(INDEX('[1]ET- AC Registrations'!$A$5:$AE$8000,MATCH(Contacts[[#This Row],[Registration Number]],'[1]ET- AC Registrations'!$G$5:$G$8000,0),MATCH("City",'[1]ET- AC Registrations'!$A$5:$AE$5,0)),"")</f>
        <v>Le Mars</v>
      </c>
    </row>
    <row r="1252" spans="2:11" ht="30" hidden="1" customHeight="1" x14ac:dyDescent="0.3">
      <c r="B1252" s="1" t="s">
        <v>1262</v>
      </c>
      <c r="C1252" s="2" t="str">
        <f>IFERROR(INDEX('[1]ET- AC Registrations'!$A$5:$AE$8000,MATCH(Contacts[[#This Row],[Registration Number]],'[1]ET- AC Registrations'!$G$5:$G$8000,0),MATCH("Operation Name",'[1]ET- AC Registrations'!$A$5:$AE$5,0)),"")</f>
        <v/>
      </c>
      <c r="D1252" s="2"/>
      <c r="E1252" s="3" t="str">
        <f>IFERROR(INDEX('[1]ET- AC Registrations'!$A$5:$AE$8000,MATCH(Contacts[[#This Row],[Registration Number]],'[1]ET- AC Registrations'!$G$5:$G$8000,0),MATCH("Expiration Date",'[1]ET- AC Registrations'!$A$5:$AE$5,0)),"")</f>
        <v/>
      </c>
      <c r="F1252" s="4" t="str">
        <f>IF(C1252="","",IF(COUNTIFS('[1]ET-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/>
      </c>
      <c r="G1252" s="27" t="str">
        <f>IFERROR(IF(VLOOKUP(Contacts[[#This Row],[Registration Number]],'[1]ET- AC Registrations'!$G$5:$AC$8000,20,FALSE)=TRUE,"Yes","No"),"")</f>
        <v/>
      </c>
      <c r="H1252" s="27" t="str">
        <f>IFERROR(IF(VLOOKUP(Contacts[[#This Row],[Registration Number]],'[1]ET- AC Registrations'!$G$5:$AC$8000,21,FALSE)=TRUE,"Yes","No"),"")</f>
        <v/>
      </c>
      <c r="I1252" s="26" t="str">
        <f>IFERROR(IF(VLOOKUP(Contacts[[#This Row],[Registration Number]],'[1]ET- AC Registrations'!$G$5:$AC$8000,22,FALSE)=TRUE,"Yes","No"),"")</f>
        <v/>
      </c>
      <c r="J1252" s="27" t="str">
        <f>IFERROR(IF(VLOOKUP(Contacts[[#This Row],[Registration Number]],'[1]ET- AC Registrations'!$G$5:$AC$8000,23,FALSE)=TRUE,"Yes","No"),"")</f>
        <v/>
      </c>
      <c r="K1252" s="26" t="str">
        <f>IFERROR(INDEX('[1]ET- AC Registrations'!$A$5:$AE$8000,MATCH(Contacts[[#This Row],[Registration Number]],'[1]ET- AC Registrations'!$G$5:$G$8000,0),MATCH("City",'[1]ET- AC Registrations'!$A$5:$AE$5,0)),"")</f>
        <v/>
      </c>
    </row>
    <row r="1253" spans="2:11" ht="30" customHeight="1" x14ac:dyDescent="0.3">
      <c r="B1253" s="1" t="s">
        <v>1263</v>
      </c>
      <c r="C1253" s="2" t="str">
        <f>IFERROR(INDEX('[1]ET- AC Registrations'!$A$5:$AE$8000,MATCH(Contacts[[#This Row],[Registration Number]],'[1]ET- AC Registrations'!$G$5:$G$8000,0),MATCH("Operation Name",'[1]ET- AC Registrations'!$A$5:$AE$5,0)),"")</f>
        <v>CH Farms</v>
      </c>
      <c r="D1253" s="2"/>
      <c r="E1253" s="3">
        <f>IFERROR(INDEX('[1]ET- AC Registrations'!$A$5:$AE$8000,MATCH(Contacts[[#This Row],[Registration Number]],'[1]ET- AC Registrations'!$G$5:$G$8000,0),MATCH("Expiration Date",'[1]ET- AC Registrations'!$A$5:$AE$5,0)),"")</f>
        <v>45751</v>
      </c>
      <c r="F1253" s="4" t="str">
        <f>IF(C1253="","",IF(COUNTIFS('[1]ET-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53" s="27" t="str">
        <f>IFERROR(IF(VLOOKUP(Contacts[[#This Row],[Registration Number]],'[1]ET- AC Registrations'!$G$5:$AC$8000,20,FALSE)=TRUE,"Yes","No"),"")</f>
        <v>Yes</v>
      </c>
      <c r="H1253" s="27" t="str">
        <f>IFERROR(IF(VLOOKUP(Contacts[[#This Row],[Registration Number]],'[1]ET- AC Registrations'!$G$5:$AC$8000,21,FALSE)=TRUE,"Yes","No"),"")</f>
        <v>No</v>
      </c>
      <c r="I1253" s="26" t="str">
        <f>IFERROR(IF(VLOOKUP(Contacts[[#This Row],[Registration Number]],'[1]ET- AC Registrations'!$G$5:$AC$8000,22,FALSE)=TRUE,"Yes","No"),"")</f>
        <v>No</v>
      </c>
      <c r="J1253" s="27" t="str">
        <f>IFERROR(IF(VLOOKUP(Contacts[[#This Row],[Registration Number]],'[1]ET- AC Registrations'!$G$5:$AC$8000,23,FALSE)=TRUE,"Yes","No"),"")</f>
        <v>No</v>
      </c>
      <c r="K1253" s="26" t="str">
        <f>IFERROR(INDEX('[1]ET- AC Registrations'!$A$5:$AE$8000,MATCH(Contacts[[#This Row],[Registration Number]],'[1]ET- AC Registrations'!$G$5:$G$8000,0),MATCH("City",'[1]ET- AC Registrations'!$A$5:$AE$5,0)),"")</f>
        <v>Sanger</v>
      </c>
    </row>
    <row r="1254" spans="2:11" ht="30" customHeight="1" x14ac:dyDescent="0.3">
      <c r="B1254" s="1" t="s">
        <v>1264</v>
      </c>
      <c r="C1254" s="2" t="str">
        <f>IFERROR(INDEX('[1]ET- AC Registrations'!$A$5:$AE$8000,MATCH(Contacts[[#This Row],[Registration Number]],'[1]ET- AC Registrations'!$G$5:$G$8000,0),MATCH("Operation Name",'[1]ET- AC Registrations'!$A$5:$AE$5,0)),"")</f>
        <v>Daniels Western Meat Packers Inc</v>
      </c>
      <c r="D1254" s="2"/>
      <c r="E1254" s="3">
        <f>IFERROR(INDEX('[1]ET- AC Registrations'!$A$5:$AE$8000,MATCH(Contacts[[#This Row],[Registration Number]],'[1]ET- AC Registrations'!$G$5:$G$8000,0),MATCH("Expiration Date",'[1]ET- AC Registrations'!$A$5:$AE$5,0)),"")</f>
        <v>45758</v>
      </c>
      <c r="F1254" s="4" t="str">
        <f>IF(C1254="","",IF(COUNTIFS('[1]ET-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54" s="27" t="str">
        <f>IFERROR(IF(VLOOKUP(Contacts[[#This Row],[Registration Number]],'[1]ET- AC Registrations'!$G$5:$AC$8000,20,FALSE)=TRUE,"Yes","No"),"")</f>
        <v>No</v>
      </c>
      <c r="H1254" s="27" t="str">
        <f>IFERROR(IF(VLOOKUP(Contacts[[#This Row],[Registration Number]],'[1]ET- AC Registrations'!$G$5:$AC$8000,21,FALSE)=TRUE,"Yes","No"),"")</f>
        <v>No</v>
      </c>
      <c r="I1254" s="26" t="str">
        <f>IFERROR(IF(VLOOKUP(Contacts[[#This Row],[Registration Number]],'[1]ET- AC Registrations'!$G$5:$AC$8000,22,FALSE)=TRUE,"Yes","No"),"")</f>
        <v>Yes</v>
      </c>
      <c r="J1254" s="27" t="str">
        <f>IFERROR(IF(VLOOKUP(Contacts[[#This Row],[Registration Number]],'[1]ET- AC Registrations'!$G$5:$AC$8000,23,FALSE)=TRUE,"Yes","No"),"")</f>
        <v>Yes</v>
      </c>
      <c r="K1254" s="26" t="str">
        <f>IFERROR(INDEX('[1]ET- AC Registrations'!$A$5:$AE$8000,MATCH(Contacts[[#This Row],[Registration Number]],'[1]ET- AC Registrations'!$G$5:$G$8000,0),MATCH("City",'[1]ET- AC Registrations'!$A$5:$AE$5,0)),"")</f>
        <v>Pico Rivera</v>
      </c>
    </row>
    <row r="1255" spans="2:11" ht="30" customHeight="1" x14ac:dyDescent="0.3">
      <c r="B1255" s="1" t="s">
        <v>1265</v>
      </c>
      <c r="C1255" s="2" t="str">
        <f>IFERROR(INDEX('[1]ET- AC Registrations'!$A$5:$AE$8000,MATCH(Contacts[[#This Row],[Registration Number]],'[1]ET- AC Registrations'!$G$5:$G$8000,0),MATCH("Operation Name",'[1]ET- AC Registrations'!$A$5:$AE$5,0)),"")</f>
        <v>Americold Logistics LLC</v>
      </c>
      <c r="D1255" s="2"/>
      <c r="E1255" s="3">
        <f>IFERROR(INDEX('[1]ET- AC Registrations'!$A$5:$AE$8000,MATCH(Contacts[[#This Row],[Registration Number]],'[1]ET- AC Registrations'!$G$5:$G$8000,0),MATCH("Expiration Date",'[1]ET- AC Registrations'!$A$5:$AE$5,0)),"")</f>
        <v>45758</v>
      </c>
      <c r="F1255" s="4" t="str">
        <f>IF(C1255="","",IF(COUNTIFS('[1]ET-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5" s="27" t="str">
        <f>IFERROR(IF(VLOOKUP(Contacts[[#This Row],[Registration Number]],'[1]ET- AC Registrations'!$G$5:$AC$8000,20,FALSE)=TRUE,"Yes","No"),"")</f>
        <v>No</v>
      </c>
      <c r="H1255" s="27" t="str">
        <f>IFERROR(IF(VLOOKUP(Contacts[[#This Row],[Registration Number]],'[1]ET- AC Registrations'!$G$5:$AC$8000,21,FALSE)=TRUE,"Yes","No"),"")</f>
        <v>Yes</v>
      </c>
      <c r="I1255" s="26" t="str">
        <f>IFERROR(IF(VLOOKUP(Contacts[[#This Row],[Registration Number]],'[1]ET- AC Registrations'!$G$5:$AC$8000,22,FALSE)=TRUE,"Yes","No"),"")</f>
        <v>No</v>
      </c>
      <c r="J1255" s="27" t="str">
        <f>IFERROR(IF(VLOOKUP(Contacts[[#This Row],[Registration Number]],'[1]ET- AC Registrations'!$G$5:$AC$8000,23,FALSE)=TRUE,"Yes","No"),"")</f>
        <v>No</v>
      </c>
      <c r="K1255" s="26" t="str">
        <f>IFERROR(INDEX('[1]ET- AC Registrations'!$A$5:$AE$8000,MATCH(Contacts[[#This Row],[Registration Number]],'[1]ET- AC Registrations'!$G$5:$G$8000,0),MATCH("City",'[1]ET- AC Registrations'!$A$5:$AE$5,0)),"")</f>
        <v>Egan</v>
      </c>
    </row>
    <row r="1256" spans="2:11" ht="30" customHeight="1" x14ac:dyDescent="0.3">
      <c r="B1256" s="1" t="s">
        <v>1266</v>
      </c>
      <c r="C1256" s="2" t="str">
        <f>IFERROR(INDEX('[1]ET- AC Registrations'!$A$5:$AE$8000,MATCH(Contacts[[#This Row],[Registration Number]],'[1]ET- AC Registrations'!$G$5:$G$8000,0),MATCH("Operation Name",'[1]ET- AC Registrations'!$A$5:$AE$5,0)),"")</f>
        <v>Thermotraffic</v>
      </c>
      <c r="D1256" s="2"/>
      <c r="E1256" s="3">
        <f>IFERROR(INDEX('[1]ET- AC Registrations'!$A$5:$AE$8000,MATCH(Contacts[[#This Row],[Registration Number]],'[1]ET- AC Registrations'!$G$5:$G$8000,0),MATCH("Expiration Date",'[1]ET- AC Registrations'!$A$5:$AE$5,0)),"")</f>
        <v>45759</v>
      </c>
      <c r="F1256" s="4" t="str">
        <f>IF(C1256="","",IF(COUNTIFS('[1]ET-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6" s="27" t="str">
        <f>IFERROR(IF(VLOOKUP(Contacts[[#This Row],[Registration Number]],'[1]ET- AC Registrations'!$G$5:$AC$8000,20,FALSE)=TRUE,"Yes","No"),"")</f>
        <v>No</v>
      </c>
      <c r="H1256" s="27" t="str">
        <f>IFERROR(IF(VLOOKUP(Contacts[[#This Row],[Registration Number]],'[1]ET- AC Registrations'!$G$5:$AC$8000,21,FALSE)=TRUE,"Yes","No"),"")</f>
        <v>No</v>
      </c>
      <c r="I1256" s="26" t="str">
        <f>IFERROR(IF(VLOOKUP(Contacts[[#This Row],[Registration Number]],'[1]ET- AC Registrations'!$G$5:$AC$8000,22,FALSE)=TRUE,"Yes","No"),"")</f>
        <v>Yes</v>
      </c>
      <c r="J1256" s="27" t="str">
        <f>IFERROR(IF(VLOOKUP(Contacts[[#This Row],[Registration Number]],'[1]ET- AC Registrations'!$G$5:$AC$8000,23,FALSE)=TRUE,"Yes","No"),"")</f>
        <v>No</v>
      </c>
      <c r="K1256" s="26" t="str">
        <f>IFERROR(INDEX('[1]ET- AC Registrations'!$A$5:$AE$8000,MATCH(Contacts[[#This Row],[Registration Number]],'[1]ET- AC Registrations'!$G$5:$G$8000,0),MATCH("City",'[1]ET- AC Registrations'!$A$5:$AE$5,0)),"")</f>
        <v>Wrexham Wales</v>
      </c>
    </row>
    <row r="1257" spans="2:11" ht="30" customHeight="1" x14ac:dyDescent="0.3">
      <c r="B1257" s="1" t="s">
        <v>1267</v>
      </c>
      <c r="C1257" s="2" t="str">
        <f>IFERROR(INDEX('[1]ET- AC Registrations'!$A$5:$AE$8000,MATCH(Contacts[[#This Row],[Registration Number]],'[1]ET- AC Registrations'!$G$5:$G$8000,0),MATCH("Operation Name",'[1]ET- AC Registrations'!$A$5:$AE$5,0)),"")</f>
        <v>Hormel Foods Corporation- Austin</v>
      </c>
      <c r="D1257" s="2"/>
      <c r="E1257" s="3">
        <f>IFERROR(INDEX('[1]ET- AC Registrations'!$A$5:$AE$8000,MATCH(Contacts[[#This Row],[Registration Number]],'[1]ET- AC Registrations'!$G$5:$G$8000,0),MATCH("Expiration Date",'[1]ET- AC Registrations'!$A$5:$AE$5,0)),"")</f>
        <v>45776</v>
      </c>
      <c r="F1257" s="4" t="str">
        <f>IF(C1257="","",IF(COUNTIFS('[1]ET-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7" s="27" t="str">
        <f>IFERROR(IF(VLOOKUP(Contacts[[#This Row],[Registration Number]],'[1]ET- AC Registrations'!$G$5:$AC$8000,20,FALSE)=TRUE,"Yes","No"),"")</f>
        <v>No</v>
      </c>
      <c r="H1257" s="27" t="str">
        <f>IFERROR(IF(VLOOKUP(Contacts[[#This Row],[Registration Number]],'[1]ET- AC Registrations'!$G$5:$AC$8000,21,FALSE)=TRUE,"Yes","No"),"")</f>
        <v>No</v>
      </c>
      <c r="I1257" s="26" t="str">
        <f>IFERROR(IF(VLOOKUP(Contacts[[#This Row],[Registration Number]],'[1]ET- AC Registrations'!$G$5:$AC$8000,22,FALSE)=TRUE,"Yes","No"),"")</f>
        <v>Yes</v>
      </c>
      <c r="J1257" s="27" t="str">
        <f>IFERROR(IF(VLOOKUP(Contacts[[#This Row],[Registration Number]],'[1]ET- AC Registrations'!$G$5:$AC$8000,23,FALSE)=TRUE,"Yes","No"),"")</f>
        <v>No</v>
      </c>
      <c r="K1257" s="26" t="str">
        <f>IFERROR(INDEX('[1]ET- AC Registrations'!$A$5:$AE$8000,MATCH(Contacts[[#This Row],[Registration Number]],'[1]ET- AC Registrations'!$G$5:$G$8000,0),MATCH("City",'[1]ET- AC Registrations'!$A$5:$AE$5,0)),"")</f>
        <v>Austin</v>
      </c>
    </row>
    <row r="1258" spans="2:11" ht="30" customHeight="1" x14ac:dyDescent="0.3">
      <c r="B1258" s="1" t="s">
        <v>1268</v>
      </c>
      <c r="C1258" s="2" t="str">
        <f>IFERROR(INDEX('[1]ET- AC Registrations'!$A$5:$AE$8000,MATCH(Contacts[[#This Row],[Registration Number]],'[1]ET- AC Registrations'!$G$5:$G$8000,0),MATCH("Operation Name",'[1]ET- AC Registrations'!$A$5:$AE$5,0)),"")</f>
        <v>Quality Pork Processors Inc</v>
      </c>
      <c r="D1258" s="2"/>
      <c r="E1258" s="3">
        <f>IFERROR(INDEX('[1]ET- AC Registrations'!$A$5:$AE$8000,MATCH(Contacts[[#This Row],[Registration Number]],'[1]ET- AC Registrations'!$G$5:$G$8000,0),MATCH("Expiration Date",'[1]ET- AC Registrations'!$A$5:$AE$5,0)),"")</f>
        <v>45777</v>
      </c>
      <c r="F1258" s="4" t="str">
        <f>IF(C1258="","",IF(COUNTIFS('[1]ET-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8" s="27" t="str">
        <f>IFERROR(IF(VLOOKUP(Contacts[[#This Row],[Registration Number]],'[1]ET- AC Registrations'!$G$5:$AC$8000,20,FALSE)=TRUE,"Yes","No"),"")</f>
        <v>No</v>
      </c>
      <c r="H1258" s="27" t="str">
        <f>IFERROR(IF(VLOOKUP(Contacts[[#This Row],[Registration Number]],'[1]ET- AC Registrations'!$G$5:$AC$8000,21,FALSE)=TRUE,"Yes","No"),"")</f>
        <v>No</v>
      </c>
      <c r="I1258" s="26" t="str">
        <f>IFERROR(IF(VLOOKUP(Contacts[[#This Row],[Registration Number]],'[1]ET- AC Registrations'!$G$5:$AC$8000,22,FALSE)=TRUE,"Yes","No"),"")</f>
        <v>Yes</v>
      </c>
      <c r="J1258" s="27" t="str">
        <f>IFERROR(IF(VLOOKUP(Contacts[[#This Row],[Registration Number]],'[1]ET- AC Registrations'!$G$5:$AC$8000,23,FALSE)=TRUE,"Yes","No"),"")</f>
        <v>No</v>
      </c>
      <c r="K1258" s="26" t="str">
        <f>IFERROR(INDEX('[1]ET- AC Registrations'!$A$5:$AE$8000,MATCH(Contacts[[#This Row],[Registration Number]],'[1]ET- AC Registrations'!$G$5:$G$8000,0),MATCH("City",'[1]ET- AC Registrations'!$A$5:$AE$5,0)),"")</f>
        <v>Austin</v>
      </c>
    </row>
    <row r="1259" spans="2:11" ht="30" customHeight="1" x14ac:dyDescent="0.3">
      <c r="B1259" s="1" t="s">
        <v>1269</v>
      </c>
      <c r="C1259" s="2" t="str">
        <f>IFERROR(INDEX('[1]ET- AC Registrations'!$A$5:$AE$8000,MATCH(Contacts[[#This Row],[Registration Number]],'[1]ET- AC Registrations'!$G$5:$G$8000,0),MATCH("Operation Name",'[1]ET- AC Registrations'!$A$5:$AE$5,0)),"")</f>
        <v>Daybreak Foods Inc Long Prairie</v>
      </c>
      <c r="D1259" s="2"/>
      <c r="E1259" s="3">
        <f>IFERROR(INDEX('[1]ET- AC Registrations'!$A$5:$AE$8000,MATCH(Contacts[[#This Row],[Registration Number]],'[1]ET- AC Registrations'!$G$5:$G$8000,0),MATCH("Expiration Date",'[1]ET- AC Registrations'!$A$5:$AE$5,0)),"")</f>
        <v>45777</v>
      </c>
      <c r="F1259" s="4" t="str">
        <f>IF(C1259="","",IF(COUNTIFS('[1]ET-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59" s="27" t="str">
        <f>IFERROR(IF(VLOOKUP(Contacts[[#This Row],[Registration Number]],'[1]ET- AC Registrations'!$G$5:$AC$8000,20,FALSE)=TRUE,"Yes","No"),"")</f>
        <v>No</v>
      </c>
      <c r="H1259" s="27" t="str">
        <f>IFERROR(IF(VLOOKUP(Contacts[[#This Row],[Registration Number]],'[1]ET- AC Registrations'!$G$5:$AC$8000,21,FALSE)=TRUE,"Yes","No"),"")</f>
        <v>Yes</v>
      </c>
      <c r="I1259" s="26" t="str">
        <f>IFERROR(IF(VLOOKUP(Contacts[[#This Row],[Registration Number]],'[1]ET- AC Registrations'!$G$5:$AC$8000,22,FALSE)=TRUE,"Yes","No"),"")</f>
        <v>No</v>
      </c>
      <c r="J1259" s="27" t="str">
        <f>IFERROR(IF(VLOOKUP(Contacts[[#This Row],[Registration Number]],'[1]ET- AC Registrations'!$G$5:$AC$8000,23,FALSE)=TRUE,"Yes","No"),"")</f>
        <v>No</v>
      </c>
      <c r="K1259" s="26" t="str">
        <f>IFERROR(INDEX('[1]ET- AC Registrations'!$A$5:$AE$8000,MATCH(Contacts[[#This Row],[Registration Number]],'[1]ET- AC Registrations'!$G$5:$G$8000,0),MATCH("City",'[1]ET- AC Registrations'!$A$5:$AE$5,0)),"")</f>
        <v>Long Prairie</v>
      </c>
    </row>
    <row r="1260" spans="2:11" ht="30" customHeight="1" x14ac:dyDescent="0.3">
      <c r="B1260" s="1" t="s">
        <v>1270</v>
      </c>
      <c r="C1260" s="2" t="str">
        <f>IFERROR(INDEX('[1]ET- AC Registrations'!$A$5:$AE$8000,MATCH(Contacts[[#This Row],[Registration Number]],'[1]ET- AC Registrations'!$G$5:$G$8000,0),MATCH("Operation Name",'[1]ET- AC Registrations'!$A$5:$AE$5,0)),"")</f>
        <v>College of the Redwoods Shively Farm</v>
      </c>
      <c r="D1260" s="2"/>
      <c r="E1260" s="3">
        <f>IFERROR(INDEX('[1]ET- AC Registrations'!$A$5:$AE$8000,MATCH(Contacts[[#This Row],[Registration Number]],'[1]ET- AC Registrations'!$G$5:$G$8000,0),MATCH("Expiration Date",'[1]ET- AC Registrations'!$A$5:$AE$5,0)),"")</f>
        <v>45777</v>
      </c>
      <c r="F1260" s="4" t="str">
        <f>IF(C1260="","",IF(COUNTIFS('[1]ET-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60" s="27" t="str">
        <f>IFERROR(IF(VLOOKUP(Contacts[[#This Row],[Registration Number]],'[1]ET- AC Registrations'!$G$5:$AC$8000,20,FALSE)=TRUE,"Yes","No"),"")</f>
        <v>Yes</v>
      </c>
      <c r="H1260" s="27" t="str">
        <f>IFERROR(IF(VLOOKUP(Contacts[[#This Row],[Registration Number]],'[1]ET- AC Registrations'!$G$5:$AC$8000,21,FALSE)=TRUE,"Yes","No"),"")</f>
        <v>No</v>
      </c>
      <c r="I1260" s="26" t="str">
        <f>IFERROR(IF(VLOOKUP(Contacts[[#This Row],[Registration Number]],'[1]ET- AC Registrations'!$G$5:$AC$8000,22,FALSE)=TRUE,"Yes","No"),"")</f>
        <v>No</v>
      </c>
      <c r="J1260" s="27" t="str">
        <f>IFERROR(IF(VLOOKUP(Contacts[[#This Row],[Registration Number]],'[1]ET- AC Registrations'!$G$5:$AC$8000,23,FALSE)=TRUE,"Yes","No"),"")</f>
        <v>No</v>
      </c>
      <c r="K1260" s="26" t="str">
        <f>IFERROR(INDEX('[1]ET- AC Registrations'!$A$5:$AE$8000,MATCH(Contacts[[#This Row],[Registration Number]],'[1]ET- AC Registrations'!$G$5:$G$8000,0),MATCH("City",'[1]ET- AC Registrations'!$A$5:$AE$5,0)),"")</f>
        <v>Scotia</v>
      </c>
    </row>
    <row r="1261" spans="2:11" ht="30" customHeight="1" x14ac:dyDescent="0.3">
      <c r="B1261" s="1" t="s">
        <v>1271</v>
      </c>
      <c r="C1261" s="2" t="str">
        <f>IFERROR(INDEX('[1]ET- AC Registrations'!$A$5:$AE$8000,MATCH(Contacts[[#This Row],[Registration Number]],'[1]ET- AC Registrations'!$G$5:$G$8000,0),MATCH("Operation Name",'[1]ET- AC Registrations'!$A$5:$AE$5,0)),"")</f>
        <v>Modu Food Service Inc</v>
      </c>
      <c r="D1261" s="2"/>
      <c r="E1261" s="3">
        <f>IFERROR(INDEX('[1]ET- AC Registrations'!$A$5:$AE$8000,MATCH(Contacts[[#This Row],[Registration Number]],'[1]ET- AC Registrations'!$G$5:$G$8000,0),MATCH("Expiration Date",'[1]ET- AC Registrations'!$A$5:$AE$5,0)),"")</f>
        <v>45777</v>
      </c>
      <c r="F1261" s="4" t="str">
        <f>IF(C1261="","",IF(COUNTIFS('[1]ET-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61" s="27" t="str">
        <f>IFERROR(IF(VLOOKUP(Contacts[[#This Row],[Registration Number]],'[1]ET- AC Registrations'!$G$5:$AC$8000,20,FALSE)=TRUE,"Yes","No"),"")</f>
        <v>No</v>
      </c>
      <c r="H1261" s="27" t="str">
        <f>IFERROR(IF(VLOOKUP(Contacts[[#This Row],[Registration Number]],'[1]ET- AC Registrations'!$G$5:$AC$8000,21,FALSE)=TRUE,"Yes","No"),"")</f>
        <v>No</v>
      </c>
      <c r="I1261" s="26" t="str">
        <f>IFERROR(IF(VLOOKUP(Contacts[[#This Row],[Registration Number]],'[1]ET- AC Registrations'!$G$5:$AC$8000,22,FALSE)=TRUE,"Yes","No"),"")</f>
        <v>Yes</v>
      </c>
      <c r="J1261" s="27" t="str">
        <f>IFERROR(IF(VLOOKUP(Contacts[[#This Row],[Registration Number]],'[1]ET- AC Registrations'!$G$5:$AC$8000,23,FALSE)=TRUE,"Yes","No"),"")</f>
        <v>No</v>
      </c>
      <c r="K1261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262" spans="2:11" ht="30" customHeight="1" x14ac:dyDescent="0.3">
      <c r="B1262" s="1" t="s">
        <v>1272</v>
      </c>
      <c r="C1262" s="2" t="str">
        <f>IFERROR(INDEX('[1]ET- AC Registrations'!$A$5:$AE$8000,MATCH(Contacts[[#This Row],[Registration Number]],'[1]ET- AC Registrations'!$G$5:$G$8000,0),MATCH("Operation Name",'[1]ET- AC Registrations'!$A$5:$AE$5,0)),"")</f>
        <v>H &amp; P Union LLC</v>
      </c>
      <c r="D1262" s="2"/>
      <c r="E1262" s="3">
        <f>IFERROR(INDEX('[1]ET- AC Registrations'!$A$5:$AE$8000,MATCH(Contacts[[#This Row],[Registration Number]],'[1]ET- AC Registrations'!$G$5:$G$8000,0),MATCH("Expiration Date",'[1]ET- AC Registrations'!$A$5:$AE$5,0)),"")</f>
        <v>45779</v>
      </c>
      <c r="F1262" s="4" t="str">
        <f>IF(C1262="","",IF(COUNTIFS('[1]ET-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62" s="27" t="str">
        <f>IFERROR(IF(VLOOKUP(Contacts[[#This Row],[Registration Number]],'[1]ET- AC Registrations'!$G$5:$AC$8000,20,FALSE)=TRUE,"Yes","No"),"")</f>
        <v>No</v>
      </c>
      <c r="H1262" s="27" t="str">
        <f>IFERROR(IF(VLOOKUP(Contacts[[#This Row],[Registration Number]],'[1]ET- AC Registrations'!$G$5:$AC$8000,21,FALSE)=TRUE,"Yes","No"),"")</f>
        <v>No</v>
      </c>
      <c r="I1262" s="26" t="str">
        <f>IFERROR(IF(VLOOKUP(Contacts[[#This Row],[Registration Number]],'[1]ET- AC Registrations'!$G$5:$AC$8000,22,FALSE)=TRUE,"Yes","No"),"")</f>
        <v>Yes</v>
      </c>
      <c r="J1262" s="27" t="str">
        <f>IFERROR(IF(VLOOKUP(Contacts[[#This Row],[Registration Number]],'[1]ET- AC Registrations'!$G$5:$AC$8000,23,FALSE)=TRUE,"Yes","No"),"")</f>
        <v>No</v>
      </c>
      <c r="K1262" s="26" t="str">
        <f>IFERROR(INDEX('[1]ET- AC Registrations'!$A$5:$AE$8000,MATCH(Contacts[[#This Row],[Registration Number]],'[1]ET- AC Registrations'!$G$5:$G$8000,0),MATCH("City",'[1]ET- AC Registrations'!$A$5:$AE$5,0)),"")</f>
        <v>Vernon</v>
      </c>
    </row>
    <row r="1263" spans="2:11" ht="30" customHeight="1" x14ac:dyDescent="0.3">
      <c r="B1263" s="1" t="s">
        <v>1273</v>
      </c>
      <c r="C1263" s="2" t="str">
        <f>IFERROR(INDEX('[1]ET- AC Registrations'!$A$5:$AE$8000,MATCH(Contacts[[#This Row],[Registration Number]],'[1]ET- AC Registrations'!$G$5:$G$8000,0),MATCH("Operation Name",'[1]ET- AC Registrations'!$A$5:$AE$5,0)),"")</f>
        <v>Albert Lea Select Foods</v>
      </c>
      <c r="D1263" s="2"/>
      <c r="E1263" s="3">
        <f>IFERROR(INDEX('[1]ET- AC Registrations'!$A$5:$AE$8000,MATCH(Contacts[[#This Row],[Registration Number]],'[1]ET- AC Registrations'!$G$5:$G$8000,0),MATCH("Expiration Date",'[1]ET- AC Registrations'!$A$5:$AE$5,0)),"")</f>
        <v>45778</v>
      </c>
      <c r="F1263" s="4" t="str">
        <f>IF(C1263="","",IF(COUNTIFS('[1]ET-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63" s="27" t="str">
        <f>IFERROR(IF(VLOOKUP(Contacts[[#This Row],[Registration Number]],'[1]ET- AC Registrations'!$G$5:$AC$8000,20,FALSE)=TRUE,"Yes","No"),"")</f>
        <v>No</v>
      </c>
      <c r="H1263" s="27" t="str">
        <f>IFERROR(IF(VLOOKUP(Contacts[[#This Row],[Registration Number]],'[1]ET- AC Registrations'!$G$5:$AC$8000,21,FALSE)=TRUE,"Yes","No"),"")</f>
        <v>No</v>
      </c>
      <c r="I1263" s="26" t="str">
        <f>IFERROR(IF(VLOOKUP(Contacts[[#This Row],[Registration Number]],'[1]ET- AC Registrations'!$G$5:$AC$8000,22,FALSE)=TRUE,"Yes","No"),"")</f>
        <v>Yes</v>
      </c>
      <c r="J1263" s="27" t="str">
        <f>IFERROR(IF(VLOOKUP(Contacts[[#This Row],[Registration Number]],'[1]ET- AC Registrations'!$G$5:$AC$8000,23,FALSE)=TRUE,"Yes","No"),"")</f>
        <v>No</v>
      </c>
      <c r="K1263" s="26" t="str">
        <f>IFERROR(INDEX('[1]ET- AC Registrations'!$A$5:$AE$8000,MATCH(Contacts[[#This Row],[Registration Number]],'[1]ET- AC Registrations'!$G$5:$G$8000,0),MATCH("City",'[1]ET- AC Registrations'!$A$5:$AE$5,0)),"")</f>
        <v>Albert Lea</v>
      </c>
    </row>
    <row r="1264" spans="2:11" ht="30" customHeight="1" x14ac:dyDescent="0.3">
      <c r="B1264" s="1" t="s">
        <v>1274</v>
      </c>
      <c r="C1264" s="2" t="str">
        <f>IFERROR(INDEX('[1]ET- AC Registrations'!$A$5:$AE$8000,MATCH(Contacts[[#This Row],[Registration Number]],'[1]ET- AC Registrations'!$G$5:$G$8000,0),MATCH("Operation Name",'[1]ET- AC Registrations'!$A$5:$AE$5,0)),"")</f>
        <v>Black Sheep Egg Company</v>
      </c>
      <c r="D1264" s="2"/>
      <c r="E1264" s="3">
        <f>IFERROR(INDEX('[1]ET- AC Registrations'!$A$5:$AE$8000,MATCH(Contacts[[#This Row],[Registration Number]],'[1]ET- AC Registrations'!$G$5:$G$8000,0),MATCH("Expiration Date",'[1]ET- AC Registrations'!$A$5:$AE$5,0)),"")</f>
        <v>45414</v>
      </c>
      <c r="F1264" s="4" t="str">
        <f>IF(C1264="","",IF(COUNTIFS('[1]ET-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64" s="27" t="str">
        <f>IFERROR(IF(VLOOKUP(Contacts[[#This Row],[Registration Number]],'[1]ET- AC Registrations'!$G$5:$AC$8000,20,FALSE)=TRUE,"Yes","No"),"")</f>
        <v>Yes</v>
      </c>
      <c r="H1264" s="27" t="str">
        <f>IFERROR(IF(VLOOKUP(Contacts[[#This Row],[Registration Number]],'[1]ET- AC Registrations'!$G$5:$AC$8000,21,FALSE)=TRUE,"Yes","No"),"")</f>
        <v>No</v>
      </c>
      <c r="I1264" s="26" t="str">
        <f>IFERROR(IF(VLOOKUP(Contacts[[#This Row],[Registration Number]],'[1]ET- AC Registrations'!$G$5:$AC$8000,22,FALSE)=TRUE,"Yes","No"),"")</f>
        <v>No</v>
      </c>
      <c r="J1264" s="27" t="str">
        <f>IFERROR(IF(VLOOKUP(Contacts[[#This Row],[Registration Number]],'[1]ET- AC Registrations'!$G$5:$AC$8000,23,FALSE)=TRUE,"Yes","No"),"")</f>
        <v>No</v>
      </c>
      <c r="K1264" s="26" t="str">
        <f>IFERROR(INDEX('[1]ET- AC Registrations'!$A$5:$AE$8000,MATCH(Contacts[[#This Row],[Registration Number]],'[1]ET- AC Registrations'!$G$5:$G$8000,0),MATCH("City",'[1]ET- AC Registrations'!$A$5:$AE$5,0)),"")</f>
        <v>Walnut Ridge</v>
      </c>
    </row>
    <row r="1265" spans="2:11" ht="30" customHeight="1" x14ac:dyDescent="0.3">
      <c r="B1265" s="1" t="s">
        <v>1275</v>
      </c>
      <c r="C1265" s="2" t="str">
        <f>IFERROR(INDEX('[1]ET- AC Registrations'!$A$5:$AE$8000,MATCH(Contacts[[#This Row],[Registration Number]],'[1]ET- AC Registrations'!$G$5:$G$8000,0),MATCH("Operation Name",'[1]ET- AC Registrations'!$A$5:$AE$5,0)),"")</f>
        <v>Clemens Food Group Hatfield North Plant</v>
      </c>
      <c r="D1265" s="2"/>
      <c r="E1265" s="3">
        <f>IFERROR(INDEX('[1]ET- AC Registrations'!$A$5:$AE$8000,MATCH(Contacts[[#This Row],[Registration Number]],'[1]ET- AC Registrations'!$G$5:$G$8000,0),MATCH("Expiration Date",'[1]ET- AC Registrations'!$A$5:$AE$5,0)),"")</f>
        <v>45779</v>
      </c>
      <c r="F1265" s="4" t="str">
        <f>IF(C1265="","",IF(COUNTIFS('[1]ET-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65" s="27" t="str">
        <f>IFERROR(IF(VLOOKUP(Contacts[[#This Row],[Registration Number]],'[1]ET- AC Registrations'!$G$5:$AC$8000,20,FALSE)=TRUE,"Yes","No"),"")</f>
        <v>No</v>
      </c>
      <c r="H1265" s="27" t="str">
        <f>IFERROR(IF(VLOOKUP(Contacts[[#This Row],[Registration Number]],'[1]ET- AC Registrations'!$G$5:$AC$8000,21,FALSE)=TRUE,"Yes","No"),"")</f>
        <v>No</v>
      </c>
      <c r="I1265" s="26" t="str">
        <f>IFERROR(IF(VLOOKUP(Contacts[[#This Row],[Registration Number]],'[1]ET- AC Registrations'!$G$5:$AC$8000,22,FALSE)=TRUE,"Yes","No"),"")</f>
        <v>Yes</v>
      </c>
      <c r="J1265" s="27" t="str">
        <f>IFERROR(IF(VLOOKUP(Contacts[[#This Row],[Registration Number]],'[1]ET- AC Registrations'!$G$5:$AC$8000,23,FALSE)=TRUE,"Yes","No"),"")</f>
        <v>No</v>
      </c>
      <c r="K1265" s="26" t="str">
        <f>IFERROR(INDEX('[1]ET- AC Registrations'!$A$5:$AE$8000,MATCH(Contacts[[#This Row],[Registration Number]],'[1]ET- AC Registrations'!$G$5:$G$8000,0),MATCH("City",'[1]ET- AC Registrations'!$A$5:$AE$5,0)),"")</f>
        <v>Hatfield</v>
      </c>
    </row>
    <row r="1266" spans="2:11" ht="30" customHeight="1" x14ac:dyDescent="0.3">
      <c r="B1266" s="1" t="s">
        <v>1276</v>
      </c>
      <c r="C1266" s="2" t="str">
        <f>IFERROR(INDEX('[1]ET- AC Registrations'!$A$5:$AE$8000,MATCH(Contacts[[#This Row],[Registration Number]],'[1]ET- AC Registrations'!$G$5:$G$8000,0),MATCH("Operation Name",'[1]ET- AC Registrations'!$A$5:$AE$5,0)),"")</f>
        <v>Clemens Food Group Hatfield Main Plant</v>
      </c>
      <c r="D1266" s="2"/>
      <c r="E1266" s="3">
        <f>IFERROR(INDEX('[1]ET- AC Registrations'!$A$5:$AE$8000,MATCH(Contacts[[#This Row],[Registration Number]],'[1]ET- AC Registrations'!$G$5:$G$8000,0),MATCH("Expiration Date",'[1]ET- AC Registrations'!$A$5:$AE$5,0)),"")</f>
        <v>45779</v>
      </c>
      <c r="F1266" s="4" t="str">
        <f>IF(C1266="","",IF(COUNTIFS('[1]ET-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Yes</v>
      </c>
      <c r="G1266" s="27" t="str">
        <f>IFERROR(IF(VLOOKUP(Contacts[[#This Row],[Registration Number]],'[1]ET- AC Registrations'!$G$5:$AC$8000,20,FALSE)=TRUE,"Yes","No"),"")</f>
        <v>No</v>
      </c>
      <c r="H1266" s="27" t="str">
        <f>IFERROR(IF(VLOOKUP(Contacts[[#This Row],[Registration Number]],'[1]ET- AC Registrations'!$G$5:$AC$8000,21,FALSE)=TRUE,"Yes","No"),"")</f>
        <v>No</v>
      </c>
      <c r="I1266" s="26" t="str">
        <f>IFERROR(IF(VLOOKUP(Contacts[[#This Row],[Registration Number]],'[1]ET- AC Registrations'!$G$5:$AC$8000,22,FALSE)=TRUE,"Yes","No"),"")</f>
        <v>Yes</v>
      </c>
      <c r="J1266" s="27" t="str">
        <f>IFERROR(IF(VLOOKUP(Contacts[[#This Row],[Registration Number]],'[1]ET- AC Registrations'!$G$5:$AC$8000,23,FALSE)=TRUE,"Yes","No"),"")</f>
        <v>No</v>
      </c>
      <c r="K1266" s="26" t="str">
        <f>IFERROR(INDEX('[1]ET- AC Registrations'!$A$5:$AE$8000,MATCH(Contacts[[#This Row],[Registration Number]],'[1]ET- AC Registrations'!$G$5:$G$8000,0),MATCH("City",'[1]ET- AC Registrations'!$A$5:$AE$5,0)),"")</f>
        <v>Hatfield</v>
      </c>
    </row>
    <row r="1267" spans="2:11" ht="30" customHeight="1" x14ac:dyDescent="0.3">
      <c r="B1267" s="1" t="s">
        <v>1277</v>
      </c>
      <c r="C1267" s="2" t="str">
        <f>IFERROR(INDEX('[1]ET- AC Registrations'!$A$5:$AE$8000,MATCH(Contacts[[#This Row],[Registration Number]],'[1]ET- AC Registrations'!$G$5:$G$8000,0),MATCH("Operation Name",'[1]ET- AC Registrations'!$A$5:$AE$5,0)),"")</f>
        <v>Pie Ranch</v>
      </c>
      <c r="D1267" s="2"/>
      <c r="E1267" s="3">
        <f>IFERROR(INDEX('[1]ET- AC Registrations'!$A$5:$AE$8000,MATCH(Contacts[[#This Row],[Registration Number]],'[1]ET- AC Registrations'!$G$5:$G$8000,0),MATCH("Expiration Date",'[1]ET- AC Registrations'!$A$5:$AE$5,0)),"")</f>
        <v>45779</v>
      </c>
      <c r="F1267" s="4" t="str">
        <f>IF(C1267="","",IF(COUNTIFS('[1]ET- AC Operations'!G:G,Contacts[[#This Row],[Registration Number]],'[1]ET- AC Operations'!AO:AO,"TRUE")&gt;0,"Yes",IF(COUNTIFS('[1]ET- AC Operations'!G:G,Contacts[[#This Row],[Registration Number]],'[1]ET- AC Operations'!AP:AP,"TRUE")&gt;0,"Yes","No")))</f>
        <v>No</v>
      </c>
      <c r="G1267" s="27" t="str">
        <f>IFERROR(IF(VLOOKUP(Contacts[[#This Row],[Registration Number]],'[1]ET- AC Registrations'!$G$5:$AC$8000,20,FALSE)=TRUE,"Yes","No"),"")</f>
        <v>Yes</v>
      </c>
      <c r="H1267" s="27" t="str">
        <f>IFERROR(IF(VLOOKUP(Contacts[[#This Row],[Registration Number]],'[1]ET- AC Registrations'!$G$5:$AC$8000,21,FALSE)=TRUE,"Yes","No"),"")</f>
        <v>No</v>
      </c>
      <c r="I1267" s="26" t="str">
        <f>IFERROR(IF(VLOOKUP(Contacts[[#This Row],[Registration Number]],'[1]ET- AC Registrations'!$G$5:$AC$8000,22,FALSE)=TRUE,"Yes","No"),"")</f>
        <v>No</v>
      </c>
      <c r="J1267" s="27" t="str">
        <f>IFERROR(IF(VLOOKUP(Contacts[[#This Row],[Registration Number]],'[1]ET- AC Registrations'!$G$5:$AC$8000,23,FALSE)=TRUE,"Yes","No"),"")</f>
        <v>No</v>
      </c>
      <c r="K1267" s="26" t="str">
        <f>IFERROR(INDEX('[1]ET- AC Registrations'!$A$5:$AE$8000,MATCH(Contacts[[#This Row],[Registration Number]],'[1]ET- AC Registrations'!$G$5:$G$8000,0),MATCH("City",'[1]ET- AC Registrations'!$A$5:$AE$5,0)),"")</f>
        <v>Pescadero</v>
      </c>
    </row>
  </sheetData>
  <sheetProtection sheet="1" objects="1" scenarios="1" sort="0" autoFilter="0"/>
  <mergeCells count="6">
    <mergeCell ref="B1:F1"/>
    <mergeCell ref="B2:F2"/>
    <mergeCell ref="B3:F3"/>
    <mergeCell ref="B4:F4"/>
    <mergeCell ref="B5:F5"/>
    <mergeCell ref="B8:C8"/>
  </mergeCells>
  <dataValidations count="10">
    <dataValidation allowBlank="1" showInputMessage="1" showErrorMessage="1" prompt="Enter Last Updated date in cell at right" sqref="G9:J9" xr:uid="{C07975D0-80C1-4020-B3A8-264E87117B4F}"/>
    <dataValidation allowBlank="1" showInputMessage="1" showErrorMessage="1" prompt="Enter Email address in this column under this heading" sqref="K10" xr:uid="{698550DE-391D-448D-9C42-C236472F3EEF}"/>
    <dataValidation allowBlank="1" showInputMessage="1" showErrorMessage="1" prompt="Enter Cell number in this column under this heading" sqref="K10 G10:I10" xr:uid="{3E7474E3-9D5B-49A8-8F8B-4766CB8876D2}"/>
    <dataValidation allowBlank="1" showInputMessage="1" showErrorMessage="1" prompt="Enter Work Phone number in this column under this heading" sqref="F10" xr:uid="{AB0EEB12-1128-4F8B-8C6B-213462A034B0}"/>
    <dataValidation allowBlank="1" showInputMessage="1" showErrorMessage="1" prompt="Enter Home Phone number in this column under this heading" sqref="E10" xr:uid="{89E77A56-959F-4B9E-B3AC-26E03FFF6247}"/>
    <dataValidation allowBlank="1" showInputMessage="1" showErrorMessage="1" prompt="Enter Address in this column under this heading" sqref="D10" xr:uid="{ABD0B2EE-035A-4228-A4E7-EA0090D4638F}"/>
    <dataValidation allowBlank="1" showInputMessage="1" showErrorMessage="1" prompt="Enter First Name in this column under this heading" sqref="C10" xr:uid="{E19F5078-BFB9-4567-9B3B-AED6EC1F6F26}"/>
    <dataValidation allowBlank="1" showInputMessage="1" showErrorMessage="1" prompt="Enter Last Name in this column under this heading. Use heading filters to find specific entries" sqref="B10" xr:uid="{8B99E2BA-F31C-4289-884F-C3F253EB316F}"/>
    <dataValidation allowBlank="1" showInputMessage="1" showErrorMessage="1" prompt="Enter Last Updated date in this cell" sqref="K9" xr:uid="{546F8AE6-82BF-4039-9908-006CC94251DF}"/>
    <dataValidation allowBlank="1" showInputMessage="1" showErrorMessage="1" prompt="Create an Employee Phone List in this worksheet" sqref="A9" xr:uid="{3040F25E-DB3C-4C20-8198-5CF67F5F05A8}"/>
  </dataValidations>
  <printOptions horizontalCentered="1"/>
  <pageMargins left="0.4" right="0.4" top="0.4" bottom="0.4" header="0.3" footer="0.3"/>
  <pageSetup scale="73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Registered Distributors</vt:lpstr>
      <vt:lpstr>ColumnTitle1</vt:lpstr>
      <vt:lpstr>'Registered Distributors'!Print_Titles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Arguello, Merced@CDFA</dc:creator>
  <cp:lastModifiedBy>Arguello, Merced@CDFA</cp:lastModifiedBy>
  <dcterms:created xsi:type="dcterms:W3CDTF">2024-05-03T22:02:34Z</dcterms:created>
  <dcterms:modified xsi:type="dcterms:W3CDTF">2024-05-03T22:07:36Z</dcterms:modified>
</cp:coreProperties>
</file>